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iteracing-my.sharepoint.com/personal/win_eliteracing_com_au/Documents/Data/AAA RACEDAY/Platinum/"/>
    </mc:Choice>
  </mc:AlternateContent>
  <xr:revisionPtr revIDLastSave="41" documentId="8_{C0867AB7-CCED-4FA6-964B-4AEBADCC4712}" xr6:coauthVersionLast="47" xr6:coauthVersionMax="47" xr10:uidLastSave="{4B3D3298-DA50-4D8B-A3AA-AB211F8E9D18}"/>
  <bookViews>
    <workbookView xWindow="6975" yWindow="4515" windowWidth="26475" windowHeight="23385" xr2:uid="{AD3B092B-8634-4EFE-BFB8-886D2802336B}"/>
  </bookViews>
  <sheets>
    <sheet name="E4 Current Algo" sheetId="5" r:id="rId1"/>
    <sheet name="E4 PIVOT" sheetId="3" r:id="rId2"/>
    <sheet name="Calc Bets-Races" sheetId="6" r:id="rId3"/>
  </sheets>
  <definedNames>
    <definedName name="_xlnm._FilterDatabase" localSheetId="2" hidden="1">'Calc Bets-Races'!$C$3:$I$5332</definedName>
    <definedName name="_xlnm._FilterDatabase" localSheetId="0" hidden="1">'E4 Current Algo'!$A$6:$Q$1344</definedName>
    <definedName name="_xlnm.Print_Titles" localSheetId="0">'E4 Current Algo'!$6:$6</definedName>
    <definedName name="Z_0A521F26_2D33_49FA_8A7F_82BF90E22E40_.wvu.Cols" localSheetId="0" hidden="1">'E4 Current Algo'!#REF!,'E4 Current Algo'!#REF!,'E4 Current Algo'!$O:$Q</definedName>
    <definedName name="Z_0A521F26_2D33_49FA_8A7F_82BF90E22E40_.wvu.FilterData" localSheetId="0" hidden="1">'E4 Current Algo'!$A$6:$Q$1344</definedName>
    <definedName name="Z_0A521F26_2D33_49FA_8A7F_82BF90E22E40_.wvu.PrintTitles" localSheetId="0" hidden="1">'E4 Current Algo'!$4:$6</definedName>
    <definedName name="Z_5286D951_2A35_4AAB_8688_784995BF8BA8_.wvu.Cols" localSheetId="0" hidden="1">'E4 Current Algo'!#REF!,'E4 Current Algo'!#REF!,'E4 Current Algo'!#REF!</definedName>
    <definedName name="Z_5286D951_2A35_4AAB_8688_784995BF8BA8_.wvu.FilterData" localSheetId="0" hidden="1">'E4 Current Algo'!$A$6:$Q$1344</definedName>
    <definedName name="Z_5286D951_2A35_4AAB_8688_784995BF8BA8_.wvu.PrintTitles" localSheetId="0" hidden="1">'E4 Current Algo'!$4:$6</definedName>
  </definedNames>
  <calcPr calcId="191029"/>
  <pivotCaches>
    <pivotCache cacheId="1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37" i="5" l="1"/>
  <c r="T1337" i="5" s="1"/>
  <c r="S1338" i="5"/>
  <c r="T1338" i="5" s="1"/>
  <c r="S1339" i="5"/>
  <c r="T1339" i="5" s="1"/>
  <c r="S1340" i="5"/>
  <c r="T1340" i="5" s="1"/>
  <c r="S1341" i="5"/>
  <c r="T1341" i="5" s="1"/>
  <c r="S1342" i="5"/>
  <c r="T1342" i="5" s="1"/>
  <c r="S1343" i="5"/>
  <c r="T1343" i="5" s="1"/>
  <c r="S1344" i="5"/>
  <c r="T1344" i="5" s="1"/>
  <c r="P1337" i="5"/>
  <c r="Q1337" i="5" s="1"/>
  <c r="P1338" i="5"/>
  <c r="Q1338" i="5" s="1"/>
  <c r="P1339" i="5"/>
  <c r="Q1339" i="5" s="1"/>
  <c r="P1340" i="5"/>
  <c r="Q1340" i="5" s="1"/>
  <c r="P1341" i="5"/>
  <c r="Q1341" i="5" s="1"/>
  <c r="P1342" i="5"/>
  <c r="Q1342" i="5" s="1"/>
  <c r="P1343" i="5"/>
  <c r="Q1343" i="5" s="1"/>
  <c r="P1344" i="5"/>
  <c r="Q1344" i="5"/>
  <c r="P1335" i="5"/>
  <c r="Q1335" i="5" s="1"/>
  <c r="P1336" i="5"/>
  <c r="Q1336" i="5" s="1"/>
  <c r="S1336" i="5"/>
  <c r="T1336" i="5" s="1"/>
  <c r="S1324" i="5"/>
  <c r="T1324" i="5" s="1"/>
  <c r="S1325" i="5"/>
  <c r="T1325" i="5" s="1"/>
  <c r="S1326" i="5"/>
  <c r="T1326" i="5" s="1"/>
  <c r="S1327" i="5"/>
  <c r="T1327" i="5" s="1"/>
  <c r="S1328" i="5"/>
  <c r="T1328" i="5" s="1"/>
  <c r="S1329" i="5"/>
  <c r="T1329" i="5" s="1"/>
  <c r="S1330" i="5"/>
  <c r="T1330" i="5" s="1"/>
  <c r="S1331" i="5"/>
  <c r="T1331" i="5" s="1"/>
  <c r="S1332" i="5"/>
  <c r="T1332" i="5" s="1"/>
  <c r="S1333" i="5"/>
  <c r="T1333" i="5" s="1"/>
  <c r="S1334" i="5"/>
  <c r="T1334" i="5" s="1"/>
  <c r="S1335" i="5"/>
  <c r="T1335" i="5" s="1"/>
  <c r="P1323" i="5"/>
  <c r="Q1323" i="5" s="1"/>
  <c r="P1324" i="5"/>
  <c r="Q1324" i="5" s="1"/>
  <c r="P1325" i="5"/>
  <c r="Q1325" i="5" s="1"/>
  <c r="P1326" i="5"/>
  <c r="Q1326" i="5" s="1"/>
  <c r="P1327" i="5"/>
  <c r="Q1327" i="5" s="1"/>
  <c r="P1328" i="5"/>
  <c r="Q1328" i="5" s="1"/>
  <c r="P1329" i="5"/>
  <c r="Q1329" i="5" s="1"/>
  <c r="P1330" i="5"/>
  <c r="Q1330" i="5" s="1"/>
  <c r="P1331" i="5"/>
  <c r="Q1331" i="5" s="1"/>
  <c r="P1332" i="5"/>
  <c r="Q1332" i="5" s="1"/>
  <c r="P1333" i="5"/>
  <c r="Q1333" i="5" s="1"/>
  <c r="P1334" i="5"/>
  <c r="Q1334" i="5" s="1"/>
  <c r="G1347" i="5"/>
  <c r="P1322" i="5" l="1"/>
  <c r="Q1322" i="5" s="1"/>
  <c r="S1322" i="5" l="1"/>
  <c r="T1322" i="5" s="1"/>
  <c r="S1323" i="5"/>
  <c r="T1323" i="5" s="1"/>
  <c r="S1316" i="5"/>
  <c r="T1316" i="5" s="1"/>
  <c r="S1317" i="5"/>
  <c r="T1317" i="5" s="1"/>
  <c r="S1318" i="5"/>
  <c r="T1318" i="5" s="1"/>
  <c r="S1319" i="5"/>
  <c r="T1319" i="5" s="1"/>
  <c r="S1320" i="5"/>
  <c r="T1320" i="5" s="1"/>
  <c r="S1321" i="5"/>
  <c r="T1321" i="5" s="1"/>
  <c r="P1320" i="5"/>
  <c r="Q1320" i="5" s="1"/>
  <c r="P1321" i="5"/>
  <c r="Q1321" i="5" s="1"/>
  <c r="S11" i="5"/>
  <c r="T11" i="5" s="1"/>
  <c r="S12" i="5"/>
  <c r="T12" i="5" s="1"/>
  <c r="S13" i="5"/>
  <c r="T13" i="5" s="1"/>
  <c r="S14" i="5"/>
  <c r="T14" i="5" s="1"/>
  <c r="S15" i="5"/>
  <c r="T15" i="5" s="1"/>
  <c r="S16" i="5"/>
  <c r="T16" i="5" s="1"/>
  <c r="S17" i="5"/>
  <c r="T17" i="5" s="1"/>
  <c r="S18" i="5"/>
  <c r="T18" i="5" s="1"/>
  <c r="S19" i="5"/>
  <c r="T19" i="5" s="1"/>
  <c r="S20" i="5"/>
  <c r="T20" i="5" s="1"/>
  <c r="S21" i="5"/>
  <c r="T21" i="5" s="1"/>
  <c r="S22" i="5"/>
  <c r="T22" i="5" s="1"/>
  <c r="S23" i="5"/>
  <c r="T23" i="5" s="1"/>
  <c r="S24" i="5"/>
  <c r="T24" i="5" s="1"/>
  <c r="S25" i="5"/>
  <c r="T25" i="5" s="1"/>
  <c r="S26" i="5"/>
  <c r="T26" i="5" s="1"/>
  <c r="S27" i="5"/>
  <c r="T27" i="5" s="1"/>
  <c r="S28" i="5"/>
  <c r="T28" i="5" s="1"/>
  <c r="S29" i="5"/>
  <c r="T29" i="5" s="1"/>
  <c r="S30" i="5"/>
  <c r="T30" i="5" s="1"/>
  <c r="S31" i="5"/>
  <c r="T31" i="5" s="1"/>
  <c r="S32" i="5"/>
  <c r="T32" i="5" s="1"/>
  <c r="S33" i="5"/>
  <c r="T33" i="5" s="1"/>
  <c r="S34" i="5"/>
  <c r="T34" i="5" s="1"/>
  <c r="S35" i="5"/>
  <c r="T35" i="5" s="1"/>
  <c r="S36" i="5"/>
  <c r="T36" i="5" s="1"/>
  <c r="S37" i="5"/>
  <c r="T37" i="5" s="1"/>
  <c r="S38" i="5"/>
  <c r="T38" i="5" s="1"/>
  <c r="S39" i="5"/>
  <c r="T39" i="5" s="1"/>
  <c r="S40" i="5"/>
  <c r="T40" i="5" s="1"/>
  <c r="S41" i="5"/>
  <c r="T41" i="5" s="1"/>
  <c r="S42" i="5"/>
  <c r="T42" i="5" s="1"/>
  <c r="S43" i="5"/>
  <c r="T43" i="5" s="1"/>
  <c r="S44" i="5"/>
  <c r="T44" i="5" s="1"/>
  <c r="S45" i="5"/>
  <c r="T45" i="5" s="1"/>
  <c r="S46" i="5"/>
  <c r="T46" i="5" s="1"/>
  <c r="S47" i="5"/>
  <c r="T47" i="5" s="1"/>
  <c r="S48" i="5"/>
  <c r="T48" i="5" s="1"/>
  <c r="S49" i="5"/>
  <c r="T49" i="5" s="1"/>
  <c r="S50" i="5"/>
  <c r="T50" i="5" s="1"/>
  <c r="S51" i="5"/>
  <c r="T51" i="5" s="1"/>
  <c r="S52" i="5"/>
  <c r="T52" i="5" s="1"/>
  <c r="S53" i="5"/>
  <c r="T53" i="5" s="1"/>
  <c r="S54" i="5"/>
  <c r="T54" i="5" s="1"/>
  <c r="S55" i="5"/>
  <c r="T55" i="5" s="1"/>
  <c r="S56" i="5"/>
  <c r="T56" i="5" s="1"/>
  <c r="S57" i="5"/>
  <c r="T57" i="5" s="1"/>
  <c r="S58" i="5"/>
  <c r="T58" i="5" s="1"/>
  <c r="S59" i="5"/>
  <c r="T59" i="5" s="1"/>
  <c r="S60" i="5"/>
  <c r="T60" i="5" s="1"/>
  <c r="S61" i="5"/>
  <c r="T61" i="5" s="1"/>
  <c r="S62" i="5"/>
  <c r="T62" i="5" s="1"/>
  <c r="S63" i="5"/>
  <c r="T63" i="5" s="1"/>
  <c r="S64" i="5"/>
  <c r="T64" i="5" s="1"/>
  <c r="S65" i="5"/>
  <c r="T65" i="5" s="1"/>
  <c r="S66" i="5"/>
  <c r="T66" i="5" s="1"/>
  <c r="S67" i="5"/>
  <c r="T67" i="5" s="1"/>
  <c r="S68" i="5"/>
  <c r="T68" i="5" s="1"/>
  <c r="S69" i="5"/>
  <c r="T69" i="5" s="1"/>
  <c r="S70" i="5"/>
  <c r="T70" i="5" s="1"/>
  <c r="S71" i="5"/>
  <c r="T71" i="5" s="1"/>
  <c r="S72" i="5"/>
  <c r="T72" i="5" s="1"/>
  <c r="S73" i="5"/>
  <c r="T73" i="5" s="1"/>
  <c r="S74" i="5"/>
  <c r="T74" i="5" s="1"/>
  <c r="S75" i="5"/>
  <c r="T75" i="5" s="1"/>
  <c r="S76" i="5"/>
  <c r="T76" i="5" s="1"/>
  <c r="S77" i="5"/>
  <c r="T77" i="5" s="1"/>
  <c r="S78" i="5"/>
  <c r="T78" i="5" s="1"/>
  <c r="S79" i="5"/>
  <c r="T79" i="5" s="1"/>
  <c r="S80" i="5"/>
  <c r="T80" i="5" s="1"/>
  <c r="S81" i="5"/>
  <c r="T81" i="5" s="1"/>
  <c r="S82" i="5"/>
  <c r="T82" i="5" s="1"/>
  <c r="S83" i="5"/>
  <c r="T83" i="5" s="1"/>
  <c r="S84" i="5"/>
  <c r="T84" i="5" s="1"/>
  <c r="S85" i="5"/>
  <c r="T85" i="5" s="1"/>
  <c r="S86" i="5"/>
  <c r="T86" i="5" s="1"/>
  <c r="S87" i="5"/>
  <c r="T87" i="5" s="1"/>
  <c r="S88" i="5"/>
  <c r="T88" i="5" s="1"/>
  <c r="S89" i="5"/>
  <c r="T89" i="5" s="1"/>
  <c r="S90" i="5"/>
  <c r="T90" i="5" s="1"/>
  <c r="S91" i="5"/>
  <c r="T91" i="5" s="1"/>
  <c r="S92" i="5"/>
  <c r="T92" i="5" s="1"/>
  <c r="S93" i="5"/>
  <c r="T93" i="5" s="1"/>
  <c r="S94" i="5"/>
  <c r="T94" i="5" s="1"/>
  <c r="S95" i="5"/>
  <c r="T95" i="5" s="1"/>
  <c r="S96" i="5"/>
  <c r="T96" i="5" s="1"/>
  <c r="S97" i="5"/>
  <c r="T97" i="5" s="1"/>
  <c r="S98" i="5"/>
  <c r="T98" i="5" s="1"/>
  <c r="S99" i="5"/>
  <c r="T99" i="5" s="1"/>
  <c r="S100" i="5"/>
  <c r="T100" i="5" s="1"/>
  <c r="S101" i="5"/>
  <c r="T101" i="5" s="1"/>
  <c r="S102" i="5"/>
  <c r="T102" i="5" s="1"/>
  <c r="S103" i="5"/>
  <c r="T103" i="5" s="1"/>
  <c r="S104" i="5"/>
  <c r="T104" i="5" s="1"/>
  <c r="S105" i="5"/>
  <c r="T105" i="5" s="1"/>
  <c r="S106" i="5"/>
  <c r="T106" i="5" s="1"/>
  <c r="S107" i="5"/>
  <c r="T107" i="5" s="1"/>
  <c r="S108" i="5"/>
  <c r="T108" i="5" s="1"/>
  <c r="S109" i="5"/>
  <c r="T109" i="5" s="1"/>
  <c r="S110" i="5"/>
  <c r="T110" i="5" s="1"/>
  <c r="S111" i="5"/>
  <c r="T111" i="5" s="1"/>
  <c r="S112" i="5"/>
  <c r="T112" i="5" s="1"/>
  <c r="S113" i="5"/>
  <c r="T113" i="5" s="1"/>
  <c r="S114" i="5"/>
  <c r="T114" i="5" s="1"/>
  <c r="S115" i="5"/>
  <c r="T115" i="5" s="1"/>
  <c r="S116" i="5"/>
  <c r="T116" i="5" s="1"/>
  <c r="S117" i="5"/>
  <c r="T117" i="5" s="1"/>
  <c r="S118" i="5"/>
  <c r="T118" i="5" s="1"/>
  <c r="S119" i="5"/>
  <c r="T119" i="5" s="1"/>
  <c r="S120" i="5"/>
  <c r="T120" i="5" s="1"/>
  <c r="S121" i="5"/>
  <c r="T121" i="5" s="1"/>
  <c r="S122" i="5"/>
  <c r="T122" i="5" s="1"/>
  <c r="S123" i="5"/>
  <c r="T123" i="5" s="1"/>
  <c r="S124" i="5"/>
  <c r="T124" i="5" s="1"/>
  <c r="S125" i="5"/>
  <c r="T125" i="5" s="1"/>
  <c r="S126" i="5"/>
  <c r="T126" i="5" s="1"/>
  <c r="S127" i="5"/>
  <c r="T127" i="5" s="1"/>
  <c r="S128" i="5"/>
  <c r="T128" i="5" s="1"/>
  <c r="S129" i="5"/>
  <c r="T129" i="5" s="1"/>
  <c r="S130" i="5"/>
  <c r="T130" i="5" s="1"/>
  <c r="S131" i="5"/>
  <c r="T131" i="5" s="1"/>
  <c r="S132" i="5"/>
  <c r="T132" i="5" s="1"/>
  <c r="S133" i="5"/>
  <c r="T133" i="5" s="1"/>
  <c r="S134" i="5"/>
  <c r="T134" i="5" s="1"/>
  <c r="S135" i="5"/>
  <c r="T135" i="5" s="1"/>
  <c r="S136" i="5"/>
  <c r="T136" i="5" s="1"/>
  <c r="S137" i="5"/>
  <c r="T137" i="5" s="1"/>
  <c r="S138" i="5"/>
  <c r="T138" i="5" s="1"/>
  <c r="S139" i="5"/>
  <c r="T139" i="5" s="1"/>
  <c r="S140" i="5"/>
  <c r="T140" i="5" s="1"/>
  <c r="S141" i="5"/>
  <c r="T141" i="5" s="1"/>
  <c r="S142" i="5"/>
  <c r="T142" i="5" s="1"/>
  <c r="S143" i="5"/>
  <c r="T143" i="5" s="1"/>
  <c r="S144" i="5"/>
  <c r="T144" i="5" s="1"/>
  <c r="S145" i="5"/>
  <c r="T145" i="5" s="1"/>
  <c r="S146" i="5"/>
  <c r="T146" i="5" s="1"/>
  <c r="S147" i="5"/>
  <c r="T147" i="5" s="1"/>
  <c r="S148" i="5"/>
  <c r="T148" i="5" s="1"/>
  <c r="S149" i="5"/>
  <c r="T149" i="5" s="1"/>
  <c r="S150" i="5"/>
  <c r="T150" i="5" s="1"/>
  <c r="S151" i="5"/>
  <c r="T151" i="5" s="1"/>
  <c r="S152" i="5"/>
  <c r="T152" i="5" s="1"/>
  <c r="S153" i="5"/>
  <c r="T153" i="5" s="1"/>
  <c r="S154" i="5"/>
  <c r="T154" i="5" s="1"/>
  <c r="S155" i="5"/>
  <c r="T155" i="5" s="1"/>
  <c r="S156" i="5"/>
  <c r="T156" i="5" s="1"/>
  <c r="S157" i="5"/>
  <c r="T157" i="5" s="1"/>
  <c r="S158" i="5"/>
  <c r="T158" i="5" s="1"/>
  <c r="S159" i="5"/>
  <c r="T159" i="5" s="1"/>
  <c r="S160" i="5"/>
  <c r="T160" i="5" s="1"/>
  <c r="S161" i="5"/>
  <c r="T161" i="5" s="1"/>
  <c r="S162" i="5"/>
  <c r="T162" i="5" s="1"/>
  <c r="S163" i="5"/>
  <c r="T163" i="5" s="1"/>
  <c r="S164" i="5"/>
  <c r="T164" i="5" s="1"/>
  <c r="S165" i="5"/>
  <c r="T165" i="5" s="1"/>
  <c r="S166" i="5"/>
  <c r="T166" i="5" s="1"/>
  <c r="S167" i="5"/>
  <c r="T167" i="5" s="1"/>
  <c r="S168" i="5"/>
  <c r="T168" i="5" s="1"/>
  <c r="S169" i="5"/>
  <c r="T169" i="5" s="1"/>
  <c r="S170" i="5"/>
  <c r="T170" i="5" s="1"/>
  <c r="S171" i="5"/>
  <c r="T171" i="5" s="1"/>
  <c r="S172" i="5"/>
  <c r="T172" i="5" s="1"/>
  <c r="S173" i="5"/>
  <c r="T173" i="5" s="1"/>
  <c r="S174" i="5"/>
  <c r="T174" i="5" s="1"/>
  <c r="S175" i="5"/>
  <c r="T175" i="5" s="1"/>
  <c r="S176" i="5"/>
  <c r="T176" i="5" s="1"/>
  <c r="S177" i="5"/>
  <c r="T177" i="5" s="1"/>
  <c r="S178" i="5"/>
  <c r="T178" i="5" s="1"/>
  <c r="S179" i="5"/>
  <c r="T179" i="5" s="1"/>
  <c r="S180" i="5"/>
  <c r="T180" i="5" s="1"/>
  <c r="S181" i="5"/>
  <c r="T181" i="5" s="1"/>
  <c r="S182" i="5"/>
  <c r="T182" i="5" s="1"/>
  <c r="S183" i="5"/>
  <c r="T183" i="5" s="1"/>
  <c r="S184" i="5"/>
  <c r="T184" i="5" s="1"/>
  <c r="S185" i="5"/>
  <c r="T185" i="5" s="1"/>
  <c r="S186" i="5"/>
  <c r="T186" i="5" s="1"/>
  <c r="S187" i="5"/>
  <c r="T187" i="5" s="1"/>
  <c r="S188" i="5"/>
  <c r="T188" i="5" s="1"/>
  <c r="S189" i="5"/>
  <c r="T189" i="5" s="1"/>
  <c r="S190" i="5"/>
  <c r="T190" i="5" s="1"/>
  <c r="S191" i="5"/>
  <c r="T191" i="5" s="1"/>
  <c r="S192" i="5"/>
  <c r="T192" i="5" s="1"/>
  <c r="S193" i="5"/>
  <c r="T193" i="5" s="1"/>
  <c r="S194" i="5"/>
  <c r="T194" i="5" s="1"/>
  <c r="S195" i="5"/>
  <c r="T195" i="5" s="1"/>
  <c r="S196" i="5"/>
  <c r="T196" i="5" s="1"/>
  <c r="S197" i="5"/>
  <c r="T197" i="5" s="1"/>
  <c r="S198" i="5"/>
  <c r="T198" i="5" s="1"/>
  <c r="S199" i="5"/>
  <c r="T199" i="5" s="1"/>
  <c r="S200" i="5"/>
  <c r="T200" i="5" s="1"/>
  <c r="S201" i="5"/>
  <c r="T201" i="5" s="1"/>
  <c r="S202" i="5"/>
  <c r="T202" i="5" s="1"/>
  <c r="S203" i="5"/>
  <c r="T203" i="5" s="1"/>
  <c r="S204" i="5"/>
  <c r="T204" i="5" s="1"/>
  <c r="S205" i="5"/>
  <c r="T205" i="5" s="1"/>
  <c r="S206" i="5"/>
  <c r="T206" i="5" s="1"/>
  <c r="S207" i="5"/>
  <c r="T207" i="5" s="1"/>
  <c r="S208" i="5"/>
  <c r="T208" i="5" s="1"/>
  <c r="S209" i="5"/>
  <c r="T209" i="5" s="1"/>
  <c r="S210" i="5"/>
  <c r="T210" i="5" s="1"/>
  <c r="S211" i="5"/>
  <c r="T211" i="5" s="1"/>
  <c r="S212" i="5"/>
  <c r="T212" i="5" s="1"/>
  <c r="S213" i="5"/>
  <c r="T213" i="5" s="1"/>
  <c r="S214" i="5"/>
  <c r="T214" i="5" s="1"/>
  <c r="S215" i="5"/>
  <c r="T215" i="5" s="1"/>
  <c r="S216" i="5"/>
  <c r="T216" i="5" s="1"/>
  <c r="S217" i="5"/>
  <c r="T217" i="5" s="1"/>
  <c r="S218" i="5"/>
  <c r="T218" i="5" s="1"/>
  <c r="S219" i="5"/>
  <c r="T219" i="5" s="1"/>
  <c r="S220" i="5"/>
  <c r="T220" i="5" s="1"/>
  <c r="S221" i="5"/>
  <c r="T221" i="5" s="1"/>
  <c r="S222" i="5"/>
  <c r="T222" i="5" s="1"/>
  <c r="S223" i="5"/>
  <c r="T223" i="5" s="1"/>
  <c r="S224" i="5"/>
  <c r="T224" i="5" s="1"/>
  <c r="S225" i="5"/>
  <c r="T225" i="5" s="1"/>
  <c r="S226" i="5"/>
  <c r="T226" i="5" s="1"/>
  <c r="S227" i="5"/>
  <c r="T227" i="5" s="1"/>
  <c r="S228" i="5"/>
  <c r="T228" i="5" s="1"/>
  <c r="S229" i="5"/>
  <c r="T229" i="5" s="1"/>
  <c r="S230" i="5"/>
  <c r="T230" i="5" s="1"/>
  <c r="S231" i="5"/>
  <c r="T231" i="5" s="1"/>
  <c r="S232" i="5"/>
  <c r="T232" i="5" s="1"/>
  <c r="S233" i="5"/>
  <c r="T233" i="5" s="1"/>
  <c r="S234" i="5"/>
  <c r="T234" i="5" s="1"/>
  <c r="S235" i="5"/>
  <c r="T235" i="5" s="1"/>
  <c r="S236" i="5"/>
  <c r="T236" i="5" s="1"/>
  <c r="S237" i="5"/>
  <c r="T237" i="5" s="1"/>
  <c r="S238" i="5"/>
  <c r="T238" i="5" s="1"/>
  <c r="S239" i="5"/>
  <c r="T239" i="5" s="1"/>
  <c r="S240" i="5"/>
  <c r="T240" i="5" s="1"/>
  <c r="S241" i="5"/>
  <c r="T241" i="5" s="1"/>
  <c r="S242" i="5"/>
  <c r="T242" i="5" s="1"/>
  <c r="S243" i="5"/>
  <c r="T243" i="5" s="1"/>
  <c r="S244" i="5"/>
  <c r="T244" i="5" s="1"/>
  <c r="S245" i="5"/>
  <c r="T245" i="5" s="1"/>
  <c r="S246" i="5"/>
  <c r="T246" i="5" s="1"/>
  <c r="S247" i="5"/>
  <c r="T247" i="5" s="1"/>
  <c r="S248" i="5"/>
  <c r="T248" i="5" s="1"/>
  <c r="S249" i="5"/>
  <c r="T249" i="5" s="1"/>
  <c r="S250" i="5"/>
  <c r="T250" i="5" s="1"/>
  <c r="S251" i="5"/>
  <c r="T251" i="5" s="1"/>
  <c r="S252" i="5"/>
  <c r="T252" i="5" s="1"/>
  <c r="S253" i="5"/>
  <c r="T253" i="5" s="1"/>
  <c r="S254" i="5"/>
  <c r="T254" i="5" s="1"/>
  <c r="S255" i="5"/>
  <c r="T255" i="5" s="1"/>
  <c r="S256" i="5"/>
  <c r="T256" i="5" s="1"/>
  <c r="S257" i="5"/>
  <c r="T257" i="5" s="1"/>
  <c r="S258" i="5"/>
  <c r="T258" i="5" s="1"/>
  <c r="S259" i="5"/>
  <c r="T259" i="5" s="1"/>
  <c r="S260" i="5"/>
  <c r="T260" i="5" s="1"/>
  <c r="S261" i="5"/>
  <c r="T261" i="5" s="1"/>
  <c r="S262" i="5"/>
  <c r="T262" i="5" s="1"/>
  <c r="S263" i="5"/>
  <c r="T263" i="5" s="1"/>
  <c r="S264" i="5"/>
  <c r="T264" i="5" s="1"/>
  <c r="S265" i="5"/>
  <c r="T265" i="5" s="1"/>
  <c r="S266" i="5"/>
  <c r="T266" i="5" s="1"/>
  <c r="S267" i="5"/>
  <c r="T267" i="5" s="1"/>
  <c r="S268" i="5"/>
  <c r="T268" i="5" s="1"/>
  <c r="S269" i="5"/>
  <c r="T269" i="5" s="1"/>
  <c r="S270" i="5"/>
  <c r="T270" i="5" s="1"/>
  <c r="S271" i="5"/>
  <c r="T271" i="5" s="1"/>
  <c r="S272" i="5"/>
  <c r="T272" i="5" s="1"/>
  <c r="S273" i="5"/>
  <c r="T273" i="5" s="1"/>
  <c r="S274" i="5"/>
  <c r="T274" i="5" s="1"/>
  <c r="S275" i="5"/>
  <c r="T275" i="5" s="1"/>
  <c r="S276" i="5"/>
  <c r="T276" i="5" s="1"/>
  <c r="S277" i="5"/>
  <c r="T277" i="5" s="1"/>
  <c r="S278" i="5"/>
  <c r="T278" i="5" s="1"/>
  <c r="S279" i="5"/>
  <c r="T279" i="5" s="1"/>
  <c r="S280" i="5"/>
  <c r="T280" i="5" s="1"/>
  <c r="S281" i="5"/>
  <c r="T281" i="5" s="1"/>
  <c r="S282" i="5"/>
  <c r="T282" i="5" s="1"/>
  <c r="S283" i="5"/>
  <c r="T283" i="5" s="1"/>
  <c r="S284" i="5"/>
  <c r="T284" i="5" s="1"/>
  <c r="S285" i="5"/>
  <c r="T285" i="5" s="1"/>
  <c r="S286" i="5"/>
  <c r="T286" i="5" s="1"/>
  <c r="S287" i="5"/>
  <c r="T287" i="5" s="1"/>
  <c r="S288" i="5"/>
  <c r="T288" i="5" s="1"/>
  <c r="S289" i="5"/>
  <c r="T289" i="5" s="1"/>
  <c r="S290" i="5"/>
  <c r="T290" i="5" s="1"/>
  <c r="S291" i="5"/>
  <c r="T291" i="5" s="1"/>
  <c r="S292" i="5"/>
  <c r="T292" i="5" s="1"/>
  <c r="S293" i="5"/>
  <c r="T293" i="5" s="1"/>
  <c r="S294" i="5"/>
  <c r="T294" i="5" s="1"/>
  <c r="S295" i="5"/>
  <c r="T295" i="5" s="1"/>
  <c r="S296" i="5"/>
  <c r="T296" i="5" s="1"/>
  <c r="S297" i="5"/>
  <c r="T297" i="5" s="1"/>
  <c r="S298" i="5"/>
  <c r="T298" i="5" s="1"/>
  <c r="S299" i="5"/>
  <c r="T299" i="5" s="1"/>
  <c r="S300" i="5"/>
  <c r="T300" i="5" s="1"/>
  <c r="S301" i="5"/>
  <c r="T301" i="5" s="1"/>
  <c r="S302" i="5"/>
  <c r="T302" i="5" s="1"/>
  <c r="S303" i="5"/>
  <c r="T303" i="5" s="1"/>
  <c r="S304" i="5"/>
  <c r="T304" i="5" s="1"/>
  <c r="S305" i="5"/>
  <c r="T305" i="5" s="1"/>
  <c r="S306" i="5"/>
  <c r="T306" i="5" s="1"/>
  <c r="S307" i="5"/>
  <c r="T307" i="5" s="1"/>
  <c r="S308" i="5"/>
  <c r="T308" i="5" s="1"/>
  <c r="S309" i="5"/>
  <c r="T309" i="5" s="1"/>
  <c r="S310" i="5"/>
  <c r="T310" i="5" s="1"/>
  <c r="S311" i="5"/>
  <c r="T311" i="5" s="1"/>
  <c r="S312" i="5"/>
  <c r="T312" i="5" s="1"/>
  <c r="S313" i="5"/>
  <c r="T313" i="5" s="1"/>
  <c r="S314" i="5"/>
  <c r="T314" i="5" s="1"/>
  <c r="S315" i="5"/>
  <c r="T315" i="5" s="1"/>
  <c r="S316" i="5"/>
  <c r="T316" i="5" s="1"/>
  <c r="S317" i="5"/>
  <c r="T317" i="5" s="1"/>
  <c r="S318" i="5"/>
  <c r="T318" i="5" s="1"/>
  <c r="S319" i="5"/>
  <c r="T319" i="5" s="1"/>
  <c r="S320" i="5"/>
  <c r="T320" i="5" s="1"/>
  <c r="S321" i="5"/>
  <c r="T321" i="5" s="1"/>
  <c r="S322" i="5"/>
  <c r="T322" i="5" s="1"/>
  <c r="S323" i="5"/>
  <c r="T323" i="5" s="1"/>
  <c r="S324" i="5"/>
  <c r="T324" i="5" s="1"/>
  <c r="S325" i="5"/>
  <c r="T325" i="5" s="1"/>
  <c r="S326" i="5"/>
  <c r="T326" i="5" s="1"/>
  <c r="S327" i="5"/>
  <c r="T327" i="5" s="1"/>
  <c r="S328" i="5"/>
  <c r="T328" i="5" s="1"/>
  <c r="S329" i="5"/>
  <c r="T329" i="5" s="1"/>
  <c r="S330" i="5"/>
  <c r="T330" i="5" s="1"/>
  <c r="S331" i="5"/>
  <c r="T331" i="5" s="1"/>
  <c r="S332" i="5"/>
  <c r="T332" i="5" s="1"/>
  <c r="S333" i="5"/>
  <c r="T333" i="5" s="1"/>
  <c r="S334" i="5"/>
  <c r="T334" i="5" s="1"/>
  <c r="S335" i="5"/>
  <c r="T335" i="5" s="1"/>
  <c r="S336" i="5"/>
  <c r="T336" i="5" s="1"/>
  <c r="S337" i="5"/>
  <c r="T337" i="5" s="1"/>
  <c r="S338" i="5"/>
  <c r="T338" i="5" s="1"/>
  <c r="S339" i="5"/>
  <c r="T339" i="5" s="1"/>
  <c r="S340" i="5"/>
  <c r="T340" i="5" s="1"/>
  <c r="S341" i="5"/>
  <c r="T341" i="5" s="1"/>
  <c r="S342" i="5"/>
  <c r="T342" i="5" s="1"/>
  <c r="S343" i="5"/>
  <c r="T343" i="5" s="1"/>
  <c r="S344" i="5"/>
  <c r="T344" i="5" s="1"/>
  <c r="S345" i="5"/>
  <c r="T345" i="5" s="1"/>
  <c r="S346" i="5"/>
  <c r="T346" i="5" s="1"/>
  <c r="S347" i="5"/>
  <c r="T347" i="5" s="1"/>
  <c r="S348" i="5"/>
  <c r="T348" i="5" s="1"/>
  <c r="S349" i="5"/>
  <c r="T349" i="5" s="1"/>
  <c r="S350" i="5"/>
  <c r="T350" i="5" s="1"/>
  <c r="S351" i="5"/>
  <c r="T351" i="5" s="1"/>
  <c r="S352" i="5"/>
  <c r="T352" i="5" s="1"/>
  <c r="S353" i="5"/>
  <c r="T353" i="5" s="1"/>
  <c r="S354" i="5"/>
  <c r="T354" i="5" s="1"/>
  <c r="S355" i="5"/>
  <c r="T355" i="5" s="1"/>
  <c r="S356" i="5"/>
  <c r="T356" i="5" s="1"/>
  <c r="S357" i="5"/>
  <c r="T357" i="5" s="1"/>
  <c r="S358" i="5"/>
  <c r="T358" i="5" s="1"/>
  <c r="S359" i="5"/>
  <c r="T359" i="5" s="1"/>
  <c r="S360" i="5"/>
  <c r="T360" i="5" s="1"/>
  <c r="S361" i="5"/>
  <c r="T361" i="5" s="1"/>
  <c r="S362" i="5"/>
  <c r="T362" i="5" s="1"/>
  <c r="S363" i="5"/>
  <c r="T363" i="5" s="1"/>
  <c r="S364" i="5"/>
  <c r="T364" i="5" s="1"/>
  <c r="S365" i="5"/>
  <c r="T365" i="5" s="1"/>
  <c r="S366" i="5"/>
  <c r="T366" i="5" s="1"/>
  <c r="S367" i="5"/>
  <c r="T367" i="5" s="1"/>
  <c r="S368" i="5"/>
  <c r="T368" i="5" s="1"/>
  <c r="S369" i="5"/>
  <c r="T369" i="5" s="1"/>
  <c r="S370" i="5"/>
  <c r="T370" i="5" s="1"/>
  <c r="S371" i="5"/>
  <c r="T371" i="5" s="1"/>
  <c r="S372" i="5"/>
  <c r="T372" i="5" s="1"/>
  <c r="S373" i="5"/>
  <c r="T373" i="5" s="1"/>
  <c r="S374" i="5"/>
  <c r="T374" i="5" s="1"/>
  <c r="S375" i="5"/>
  <c r="T375" i="5" s="1"/>
  <c r="S376" i="5"/>
  <c r="T376" i="5" s="1"/>
  <c r="S377" i="5"/>
  <c r="T377" i="5" s="1"/>
  <c r="S378" i="5"/>
  <c r="T378" i="5" s="1"/>
  <c r="S379" i="5"/>
  <c r="T379" i="5" s="1"/>
  <c r="S380" i="5"/>
  <c r="T380" i="5" s="1"/>
  <c r="S381" i="5"/>
  <c r="T381" i="5" s="1"/>
  <c r="S382" i="5"/>
  <c r="T382" i="5" s="1"/>
  <c r="S383" i="5"/>
  <c r="T383" i="5" s="1"/>
  <c r="S384" i="5"/>
  <c r="T384" i="5" s="1"/>
  <c r="S385" i="5"/>
  <c r="T385" i="5" s="1"/>
  <c r="S386" i="5"/>
  <c r="T386" i="5" s="1"/>
  <c r="S387" i="5"/>
  <c r="T387" i="5" s="1"/>
  <c r="S388" i="5"/>
  <c r="T388" i="5" s="1"/>
  <c r="S389" i="5"/>
  <c r="T389" i="5" s="1"/>
  <c r="S390" i="5"/>
  <c r="T390" i="5" s="1"/>
  <c r="S391" i="5"/>
  <c r="T391" i="5" s="1"/>
  <c r="S392" i="5"/>
  <c r="T392" i="5" s="1"/>
  <c r="S393" i="5"/>
  <c r="T393" i="5" s="1"/>
  <c r="S394" i="5"/>
  <c r="T394" i="5" s="1"/>
  <c r="S395" i="5"/>
  <c r="T395" i="5" s="1"/>
  <c r="S396" i="5"/>
  <c r="T396" i="5" s="1"/>
  <c r="S397" i="5"/>
  <c r="T397" i="5" s="1"/>
  <c r="S398" i="5"/>
  <c r="T398" i="5" s="1"/>
  <c r="S399" i="5"/>
  <c r="T399" i="5" s="1"/>
  <c r="S400" i="5"/>
  <c r="T400" i="5" s="1"/>
  <c r="S401" i="5"/>
  <c r="T401" i="5" s="1"/>
  <c r="S402" i="5"/>
  <c r="T402" i="5" s="1"/>
  <c r="S403" i="5"/>
  <c r="T403" i="5" s="1"/>
  <c r="S404" i="5"/>
  <c r="T404" i="5" s="1"/>
  <c r="S405" i="5"/>
  <c r="T405" i="5" s="1"/>
  <c r="S406" i="5"/>
  <c r="T406" i="5" s="1"/>
  <c r="S407" i="5"/>
  <c r="T407" i="5" s="1"/>
  <c r="S408" i="5"/>
  <c r="T408" i="5" s="1"/>
  <c r="S409" i="5"/>
  <c r="T409" i="5" s="1"/>
  <c r="S410" i="5"/>
  <c r="T410" i="5" s="1"/>
  <c r="S411" i="5"/>
  <c r="T411" i="5" s="1"/>
  <c r="S412" i="5"/>
  <c r="T412" i="5" s="1"/>
  <c r="S413" i="5"/>
  <c r="T413" i="5" s="1"/>
  <c r="S414" i="5"/>
  <c r="T414" i="5" s="1"/>
  <c r="S415" i="5"/>
  <c r="T415" i="5" s="1"/>
  <c r="S416" i="5"/>
  <c r="T416" i="5" s="1"/>
  <c r="S417" i="5"/>
  <c r="T417" i="5" s="1"/>
  <c r="S418" i="5"/>
  <c r="T418" i="5" s="1"/>
  <c r="S419" i="5"/>
  <c r="T419" i="5" s="1"/>
  <c r="S420" i="5"/>
  <c r="T420" i="5" s="1"/>
  <c r="S421" i="5"/>
  <c r="T421" i="5" s="1"/>
  <c r="S422" i="5"/>
  <c r="T422" i="5" s="1"/>
  <c r="S423" i="5"/>
  <c r="T423" i="5" s="1"/>
  <c r="S424" i="5"/>
  <c r="T424" i="5" s="1"/>
  <c r="S425" i="5"/>
  <c r="T425" i="5" s="1"/>
  <c r="S426" i="5"/>
  <c r="T426" i="5" s="1"/>
  <c r="S427" i="5"/>
  <c r="T427" i="5" s="1"/>
  <c r="S428" i="5"/>
  <c r="T428" i="5" s="1"/>
  <c r="S429" i="5"/>
  <c r="T429" i="5" s="1"/>
  <c r="S430" i="5"/>
  <c r="T430" i="5" s="1"/>
  <c r="S431" i="5"/>
  <c r="T431" i="5" s="1"/>
  <c r="S432" i="5"/>
  <c r="T432" i="5" s="1"/>
  <c r="S433" i="5"/>
  <c r="T433" i="5" s="1"/>
  <c r="S434" i="5"/>
  <c r="T434" i="5" s="1"/>
  <c r="S435" i="5"/>
  <c r="T435" i="5" s="1"/>
  <c r="S436" i="5"/>
  <c r="T436" i="5" s="1"/>
  <c r="S437" i="5"/>
  <c r="T437" i="5" s="1"/>
  <c r="S438" i="5"/>
  <c r="T438" i="5" s="1"/>
  <c r="S439" i="5"/>
  <c r="T439" i="5" s="1"/>
  <c r="S440" i="5"/>
  <c r="T440" i="5" s="1"/>
  <c r="S441" i="5"/>
  <c r="T441" i="5" s="1"/>
  <c r="S442" i="5"/>
  <c r="T442" i="5" s="1"/>
  <c r="S443" i="5"/>
  <c r="T443" i="5" s="1"/>
  <c r="S444" i="5"/>
  <c r="T444" i="5" s="1"/>
  <c r="S445" i="5"/>
  <c r="T445" i="5" s="1"/>
  <c r="S446" i="5"/>
  <c r="T446" i="5" s="1"/>
  <c r="S447" i="5"/>
  <c r="T447" i="5" s="1"/>
  <c r="S448" i="5"/>
  <c r="T448" i="5" s="1"/>
  <c r="S449" i="5"/>
  <c r="T449" i="5" s="1"/>
  <c r="S450" i="5"/>
  <c r="T450" i="5" s="1"/>
  <c r="S451" i="5"/>
  <c r="T451" i="5" s="1"/>
  <c r="S452" i="5"/>
  <c r="T452" i="5" s="1"/>
  <c r="S453" i="5"/>
  <c r="T453" i="5" s="1"/>
  <c r="S454" i="5"/>
  <c r="T454" i="5" s="1"/>
  <c r="S455" i="5"/>
  <c r="T455" i="5" s="1"/>
  <c r="S456" i="5"/>
  <c r="T456" i="5" s="1"/>
  <c r="S457" i="5"/>
  <c r="T457" i="5" s="1"/>
  <c r="S458" i="5"/>
  <c r="T458" i="5" s="1"/>
  <c r="S459" i="5"/>
  <c r="T459" i="5" s="1"/>
  <c r="S460" i="5"/>
  <c r="T460" i="5" s="1"/>
  <c r="S461" i="5"/>
  <c r="T461" i="5" s="1"/>
  <c r="S462" i="5"/>
  <c r="T462" i="5" s="1"/>
  <c r="S463" i="5"/>
  <c r="T463" i="5" s="1"/>
  <c r="S464" i="5"/>
  <c r="T464" i="5" s="1"/>
  <c r="S465" i="5"/>
  <c r="T465" i="5" s="1"/>
  <c r="S466" i="5"/>
  <c r="T466" i="5" s="1"/>
  <c r="S467" i="5"/>
  <c r="T467" i="5" s="1"/>
  <c r="S468" i="5"/>
  <c r="T468" i="5" s="1"/>
  <c r="S469" i="5"/>
  <c r="T469" i="5" s="1"/>
  <c r="S470" i="5"/>
  <c r="T470" i="5" s="1"/>
  <c r="S471" i="5"/>
  <c r="T471" i="5" s="1"/>
  <c r="S472" i="5"/>
  <c r="T472" i="5" s="1"/>
  <c r="S473" i="5"/>
  <c r="T473" i="5" s="1"/>
  <c r="S474" i="5"/>
  <c r="T474" i="5" s="1"/>
  <c r="S475" i="5"/>
  <c r="T475" i="5" s="1"/>
  <c r="S476" i="5"/>
  <c r="T476" i="5" s="1"/>
  <c r="S477" i="5"/>
  <c r="T477" i="5" s="1"/>
  <c r="S478" i="5"/>
  <c r="T478" i="5" s="1"/>
  <c r="S479" i="5"/>
  <c r="T479" i="5" s="1"/>
  <c r="S480" i="5"/>
  <c r="T480" i="5" s="1"/>
  <c r="S481" i="5"/>
  <c r="T481" i="5" s="1"/>
  <c r="S482" i="5"/>
  <c r="T482" i="5" s="1"/>
  <c r="S483" i="5"/>
  <c r="T483" i="5" s="1"/>
  <c r="S484" i="5"/>
  <c r="T484" i="5" s="1"/>
  <c r="S485" i="5"/>
  <c r="T485" i="5" s="1"/>
  <c r="S486" i="5"/>
  <c r="T486" i="5" s="1"/>
  <c r="S487" i="5"/>
  <c r="T487" i="5" s="1"/>
  <c r="S488" i="5"/>
  <c r="T488" i="5" s="1"/>
  <c r="S489" i="5"/>
  <c r="T489" i="5" s="1"/>
  <c r="S490" i="5"/>
  <c r="T490" i="5" s="1"/>
  <c r="S491" i="5"/>
  <c r="T491" i="5" s="1"/>
  <c r="S492" i="5"/>
  <c r="T492" i="5" s="1"/>
  <c r="S493" i="5"/>
  <c r="T493" i="5" s="1"/>
  <c r="S494" i="5"/>
  <c r="T494" i="5" s="1"/>
  <c r="S495" i="5"/>
  <c r="T495" i="5" s="1"/>
  <c r="S496" i="5"/>
  <c r="T496" i="5" s="1"/>
  <c r="S497" i="5"/>
  <c r="T497" i="5" s="1"/>
  <c r="S498" i="5"/>
  <c r="T498" i="5" s="1"/>
  <c r="S499" i="5"/>
  <c r="T499" i="5" s="1"/>
  <c r="S500" i="5"/>
  <c r="T500" i="5" s="1"/>
  <c r="S501" i="5"/>
  <c r="T501" i="5" s="1"/>
  <c r="S502" i="5"/>
  <c r="T502" i="5" s="1"/>
  <c r="S503" i="5"/>
  <c r="T503" i="5" s="1"/>
  <c r="S504" i="5"/>
  <c r="T504" i="5" s="1"/>
  <c r="S505" i="5"/>
  <c r="T505" i="5" s="1"/>
  <c r="S506" i="5"/>
  <c r="T506" i="5" s="1"/>
  <c r="S507" i="5"/>
  <c r="T507" i="5" s="1"/>
  <c r="S508" i="5"/>
  <c r="T508" i="5" s="1"/>
  <c r="S509" i="5"/>
  <c r="T509" i="5" s="1"/>
  <c r="S510" i="5"/>
  <c r="T510" i="5" s="1"/>
  <c r="S511" i="5"/>
  <c r="T511" i="5" s="1"/>
  <c r="S512" i="5"/>
  <c r="T512" i="5" s="1"/>
  <c r="S513" i="5"/>
  <c r="T513" i="5" s="1"/>
  <c r="S514" i="5"/>
  <c r="T514" i="5" s="1"/>
  <c r="S515" i="5"/>
  <c r="T515" i="5" s="1"/>
  <c r="S516" i="5"/>
  <c r="T516" i="5" s="1"/>
  <c r="S517" i="5"/>
  <c r="T517" i="5" s="1"/>
  <c r="S518" i="5"/>
  <c r="T518" i="5" s="1"/>
  <c r="S519" i="5"/>
  <c r="T519" i="5" s="1"/>
  <c r="S520" i="5"/>
  <c r="T520" i="5" s="1"/>
  <c r="S521" i="5"/>
  <c r="T521" i="5" s="1"/>
  <c r="S522" i="5"/>
  <c r="T522" i="5" s="1"/>
  <c r="S523" i="5"/>
  <c r="T523" i="5" s="1"/>
  <c r="S524" i="5"/>
  <c r="T524" i="5" s="1"/>
  <c r="S525" i="5"/>
  <c r="T525" i="5" s="1"/>
  <c r="S526" i="5"/>
  <c r="T526" i="5" s="1"/>
  <c r="S527" i="5"/>
  <c r="T527" i="5" s="1"/>
  <c r="S528" i="5"/>
  <c r="T528" i="5" s="1"/>
  <c r="S529" i="5"/>
  <c r="T529" i="5" s="1"/>
  <c r="S530" i="5"/>
  <c r="T530" i="5" s="1"/>
  <c r="S531" i="5"/>
  <c r="T531" i="5" s="1"/>
  <c r="S532" i="5"/>
  <c r="T532" i="5" s="1"/>
  <c r="S533" i="5"/>
  <c r="T533" i="5" s="1"/>
  <c r="S534" i="5"/>
  <c r="T534" i="5" s="1"/>
  <c r="S535" i="5"/>
  <c r="T535" i="5" s="1"/>
  <c r="S536" i="5"/>
  <c r="T536" i="5" s="1"/>
  <c r="S537" i="5"/>
  <c r="T537" i="5" s="1"/>
  <c r="S538" i="5"/>
  <c r="T538" i="5" s="1"/>
  <c r="S539" i="5"/>
  <c r="T539" i="5" s="1"/>
  <c r="S540" i="5"/>
  <c r="T540" i="5" s="1"/>
  <c r="S541" i="5"/>
  <c r="T541" i="5" s="1"/>
  <c r="S542" i="5"/>
  <c r="T542" i="5" s="1"/>
  <c r="S543" i="5"/>
  <c r="T543" i="5" s="1"/>
  <c r="S544" i="5"/>
  <c r="T544" i="5" s="1"/>
  <c r="S545" i="5"/>
  <c r="T545" i="5" s="1"/>
  <c r="S546" i="5"/>
  <c r="T546" i="5" s="1"/>
  <c r="S547" i="5"/>
  <c r="T547" i="5" s="1"/>
  <c r="S548" i="5"/>
  <c r="T548" i="5" s="1"/>
  <c r="S549" i="5"/>
  <c r="T549" i="5" s="1"/>
  <c r="S550" i="5"/>
  <c r="T550" i="5" s="1"/>
  <c r="S551" i="5"/>
  <c r="T551" i="5" s="1"/>
  <c r="S552" i="5"/>
  <c r="T552" i="5" s="1"/>
  <c r="S553" i="5"/>
  <c r="T553" i="5" s="1"/>
  <c r="S554" i="5"/>
  <c r="T554" i="5" s="1"/>
  <c r="S555" i="5"/>
  <c r="T555" i="5" s="1"/>
  <c r="S556" i="5"/>
  <c r="T556" i="5" s="1"/>
  <c r="S557" i="5"/>
  <c r="T557" i="5" s="1"/>
  <c r="S558" i="5"/>
  <c r="T558" i="5" s="1"/>
  <c r="S559" i="5"/>
  <c r="T559" i="5" s="1"/>
  <c r="S560" i="5"/>
  <c r="T560" i="5" s="1"/>
  <c r="S561" i="5"/>
  <c r="T561" i="5" s="1"/>
  <c r="S562" i="5"/>
  <c r="T562" i="5" s="1"/>
  <c r="S563" i="5"/>
  <c r="T563" i="5" s="1"/>
  <c r="S564" i="5"/>
  <c r="T564" i="5" s="1"/>
  <c r="S565" i="5"/>
  <c r="T565" i="5" s="1"/>
  <c r="S566" i="5"/>
  <c r="T566" i="5" s="1"/>
  <c r="S567" i="5"/>
  <c r="T567" i="5" s="1"/>
  <c r="S568" i="5"/>
  <c r="T568" i="5" s="1"/>
  <c r="S569" i="5"/>
  <c r="T569" i="5" s="1"/>
  <c r="S570" i="5"/>
  <c r="T570" i="5" s="1"/>
  <c r="S571" i="5"/>
  <c r="T571" i="5" s="1"/>
  <c r="S572" i="5"/>
  <c r="T572" i="5" s="1"/>
  <c r="S573" i="5"/>
  <c r="T573" i="5" s="1"/>
  <c r="S574" i="5"/>
  <c r="T574" i="5" s="1"/>
  <c r="S575" i="5"/>
  <c r="T575" i="5" s="1"/>
  <c r="S576" i="5"/>
  <c r="T576" i="5" s="1"/>
  <c r="S577" i="5"/>
  <c r="T577" i="5" s="1"/>
  <c r="S578" i="5"/>
  <c r="T578" i="5" s="1"/>
  <c r="S579" i="5"/>
  <c r="T579" i="5" s="1"/>
  <c r="S580" i="5"/>
  <c r="T580" i="5" s="1"/>
  <c r="S581" i="5"/>
  <c r="T581" i="5" s="1"/>
  <c r="S582" i="5"/>
  <c r="T582" i="5" s="1"/>
  <c r="S583" i="5"/>
  <c r="T583" i="5" s="1"/>
  <c r="S584" i="5"/>
  <c r="T584" i="5" s="1"/>
  <c r="S585" i="5"/>
  <c r="T585" i="5" s="1"/>
  <c r="S586" i="5"/>
  <c r="T586" i="5" s="1"/>
  <c r="S587" i="5"/>
  <c r="T587" i="5" s="1"/>
  <c r="S588" i="5"/>
  <c r="T588" i="5" s="1"/>
  <c r="S589" i="5"/>
  <c r="T589" i="5" s="1"/>
  <c r="S590" i="5"/>
  <c r="T590" i="5" s="1"/>
  <c r="S591" i="5"/>
  <c r="T591" i="5" s="1"/>
  <c r="S592" i="5"/>
  <c r="T592" i="5" s="1"/>
  <c r="S593" i="5"/>
  <c r="T593" i="5" s="1"/>
  <c r="S594" i="5"/>
  <c r="T594" i="5" s="1"/>
  <c r="S595" i="5"/>
  <c r="T595" i="5" s="1"/>
  <c r="S596" i="5"/>
  <c r="T596" i="5" s="1"/>
  <c r="S597" i="5"/>
  <c r="T597" i="5" s="1"/>
  <c r="S598" i="5"/>
  <c r="T598" i="5" s="1"/>
  <c r="S599" i="5"/>
  <c r="T599" i="5" s="1"/>
  <c r="S600" i="5"/>
  <c r="T600" i="5" s="1"/>
  <c r="S601" i="5"/>
  <c r="T601" i="5" s="1"/>
  <c r="S602" i="5"/>
  <c r="T602" i="5" s="1"/>
  <c r="S603" i="5"/>
  <c r="T603" i="5" s="1"/>
  <c r="S604" i="5"/>
  <c r="T604" i="5" s="1"/>
  <c r="S605" i="5"/>
  <c r="T605" i="5" s="1"/>
  <c r="S606" i="5"/>
  <c r="T606" i="5" s="1"/>
  <c r="S607" i="5"/>
  <c r="T607" i="5" s="1"/>
  <c r="S608" i="5"/>
  <c r="T608" i="5" s="1"/>
  <c r="S609" i="5"/>
  <c r="T609" i="5" s="1"/>
  <c r="S610" i="5"/>
  <c r="T610" i="5" s="1"/>
  <c r="S611" i="5"/>
  <c r="T611" i="5" s="1"/>
  <c r="S612" i="5"/>
  <c r="T612" i="5" s="1"/>
  <c r="S613" i="5"/>
  <c r="T613" i="5" s="1"/>
  <c r="S614" i="5"/>
  <c r="T614" i="5" s="1"/>
  <c r="S615" i="5"/>
  <c r="T615" i="5" s="1"/>
  <c r="S616" i="5"/>
  <c r="T616" i="5" s="1"/>
  <c r="S617" i="5"/>
  <c r="T617" i="5" s="1"/>
  <c r="S618" i="5"/>
  <c r="T618" i="5" s="1"/>
  <c r="S619" i="5"/>
  <c r="T619" i="5" s="1"/>
  <c r="S620" i="5"/>
  <c r="T620" i="5" s="1"/>
  <c r="S621" i="5"/>
  <c r="T621" i="5" s="1"/>
  <c r="S622" i="5"/>
  <c r="T622" i="5" s="1"/>
  <c r="S623" i="5"/>
  <c r="T623" i="5" s="1"/>
  <c r="S624" i="5"/>
  <c r="T624" i="5" s="1"/>
  <c r="S625" i="5"/>
  <c r="T625" i="5" s="1"/>
  <c r="S626" i="5"/>
  <c r="T626" i="5" s="1"/>
  <c r="S627" i="5"/>
  <c r="T627" i="5" s="1"/>
  <c r="S628" i="5"/>
  <c r="T628" i="5" s="1"/>
  <c r="S629" i="5"/>
  <c r="T629" i="5" s="1"/>
  <c r="S630" i="5"/>
  <c r="T630" i="5" s="1"/>
  <c r="S631" i="5"/>
  <c r="T631" i="5" s="1"/>
  <c r="S632" i="5"/>
  <c r="T632" i="5" s="1"/>
  <c r="S633" i="5"/>
  <c r="T633" i="5" s="1"/>
  <c r="S634" i="5"/>
  <c r="T634" i="5" s="1"/>
  <c r="S635" i="5"/>
  <c r="T635" i="5" s="1"/>
  <c r="S636" i="5"/>
  <c r="T636" i="5" s="1"/>
  <c r="S637" i="5"/>
  <c r="T637" i="5" s="1"/>
  <c r="S638" i="5"/>
  <c r="T638" i="5" s="1"/>
  <c r="S639" i="5"/>
  <c r="T639" i="5" s="1"/>
  <c r="S640" i="5"/>
  <c r="T640" i="5" s="1"/>
  <c r="S641" i="5"/>
  <c r="T641" i="5" s="1"/>
  <c r="S642" i="5"/>
  <c r="T642" i="5" s="1"/>
  <c r="S643" i="5"/>
  <c r="T643" i="5" s="1"/>
  <c r="S644" i="5"/>
  <c r="T644" i="5" s="1"/>
  <c r="S645" i="5"/>
  <c r="T645" i="5" s="1"/>
  <c r="S646" i="5"/>
  <c r="T646" i="5" s="1"/>
  <c r="S647" i="5"/>
  <c r="T647" i="5" s="1"/>
  <c r="S648" i="5"/>
  <c r="T648" i="5" s="1"/>
  <c r="S649" i="5"/>
  <c r="T649" i="5" s="1"/>
  <c r="S650" i="5"/>
  <c r="T650" i="5" s="1"/>
  <c r="S651" i="5"/>
  <c r="T651" i="5" s="1"/>
  <c r="S652" i="5"/>
  <c r="T652" i="5" s="1"/>
  <c r="S653" i="5"/>
  <c r="T653" i="5" s="1"/>
  <c r="S654" i="5"/>
  <c r="T654" i="5" s="1"/>
  <c r="S655" i="5"/>
  <c r="T655" i="5" s="1"/>
  <c r="S656" i="5"/>
  <c r="T656" i="5" s="1"/>
  <c r="S657" i="5"/>
  <c r="T657" i="5" s="1"/>
  <c r="S658" i="5"/>
  <c r="T658" i="5" s="1"/>
  <c r="S659" i="5"/>
  <c r="T659" i="5" s="1"/>
  <c r="S660" i="5"/>
  <c r="T660" i="5" s="1"/>
  <c r="S661" i="5"/>
  <c r="T661" i="5" s="1"/>
  <c r="S662" i="5"/>
  <c r="T662" i="5" s="1"/>
  <c r="S663" i="5"/>
  <c r="T663" i="5" s="1"/>
  <c r="S664" i="5"/>
  <c r="T664" i="5" s="1"/>
  <c r="S665" i="5"/>
  <c r="T665" i="5" s="1"/>
  <c r="S666" i="5"/>
  <c r="T666" i="5" s="1"/>
  <c r="S667" i="5"/>
  <c r="T667" i="5" s="1"/>
  <c r="S668" i="5"/>
  <c r="T668" i="5" s="1"/>
  <c r="S669" i="5"/>
  <c r="T669" i="5" s="1"/>
  <c r="S670" i="5"/>
  <c r="T670" i="5" s="1"/>
  <c r="S671" i="5"/>
  <c r="T671" i="5" s="1"/>
  <c r="S672" i="5"/>
  <c r="T672" i="5" s="1"/>
  <c r="S673" i="5"/>
  <c r="T673" i="5" s="1"/>
  <c r="S674" i="5"/>
  <c r="T674" i="5" s="1"/>
  <c r="S675" i="5"/>
  <c r="T675" i="5" s="1"/>
  <c r="S676" i="5"/>
  <c r="T676" i="5" s="1"/>
  <c r="S677" i="5"/>
  <c r="T677" i="5" s="1"/>
  <c r="S678" i="5"/>
  <c r="T678" i="5" s="1"/>
  <c r="S679" i="5"/>
  <c r="T679" i="5" s="1"/>
  <c r="S680" i="5"/>
  <c r="T680" i="5" s="1"/>
  <c r="S681" i="5"/>
  <c r="T681" i="5" s="1"/>
  <c r="S682" i="5"/>
  <c r="T682" i="5" s="1"/>
  <c r="S683" i="5"/>
  <c r="T683" i="5" s="1"/>
  <c r="S684" i="5"/>
  <c r="T684" i="5" s="1"/>
  <c r="S685" i="5"/>
  <c r="T685" i="5" s="1"/>
  <c r="S686" i="5"/>
  <c r="T686" i="5" s="1"/>
  <c r="S687" i="5"/>
  <c r="T687" i="5" s="1"/>
  <c r="S688" i="5"/>
  <c r="T688" i="5" s="1"/>
  <c r="S689" i="5"/>
  <c r="T689" i="5" s="1"/>
  <c r="S690" i="5"/>
  <c r="T690" i="5" s="1"/>
  <c r="S691" i="5"/>
  <c r="T691" i="5" s="1"/>
  <c r="S692" i="5"/>
  <c r="T692" i="5" s="1"/>
  <c r="S693" i="5"/>
  <c r="T693" i="5" s="1"/>
  <c r="S694" i="5"/>
  <c r="T694" i="5" s="1"/>
  <c r="S695" i="5"/>
  <c r="T695" i="5" s="1"/>
  <c r="S696" i="5"/>
  <c r="T696" i="5" s="1"/>
  <c r="S697" i="5"/>
  <c r="T697" i="5" s="1"/>
  <c r="S698" i="5"/>
  <c r="T698" i="5" s="1"/>
  <c r="S699" i="5"/>
  <c r="T699" i="5" s="1"/>
  <c r="S700" i="5"/>
  <c r="T700" i="5" s="1"/>
  <c r="S701" i="5"/>
  <c r="T701" i="5" s="1"/>
  <c r="S702" i="5"/>
  <c r="T702" i="5" s="1"/>
  <c r="S703" i="5"/>
  <c r="T703" i="5" s="1"/>
  <c r="S704" i="5"/>
  <c r="T704" i="5" s="1"/>
  <c r="S705" i="5"/>
  <c r="T705" i="5" s="1"/>
  <c r="S706" i="5"/>
  <c r="T706" i="5" s="1"/>
  <c r="S707" i="5"/>
  <c r="T707" i="5" s="1"/>
  <c r="S708" i="5"/>
  <c r="T708" i="5" s="1"/>
  <c r="S709" i="5"/>
  <c r="T709" i="5" s="1"/>
  <c r="S710" i="5"/>
  <c r="T710" i="5" s="1"/>
  <c r="S711" i="5"/>
  <c r="T711" i="5" s="1"/>
  <c r="S712" i="5"/>
  <c r="T712" i="5" s="1"/>
  <c r="S713" i="5"/>
  <c r="T713" i="5" s="1"/>
  <c r="S714" i="5"/>
  <c r="T714" i="5" s="1"/>
  <c r="S715" i="5"/>
  <c r="T715" i="5" s="1"/>
  <c r="S716" i="5"/>
  <c r="T716" i="5" s="1"/>
  <c r="S717" i="5"/>
  <c r="T717" i="5" s="1"/>
  <c r="S718" i="5"/>
  <c r="T718" i="5" s="1"/>
  <c r="S719" i="5"/>
  <c r="T719" i="5" s="1"/>
  <c r="S720" i="5"/>
  <c r="T720" i="5" s="1"/>
  <c r="S721" i="5"/>
  <c r="T721" i="5" s="1"/>
  <c r="S722" i="5"/>
  <c r="T722" i="5" s="1"/>
  <c r="S723" i="5"/>
  <c r="T723" i="5" s="1"/>
  <c r="S724" i="5"/>
  <c r="T724" i="5" s="1"/>
  <c r="S725" i="5"/>
  <c r="T725" i="5" s="1"/>
  <c r="S726" i="5"/>
  <c r="T726" i="5" s="1"/>
  <c r="S727" i="5"/>
  <c r="T727" i="5" s="1"/>
  <c r="S728" i="5"/>
  <c r="T728" i="5" s="1"/>
  <c r="S729" i="5"/>
  <c r="T729" i="5" s="1"/>
  <c r="S730" i="5"/>
  <c r="T730" i="5" s="1"/>
  <c r="S731" i="5"/>
  <c r="T731" i="5" s="1"/>
  <c r="S732" i="5"/>
  <c r="T732" i="5" s="1"/>
  <c r="S733" i="5"/>
  <c r="T733" i="5" s="1"/>
  <c r="S734" i="5"/>
  <c r="T734" i="5" s="1"/>
  <c r="S735" i="5"/>
  <c r="T735" i="5" s="1"/>
  <c r="S736" i="5"/>
  <c r="T736" i="5" s="1"/>
  <c r="S737" i="5"/>
  <c r="T737" i="5" s="1"/>
  <c r="S738" i="5"/>
  <c r="T738" i="5" s="1"/>
  <c r="S739" i="5"/>
  <c r="T739" i="5" s="1"/>
  <c r="S740" i="5"/>
  <c r="T740" i="5" s="1"/>
  <c r="S741" i="5"/>
  <c r="T741" i="5" s="1"/>
  <c r="S742" i="5"/>
  <c r="T742" i="5" s="1"/>
  <c r="S743" i="5"/>
  <c r="T743" i="5" s="1"/>
  <c r="S744" i="5"/>
  <c r="T744" i="5" s="1"/>
  <c r="S745" i="5"/>
  <c r="T745" i="5" s="1"/>
  <c r="S746" i="5"/>
  <c r="T746" i="5" s="1"/>
  <c r="S747" i="5"/>
  <c r="T747" i="5" s="1"/>
  <c r="S748" i="5"/>
  <c r="T748" i="5" s="1"/>
  <c r="S749" i="5"/>
  <c r="T749" i="5" s="1"/>
  <c r="S750" i="5"/>
  <c r="T750" i="5" s="1"/>
  <c r="S751" i="5"/>
  <c r="T751" i="5" s="1"/>
  <c r="S752" i="5"/>
  <c r="T752" i="5" s="1"/>
  <c r="S753" i="5"/>
  <c r="T753" i="5" s="1"/>
  <c r="S754" i="5"/>
  <c r="T754" i="5" s="1"/>
  <c r="S755" i="5"/>
  <c r="T755" i="5" s="1"/>
  <c r="S756" i="5"/>
  <c r="T756" i="5" s="1"/>
  <c r="S757" i="5"/>
  <c r="T757" i="5" s="1"/>
  <c r="S758" i="5"/>
  <c r="T758" i="5" s="1"/>
  <c r="S759" i="5"/>
  <c r="T759" i="5" s="1"/>
  <c r="S760" i="5"/>
  <c r="T760" i="5" s="1"/>
  <c r="S761" i="5"/>
  <c r="T761" i="5" s="1"/>
  <c r="S762" i="5"/>
  <c r="T762" i="5" s="1"/>
  <c r="S763" i="5"/>
  <c r="T763" i="5" s="1"/>
  <c r="S764" i="5"/>
  <c r="T764" i="5" s="1"/>
  <c r="S765" i="5"/>
  <c r="T765" i="5" s="1"/>
  <c r="S766" i="5"/>
  <c r="T766" i="5" s="1"/>
  <c r="S767" i="5"/>
  <c r="T767" i="5" s="1"/>
  <c r="S768" i="5"/>
  <c r="T768" i="5" s="1"/>
  <c r="S769" i="5"/>
  <c r="T769" i="5" s="1"/>
  <c r="S770" i="5"/>
  <c r="T770" i="5" s="1"/>
  <c r="S771" i="5"/>
  <c r="T771" i="5" s="1"/>
  <c r="S772" i="5"/>
  <c r="T772" i="5" s="1"/>
  <c r="S773" i="5"/>
  <c r="T773" i="5" s="1"/>
  <c r="S774" i="5"/>
  <c r="T774" i="5" s="1"/>
  <c r="S775" i="5"/>
  <c r="T775" i="5" s="1"/>
  <c r="S776" i="5"/>
  <c r="T776" i="5" s="1"/>
  <c r="S777" i="5"/>
  <c r="T777" i="5" s="1"/>
  <c r="S778" i="5"/>
  <c r="T778" i="5" s="1"/>
  <c r="S779" i="5"/>
  <c r="T779" i="5" s="1"/>
  <c r="S780" i="5"/>
  <c r="T780" i="5" s="1"/>
  <c r="S781" i="5"/>
  <c r="T781" i="5" s="1"/>
  <c r="S782" i="5"/>
  <c r="T782" i="5" s="1"/>
  <c r="S783" i="5"/>
  <c r="T783" i="5" s="1"/>
  <c r="S784" i="5"/>
  <c r="T784" i="5" s="1"/>
  <c r="S785" i="5"/>
  <c r="T785" i="5" s="1"/>
  <c r="S786" i="5"/>
  <c r="T786" i="5" s="1"/>
  <c r="S787" i="5"/>
  <c r="T787" i="5" s="1"/>
  <c r="S788" i="5"/>
  <c r="T788" i="5" s="1"/>
  <c r="S789" i="5"/>
  <c r="T789" i="5" s="1"/>
  <c r="S790" i="5"/>
  <c r="T790" i="5" s="1"/>
  <c r="S791" i="5"/>
  <c r="T791" i="5" s="1"/>
  <c r="S792" i="5"/>
  <c r="T792" i="5" s="1"/>
  <c r="S793" i="5"/>
  <c r="T793" i="5" s="1"/>
  <c r="S794" i="5"/>
  <c r="T794" i="5" s="1"/>
  <c r="S795" i="5"/>
  <c r="T795" i="5" s="1"/>
  <c r="S796" i="5"/>
  <c r="T796" i="5" s="1"/>
  <c r="S797" i="5"/>
  <c r="T797" i="5" s="1"/>
  <c r="S798" i="5"/>
  <c r="T798" i="5" s="1"/>
  <c r="S799" i="5"/>
  <c r="T799" i="5" s="1"/>
  <c r="S800" i="5"/>
  <c r="T800" i="5" s="1"/>
  <c r="S801" i="5"/>
  <c r="T801" i="5" s="1"/>
  <c r="S802" i="5"/>
  <c r="T802" i="5" s="1"/>
  <c r="S803" i="5"/>
  <c r="T803" i="5" s="1"/>
  <c r="S804" i="5"/>
  <c r="T804" i="5" s="1"/>
  <c r="S805" i="5"/>
  <c r="T805" i="5" s="1"/>
  <c r="S806" i="5"/>
  <c r="T806" i="5" s="1"/>
  <c r="S807" i="5"/>
  <c r="T807" i="5" s="1"/>
  <c r="S808" i="5"/>
  <c r="T808" i="5" s="1"/>
  <c r="S809" i="5"/>
  <c r="T809" i="5" s="1"/>
  <c r="S810" i="5"/>
  <c r="T810" i="5" s="1"/>
  <c r="S811" i="5"/>
  <c r="T811" i="5" s="1"/>
  <c r="S812" i="5"/>
  <c r="T812" i="5" s="1"/>
  <c r="S813" i="5"/>
  <c r="T813" i="5" s="1"/>
  <c r="S814" i="5"/>
  <c r="T814" i="5" s="1"/>
  <c r="S815" i="5"/>
  <c r="T815" i="5" s="1"/>
  <c r="S816" i="5"/>
  <c r="T816" i="5" s="1"/>
  <c r="S817" i="5"/>
  <c r="T817" i="5" s="1"/>
  <c r="S818" i="5"/>
  <c r="T818" i="5" s="1"/>
  <c r="S819" i="5"/>
  <c r="T819" i="5" s="1"/>
  <c r="S820" i="5"/>
  <c r="T820" i="5" s="1"/>
  <c r="S821" i="5"/>
  <c r="T821" i="5" s="1"/>
  <c r="S822" i="5"/>
  <c r="T822" i="5" s="1"/>
  <c r="S823" i="5"/>
  <c r="T823" i="5" s="1"/>
  <c r="S824" i="5"/>
  <c r="T824" i="5" s="1"/>
  <c r="S825" i="5"/>
  <c r="T825" i="5" s="1"/>
  <c r="S826" i="5"/>
  <c r="T826" i="5" s="1"/>
  <c r="S827" i="5"/>
  <c r="T827" i="5" s="1"/>
  <c r="S828" i="5"/>
  <c r="T828" i="5" s="1"/>
  <c r="S829" i="5"/>
  <c r="T829" i="5" s="1"/>
  <c r="S830" i="5"/>
  <c r="T830" i="5" s="1"/>
  <c r="S831" i="5"/>
  <c r="T831" i="5" s="1"/>
  <c r="S832" i="5"/>
  <c r="T832" i="5" s="1"/>
  <c r="S833" i="5"/>
  <c r="T833" i="5" s="1"/>
  <c r="S834" i="5"/>
  <c r="T834" i="5" s="1"/>
  <c r="S835" i="5"/>
  <c r="T835" i="5" s="1"/>
  <c r="S836" i="5"/>
  <c r="T836" i="5" s="1"/>
  <c r="S837" i="5"/>
  <c r="T837" i="5" s="1"/>
  <c r="S838" i="5"/>
  <c r="T838" i="5" s="1"/>
  <c r="S839" i="5"/>
  <c r="T839" i="5" s="1"/>
  <c r="S840" i="5"/>
  <c r="T840" i="5" s="1"/>
  <c r="S841" i="5"/>
  <c r="T841" i="5" s="1"/>
  <c r="S842" i="5"/>
  <c r="T842" i="5" s="1"/>
  <c r="S843" i="5"/>
  <c r="T843" i="5" s="1"/>
  <c r="S844" i="5"/>
  <c r="T844" i="5" s="1"/>
  <c r="S845" i="5"/>
  <c r="T845" i="5" s="1"/>
  <c r="S846" i="5"/>
  <c r="T846" i="5" s="1"/>
  <c r="S847" i="5"/>
  <c r="T847" i="5" s="1"/>
  <c r="S848" i="5"/>
  <c r="T848" i="5" s="1"/>
  <c r="S849" i="5"/>
  <c r="T849" i="5" s="1"/>
  <c r="S850" i="5"/>
  <c r="T850" i="5" s="1"/>
  <c r="S851" i="5"/>
  <c r="T851" i="5" s="1"/>
  <c r="S852" i="5"/>
  <c r="T852" i="5" s="1"/>
  <c r="S853" i="5"/>
  <c r="T853" i="5" s="1"/>
  <c r="S854" i="5"/>
  <c r="T854" i="5" s="1"/>
  <c r="S855" i="5"/>
  <c r="T855" i="5" s="1"/>
  <c r="S856" i="5"/>
  <c r="T856" i="5" s="1"/>
  <c r="S857" i="5"/>
  <c r="T857" i="5" s="1"/>
  <c r="S858" i="5"/>
  <c r="T858" i="5" s="1"/>
  <c r="S859" i="5"/>
  <c r="T859" i="5" s="1"/>
  <c r="S860" i="5"/>
  <c r="T860" i="5" s="1"/>
  <c r="S861" i="5"/>
  <c r="T861" i="5" s="1"/>
  <c r="S862" i="5"/>
  <c r="T862" i="5" s="1"/>
  <c r="S863" i="5"/>
  <c r="T863" i="5" s="1"/>
  <c r="S864" i="5"/>
  <c r="T864" i="5" s="1"/>
  <c r="S865" i="5"/>
  <c r="T865" i="5" s="1"/>
  <c r="S866" i="5"/>
  <c r="T866" i="5" s="1"/>
  <c r="S867" i="5"/>
  <c r="T867" i="5" s="1"/>
  <c r="S868" i="5"/>
  <c r="T868" i="5" s="1"/>
  <c r="S869" i="5"/>
  <c r="T869" i="5" s="1"/>
  <c r="S870" i="5"/>
  <c r="T870" i="5" s="1"/>
  <c r="S871" i="5"/>
  <c r="T871" i="5" s="1"/>
  <c r="S872" i="5"/>
  <c r="T872" i="5" s="1"/>
  <c r="S873" i="5"/>
  <c r="T873" i="5" s="1"/>
  <c r="S874" i="5"/>
  <c r="T874" i="5" s="1"/>
  <c r="S875" i="5"/>
  <c r="T875" i="5" s="1"/>
  <c r="S876" i="5"/>
  <c r="T876" i="5" s="1"/>
  <c r="S877" i="5"/>
  <c r="T877" i="5" s="1"/>
  <c r="S878" i="5"/>
  <c r="T878" i="5" s="1"/>
  <c r="S879" i="5"/>
  <c r="T879" i="5" s="1"/>
  <c r="S880" i="5"/>
  <c r="T880" i="5" s="1"/>
  <c r="S881" i="5"/>
  <c r="T881" i="5" s="1"/>
  <c r="S882" i="5"/>
  <c r="T882" i="5" s="1"/>
  <c r="S883" i="5"/>
  <c r="T883" i="5" s="1"/>
  <c r="S884" i="5"/>
  <c r="T884" i="5" s="1"/>
  <c r="S885" i="5"/>
  <c r="T885" i="5" s="1"/>
  <c r="S886" i="5"/>
  <c r="T886" i="5" s="1"/>
  <c r="S887" i="5"/>
  <c r="T887" i="5" s="1"/>
  <c r="S888" i="5"/>
  <c r="T888" i="5" s="1"/>
  <c r="S889" i="5"/>
  <c r="T889" i="5" s="1"/>
  <c r="S890" i="5"/>
  <c r="T890" i="5" s="1"/>
  <c r="S891" i="5"/>
  <c r="T891" i="5" s="1"/>
  <c r="S892" i="5"/>
  <c r="T892" i="5" s="1"/>
  <c r="S893" i="5"/>
  <c r="T893" i="5" s="1"/>
  <c r="S894" i="5"/>
  <c r="T894" i="5" s="1"/>
  <c r="S895" i="5"/>
  <c r="T895" i="5" s="1"/>
  <c r="S896" i="5"/>
  <c r="T896" i="5" s="1"/>
  <c r="S897" i="5"/>
  <c r="T897" i="5" s="1"/>
  <c r="S898" i="5"/>
  <c r="T898" i="5" s="1"/>
  <c r="S899" i="5"/>
  <c r="T899" i="5" s="1"/>
  <c r="S900" i="5"/>
  <c r="T900" i="5" s="1"/>
  <c r="S901" i="5"/>
  <c r="T901" i="5" s="1"/>
  <c r="S902" i="5"/>
  <c r="T902" i="5" s="1"/>
  <c r="S903" i="5"/>
  <c r="T903" i="5" s="1"/>
  <c r="S904" i="5"/>
  <c r="T904" i="5" s="1"/>
  <c r="S905" i="5"/>
  <c r="T905" i="5" s="1"/>
  <c r="S906" i="5"/>
  <c r="T906" i="5" s="1"/>
  <c r="S907" i="5"/>
  <c r="T907" i="5" s="1"/>
  <c r="S908" i="5"/>
  <c r="T908" i="5" s="1"/>
  <c r="S909" i="5"/>
  <c r="T909" i="5" s="1"/>
  <c r="S910" i="5"/>
  <c r="T910" i="5" s="1"/>
  <c r="S911" i="5"/>
  <c r="T911" i="5" s="1"/>
  <c r="S912" i="5"/>
  <c r="T912" i="5" s="1"/>
  <c r="S913" i="5"/>
  <c r="T913" i="5" s="1"/>
  <c r="S914" i="5"/>
  <c r="T914" i="5" s="1"/>
  <c r="S915" i="5"/>
  <c r="T915" i="5" s="1"/>
  <c r="S916" i="5"/>
  <c r="T916" i="5" s="1"/>
  <c r="S917" i="5"/>
  <c r="T917" i="5" s="1"/>
  <c r="S918" i="5"/>
  <c r="T918" i="5" s="1"/>
  <c r="S919" i="5"/>
  <c r="T919" i="5" s="1"/>
  <c r="S920" i="5"/>
  <c r="T920" i="5" s="1"/>
  <c r="S921" i="5"/>
  <c r="T921" i="5" s="1"/>
  <c r="S922" i="5"/>
  <c r="T922" i="5" s="1"/>
  <c r="S923" i="5"/>
  <c r="T923" i="5" s="1"/>
  <c r="S924" i="5"/>
  <c r="T924" i="5" s="1"/>
  <c r="S925" i="5"/>
  <c r="T925" i="5" s="1"/>
  <c r="S926" i="5"/>
  <c r="T926" i="5" s="1"/>
  <c r="S927" i="5"/>
  <c r="T927" i="5" s="1"/>
  <c r="S928" i="5"/>
  <c r="T928" i="5" s="1"/>
  <c r="S929" i="5"/>
  <c r="T929" i="5" s="1"/>
  <c r="S930" i="5"/>
  <c r="T930" i="5" s="1"/>
  <c r="S931" i="5"/>
  <c r="T931" i="5" s="1"/>
  <c r="S932" i="5"/>
  <c r="T932" i="5" s="1"/>
  <c r="S933" i="5"/>
  <c r="T933" i="5" s="1"/>
  <c r="S934" i="5"/>
  <c r="T934" i="5" s="1"/>
  <c r="S935" i="5"/>
  <c r="T935" i="5" s="1"/>
  <c r="S936" i="5"/>
  <c r="T936" i="5" s="1"/>
  <c r="S937" i="5"/>
  <c r="T937" i="5" s="1"/>
  <c r="S938" i="5"/>
  <c r="T938" i="5" s="1"/>
  <c r="S939" i="5"/>
  <c r="T939" i="5" s="1"/>
  <c r="S940" i="5"/>
  <c r="T940" i="5" s="1"/>
  <c r="S941" i="5"/>
  <c r="T941" i="5" s="1"/>
  <c r="S942" i="5"/>
  <c r="T942" i="5" s="1"/>
  <c r="S943" i="5"/>
  <c r="T943" i="5" s="1"/>
  <c r="S944" i="5"/>
  <c r="T944" i="5" s="1"/>
  <c r="S945" i="5"/>
  <c r="T945" i="5" s="1"/>
  <c r="S946" i="5"/>
  <c r="T946" i="5" s="1"/>
  <c r="S947" i="5"/>
  <c r="T947" i="5" s="1"/>
  <c r="S948" i="5"/>
  <c r="T948" i="5" s="1"/>
  <c r="S949" i="5"/>
  <c r="T949" i="5" s="1"/>
  <c r="S950" i="5"/>
  <c r="T950" i="5" s="1"/>
  <c r="S951" i="5"/>
  <c r="T951" i="5" s="1"/>
  <c r="S952" i="5"/>
  <c r="T952" i="5" s="1"/>
  <c r="S953" i="5"/>
  <c r="T953" i="5" s="1"/>
  <c r="S954" i="5"/>
  <c r="T954" i="5" s="1"/>
  <c r="S955" i="5"/>
  <c r="T955" i="5" s="1"/>
  <c r="S956" i="5"/>
  <c r="T956" i="5" s="1"/>
  <c r="S957" i="5"/>
  <c r="T957" i="5" s="1"/>
  <c r="S958" i="5"/>
  <c r="T958" i="5" s="1"/>
  <c r="S959" i="5"/>
  <c r="T959" i="5" s="1"/>
  <c r="S960" i="5"/>
  <c r="T960" i="5" s="1"/>
  <c r="S961" i="5"/>
  <c r="T961" i="5" s="1"/>
  <c r="S962" i="5"/>
  <c r="T962" i="5" s="1"/>
  <c r="S963" i="5"/>
  <c r="T963" i="5" s="1"/>
  <c r="S964" i="5"/>
  <c r="T964" i="5" s="1"/>
  <c r="S965" i="5"/>
  <c r="T965" i="5" s="1"/>
  <c r="S966" i="5"/>
  <c r="T966" i="5" s="1"/>
  <c r="S967" i="5"/>
  <c r="T967" i="5" s="1"/>
  <c r="S968" i="5"/>
  <c r="T968" i="5" s="1"/>
  <c r="S969" i="5"/>
  <c r="T969" i="5" s="1"/>
  <c r="S970" i="5"/>
  <c r="T970" i="5" s="1"/>
  <c r="S971" i="5"/>
  <c r="T971" i="5" s="1"/>
  <c r="S972" i="5"/>
  <c r="T972" i="5" s="1"/>
  <c r="S973" i="5"/>
  <c r="T973" i="5" s="1"/>
  <c r="S974" i="5"/>
  <c r="T974" i="5" s="1"/>
  <c r="S975" i="5"/>
  <c r="T975" i="5" s="1"/>
  <c r="S976" i="5"/>
  <c r="T976" i="5" s="1"/>
  <c r="S977" i="5"/>
  <c r="T977" i="5" s="1"/>
  <c r="S978" i="5"/>
  <c r="T978" i="5" s="1"/>
  <c r="S979" i="5"/>
  <c r="T979" i="5" s="1"/>
  <c r="S980" i="5"/>
  <c r="T980" i="5" s="1"/>
  <c r="S981" i="5"/>
  <c r="T981" i="5" s="1"/>
  <c r="S982" i="5"/>
  <c r="T982" i="5" s="1"/>
  <c r="S983" i="5"/>
  <c r="T983" i="5" s="1"/>
  <c r="S984" i="5"/>
  <c r="T984" i="5" s="1"/>
  <c r="S985" i="5"/>
  <c r="T985" i="5" s="1"/>
  <c r="S986" i="5"/>
  <c r="T986" i="5" s="1"/>
  <c r="S987" i="5"/>
  <c r="T987" i="5" s="1"/>
  <c r="S988" i="5"/>
  <c r="T988" i="5" s="1"/>
  <c r="S989" i="5"/>
  <c r="T989" i="5" s="1"/>
  <c r="S990" i="5"/>
  <c r="T990" i="5" s="1"/>
  <c r="S991" i="5"/>
  <c r="T991" i="5" s="1"/>
  <c r="S992" i="5"/>
  <c r="T992" i="5" s="1"/>
  <c r="S993" i="5"/>
  <c r="T993" i="5" s="1"/>
  <c r="S994" i="5"/>
  <c r="T994" i="5" s="1"/>
  <c r="S995" i="5"/>
  <c r="T995" i="5" s="1"/>
  <c r="S996" i="5"/>
  <c r="T996" i="5" s="1"/>
  <c r="S997" i="5"/>
  <c r="T997" i="5" s="1"/>
  <c r="S998" i="5"/>
  <c r="T998" i="5" s="1"/>
  <c r="S999" i="5"/>
  <c r="T999" i="5" s="1"/>
  <c r="S1000" i="5"/>
  <c r="T1000" i="5" s="1"/>
  <c r="S1001" i="5"/>
  <c r="T1001" i="5" s="1"/>
  <c r="S1002" i="5"/>
  <c r="T1002" i="5" s="1"/>
  <c r="S1003" i="5"/>
  <c r="T1003" i="5" s="1"/>
  <c r="S1004" i="5"/>
  <c r="T1004" i="5" s="1"/>
  <c r="S1005" i="5"/>
  <c r="T1005" i="5" s="1"/>
  <c r="S1006" i="5"/>
  <c r="T1006" i="5" s="1"/>
  <c r="S1007" i="5"/>
  <c r="T1007" i="5" s="1"/>
  <c r="S1008" i="5"/>
  <c r="T1008" i="5" s="1"/>
  <c r="S1009" i="5"/>
  <c r="T1009" i="5" s="1"/>
  <c r="S1010" i="5"/>
  <c r="T1010" i="5" s="1"/>
  <c r="S1011" i="5"/>
  <c r="T1011" i="5" s="1"/>
  <c r="S1012" i="5"/>
  <c r="T1012" i="5" s="1"/>
  <c r="S1013" i="5"/>
  <c r="T1013" i="5" s="1"/>
  <c r="S1014" i="5"/>
  <c r="T1014" i="5" s="1"/>
  <c r="S1015" i="5"/>
  <c r="T1015" i="5" s="1"/>
  <c r="S1016" i="5"/>
  <c r="T1016" i="5" s="1"/>
  <c r="S1017" i="5"/>
  <c r="T1017" i="5" s="1"/>
  <c r="S1018" i="5"/>
  <c r="T1018" i="5" s="1"/>
  <c r="S1019" i="5"/>
  <c r="T1019" i="5" s="1"/>
  <c r="S1020" i="5"/>
  <c r="T1020" i="5" s="1"/>
  <c r="S1021" i="5"/>
  <c r="T1021" i="5" s="1"/>
  <c r="S1022" i="5"/>
  <c r="T1022" i="5" s="1"/>
  <c r="S1023" i="5"/>
  <c r="T1023" i="5" s="1"/>
  <c r="S1024" i="5"/>
  <c r="T1024" i="5" s="1"/>
  <c r="S1025" i="5"/>
  <c r="T1025" i="5" s="1"/>
  <c r="S1026" i="5"/>
  <c r="T1026" i="5" s="1"/>
  <c r="S1027" i="5"/>
  <c r="T1027" i="5" s="1"/>
  <c r="S1028" i="5"/>
  <c r="T1028" i="5" s="1"/>
  <c r="S1029" i="5"/>
  <c r="T1029" i="5" s="1"/>
  <c r="S1030" i="5"/>
  <c r="T1030" i="5" s="1"/>
  <c r="S1031" i="5"/>
  <c r="T1031" i="5" s="1"/>
  <c r="S1032" i="5"/>
  <c r="T1032" i="5" s="1"/>
  <c r="S1033" i="5"/>
  <c r="T1033" i="5" s="1"/>
  <c r="S1034" i="5"/>
  <c r="T1034" i="5" s="1"/>
  <c r="S1035" i="5"/>
  <c r="T1035" i="5" s="1"/>
  <c r="S1036" i="5"/>
  <c r="T1036" i="5" s="1"/>
  <c r="S1037" i="5"/>
  <c r="T1037" i="5" s="1"/>
  <c r="S1038" i="5"/>
  <c r="T1038" i="5" s="1"/>
  <c r="S1039" i="5"/>
  <c r="T1039" i="5" s="1"/>
  <c r="S1040" i="5"/>
  <c r="T1040" i="5" s="1"/>
  <c r="S1041" i="5"/>
  <c r="T1041" i="5" s="1"/>
  <c r="S1042" i="5"/>
  <c r="T1042" i="5" s="1"/>
  <c r="S1043" i="5"/>
  <c r="T1043" i="5" s="1"/>
  <c r="S1044" i="5"/>
  <c r="T1044" i="5" s="1"/>
  <c r="S1045" i="5"/>
  <c r="T1045" i="5" s="1"/>
  <c r="S1046" i="5"/>
  <c r="T1046" i="5" s="1"/>
  <c r="S1047" i="5"/>
  <c r="T1047" i="5" s="1"/>
  <c r="S1048" i="5"/>
  <c r="T1048" i="5" s="1"/>
  <c r="S1049" i="5"/>
  <c r="T1049" i="5" s="1"/>
  <c r="S1050" i="5"/>
  <c r="T1050" i="5" s="1"/>
  <c r="S1051" i="5"/>
  <c r="T1051" i="5" s="1"/>
  <c r="S1052" i="5"/>
  <c r="T1052" i="5" s="1"/>
  <c r="S1053" i="5"/>
  <c r="T1053" i="5" s="1"/>
  <c r="S1054" i="5"/>
  <c r="T1054" i="5" s="1"/>
  <c r="S1055" i="5"/>
  <c r="T1055" i="5" s="1"/>
  <c r="S1056" i="5"/>
  <c r="T1056" i="5" s="1"/>
  <c r="S1057" i="5"/>
  <c r="T1057" i="5" s="1"/>
  <c r="S1058" i="5"/>
  <c r="T1058" i="5" s="1"/>
  <c r="S1059" i="5"/>
  <c r="T1059" i="5" s="1"/>
  <c r="S1060" i="5"/>
  <c r="T1060" i="5" s="1"/>
  <c r="S1061" i="5"/>
  <c r="T1061" i="5" s="1"/>
  <c r="S1062" i="5"/>
  <c r="T1062" i="5" s="1"/>
  <c r="S1063" i="5"/>
  <c r="T1063" i="5" s="1"/>
  <c r="S1064" i="5"/>
  <c r="T1064" i="5" s="1"/>
  <c r="S1065" i="5"/>
  <c r="T1065" i="5" s="1"/>
  <c r="S1066" i="5"/>
  <c r="T1066" i="5" s="1"/>
  <c r="S1067" i="5"/>
  <c r="T1067" i="5" s="1"/>
  <c r="S1068" i="5"/>
  <c r="T1068" i="5" s="1"/>
  <c r="S1069" i="5"/>
  <c r="T1069" i="5" s="1"/>
  <c r="S1070" i="5"/>
  <c r="T1070" i="5" s="1"/>
  <c r="S1071" i="5"/>
  <c r="T1071" i="5" s="1"/>
  <c r="S1072" i="5"/>
  <c r="T1072" i="5" s="1"/>
  <c r="S1073" i="5"/>
  <c r="T1073" i="5" s="1"/>
  <c r="S1074" i="5"/>
  <c r="T1074" i="5" s="1"/>
  <c r="S1075" i="5"/>
  <c r="T1075" i="5" s="1"/>
  <c r="S1076" i="5"/>
  <c r="T1076" i="5" s="1"/>
  <c r="S1077" i="5"/>
  <c r="T1077" i="5" s="1"/>
  <c r="S1078" i="5"/>
  <c r="T1078" i="5" s="1"/>
  <c r="S1079" i="5"/>
  <c r="T1079" i="5" s="1"/>
  <c r="S1080" i="5"/>
  <c r="T1080" i="5" s="1"/>
  <c r="S1081" i="5"/>
  <c r="T1081" i="5" s="1"/>
  <c r="S1082" i="5"/>
  <c r="T1082" i="5" s="1"/>
  <c r="S1083" i="5"/>
  <c r="T1083" i="5" s="1"/>
  <c r="S1084" i="5"/>
  <c r="T1084" i="5" s="1"/>
  <c r="S1085" i="5"/>
  <c r="T1085" i="5" s="1"/>
  <c r="S1086" i="5"/>
  <c r="T1086" i="5" s="1"/>
  <c r="S1087" i="5"/>
  <c r="T1087" i="5" s="1"/>
  <c r="S1088" i="5"/>
  <c r="T1088" i="5" s="1"/>
  <c r="S1089" i="5"/>
  <c r="T1089" i="5" s="1"/>
  <c r="S1090" i="5"/>
  <c r="T1090" i="5" s="1"/>
  <c r="S1091" i="5"/>
  <c r="T1091" i="5" s="1"/>
  <c r="S1092" i="5"/>
  <c r="T1092" i="5" s="1"/>
  <c r="S1093" i="5"/>
  <c r="T1093" i="5" s="1"/>
  <c r="S1094" i="5"/>
  <c r="T1094" i="5" s="1"/>
  <c r="S1095" i="5"/>
  <c r="T1095" i="5" s="1"/>
  <c r="S1096" i="5"/>
  <c r="T1096" i="5" s="1"/>
  <c r="S1097" i="5"/>
  <c r="T1097" i="5" s="1"/>
  <c r="S1098" i="5"/>
  <c r="T1098" i="5" s="1"/>
  <c r="S1099" i="5"/>
  <c r="T1099" i="5" s="1"/>
  <c r="S1100" i="5"/>
  <c r="T1100" i="5" s="1"/>
  <c r="S1101" i="5"/>
  <c r="T1101" i="5" s="1"/>
  <c r="S1102" i="5"/>
  <c r="T1102" i="5" s="1"/>
  <c r="S1103" i="5"/>
  <c r="T1103" i="5" s="1"/>
  <c r="S1104" i="5"/>
  <c r="T1104" i="5" s="1"/>
  <c r="S1105" i="5"/>
  <c r="T1105" i="5" s="1"/>
  <c r="S1106" i="5"/>
  <c r="T1106" i="5" s="1"/>
  <c r="S1107" i="5"/>
  <c r="T1107" i="5" s="1"/>
  <c r="S1108" i="5"/>
  <c r="T1108" i="5" s="1"/>
  <c r="S1109" i="5"/>
  <c r="T1109" i="5" s="1"/>
  <c r="S1110" i="5"/>
  <c r="T1110" i="5" s="1"/>
  <c r="S1111" i="5"/>
  <c r="T1111" i="5" s="1"/>
  <c r="S1112" i="5"/>
  <c r="T1112" i="5" s="1"/>
  <c r="S1113" i="5"/>
  <c r="T1113" i="5" s="1"/>
  <c r="S1114" i="5"/>
  <c r="T1114" i="5" s="1"/>
  <c r="S1115" i="5"/>
  <c r="T1115" i="5" s="1"/>
  <c r="S1116" i="5"/>
  <c r="T1116" i="5" s="1"/>
  <c r="S1117" i="5"/>
  <c r="T1117" i="5" s="1"/>
  <c r="S1118" i="5"/>
  <c r="T1118" i="5" s="1"/>
  <c r="S1119" i="5"/>
  <c r="T1119" i="5" s="1"/>
  <c r="S1120" i="5"/>
  <c r="T1120" i="5" s="1"/>
  <c r="S1121" i="5"/>
  <c r="T1121" i="5" s="1"/>
  <c r="S1122" i="5"/>
  <c r="T1122" i="5" s="1"/>
  <c r="S1123" i="5"/>
  <c r="T1123" i="5" s="1"/>
  <c r="S1124" i="5"/>
  <c r="T1124" i="5" s="1"/>
  <c r="S1125" i="5"/>
  <c r="T1125" i="5" s="1"/>
  <c r="S1126" i="5"/>
  <c r="T1126" i="5" s="1"/>
  <c r="S1127" i="5"/>
  <c r="T1127" i="5" s="1"/>
  <c r="S1128" i="5"/>
  <c r="T1128" i="5" s="1"/>
  <c r="S1129" i="5"/>
  <c r="T1129" i="5" s="1"/>
  <c r="S1130" i="5"/>
  <c r="T1130" i="5" s="1"/>
  <c r="S1131" i="5"/>
  <c r="T1131" i="5" s="1"/>
  <c r="S1132" i="5"/>
  <c r="T1132" i="5" s="1"/>
  <c r="S1133" i="5"/>
  <c r="T1133" i="5" s="1"/>
  <c r="S1134" i="5"/>
  <c r="T1134" i="5" s="1"/>
  <c r="S1135" i="5"/>
  <c r="T1135" i="5" s="1"/>
  <c r="S1136" i="5"/>
  <c r="T1136" i="5" s="1"/>
  <c r="S1137" i="5"/>
  <c r="T1137" i="5" s="1"/>
  <c r="S1138" i="5"/>
  <c r="T1138" i="5" s="1"/>
  <c r="S1139" i="5"/>
  <c r="T1139" i="5" s="1"/>
  <c r="S1140" i="5"/>
  <c r="T1140" i="5" s="1"/>
  <c r="S1141" i="5"/>
  <c r="T1141" i="5" s="1"/>
  <c r="S1142" i="5"/>
  <c r="T1142" i="5" s="1"/>
  <c r="S1143" i="5"/>
  <c r="T1143" i="5" s="1"/>
  <c r="S1144" i="5"/>
  <c r="T1144" i="5" s="1"/>
  <c r="S1145" i="5"/>
  <c r="T1145" i="5" s="1"/>
  <c r="S1146" i="5"/>
  <c r="T1146" i="5" s="1"/>
  <c r="S1147" i="5"/>
  <c r="T1147" i="5" s="1"/>
  <c r="S1148" i="5"/>
  <c r="T1148" i="5" s="1"/>
  <c r="S1149" i="5"/>
  <c r="T1149" i="5" s="1"/>
  <c r="S1150" i="5"/>
  <c r="T1150" i="5" s="1"/>
  <c r="S1151" i="5"/>
  <c r="T1151" i="5" s="1"/>
  <c r="S1152" i="5"/>
  <c r="T1152" i="5" s="1"/>
  <c r="S1153" i="5"/>
  <c r="T1153" i="5" s="1"/>
  <c r="S1154" i="5"/>
  <c r="T1154" i="5" s="1"/>
  <c r="S1155" i="5"/>
  <c r="T1155" i="5" s="1"/>
  <c r="S1156" i="5"/>
  <c r="T1156" i="5" s="1"/>
  <c r="S1157" i="5"/>
  <c r="T1157" i="5" s="1"/>
  <c r="S1158" i="5"/>
  <c r="T1158" i="5" s="1"/>
  <c r="S1159" i="5"/>
  <c r="T1159" i="5" s="1"/>
  <c r="S1160" i="5"/>
  <c r="T1160" i="5" s="1"/>
  <c r="S1161" i="5"/>
  <c r="T1161" i="5" s="1"/>
  <c r="S1162" i="5"/>
  <c r="T1162" i="5" s="1"/>
  <c r="S1163" i="5"/>
  <c r="T1163" i="5" s="1"/>
  <c r="S1164" i="5"/>
  <c r="T1164" i="5" s="1"/>
  <c r="S1165" i="5"/>
  <c r="T1165" i="5" s="1"/>
  <c r="S1166" i="5"/>
  <c r="T1166" i="5" s="1"/>
  <c r="S1167" i="5"/>
  <c r="T1167" i="5" s="1"/>
  <c r="S1168" i="5"/>
  <c r="T1168" i="5" s="1"/>
  <c r="S1169" i="5"/>
  <c r="T1169" i="5" s="1"/>
  <c r="S1170" i="5"/>
  <c r="T1170" i="5" s="1"/>
  <c r="S1171" i="5"/>
  <c r="T1171" i="5" s="1"/>
  <c r="S1172" i="5"/>
  <c r="T1172" i="5" s="1"/>
  <c r="S1173" i="5"/>
  <c r="T1173" i="5" s="1"/>
  <c r="S1174" i="5"/>
  <c r="T1174" i="5" s="1"/>
  <c r="S1175" i="5"/>
  <c r="T1175" i="5" s="1"/>
  <c r="S1176" i="5"/>
  <c r="T1176" i="5" s="1"/>
  <c r="S1177" i="5"/>
  <c r="T1177" i="5" s="1"/>
  <c r="S1178" i="5"/>
  <c r="T1178" i="5" s="1"/>
  <c r="S1179" i="5"/>
  <c r="T1179" i="5" s="1"/>
  <c r="S1180" i="5"/>
  <c r="T1180" i="5" s="1"/>
  <c r="S1181" i="5"/>
  <c r="T1181" i="5" s="1"/>
  <c r="S1182" i="5"/>
  <c r="T1182" i="5" s="1"/>
  <c r="S1183" i="5"/>
  <c r="T1183" i="5" s="1"/>
  <c r="S1184" i="5"/>
  <c r="T1184" i="5" s="1"/>
  <c r="S1185" i="5"/>
  <c r="T1185" i="5" s="1"/>
  <c r="S1186" i="5"/>
  <c r="T1186" i="5" s="1"/>
  <c r="S1187" i="5"/>
  <c r="T1187" i="5" s="1"/>
  <c r="S1188" i="5"/>
  <c r="T1188" i="5" s="1"/>
  <c r="S1189" i="5"/>
  <c r="T1189" i="5" s="1"/>
  <c r="S1190" i="5"/>
  <c r="T1190" i="5" s="1"/>
  <c r="S1191" i="5"/>
  <c r="T1191" i="5" s="1"/>
  <c r="S1192" i="5"/>
  <c r="T1192" i="5" s="1"/>
  <c r="S1193" i="5"/>
  <c r="T1193" i="5" s="1"/>
  <c r="S1194" i="5"/>
  <c r="T1194" i="5" s="1"/>
  <c r="S1195" i="5"/>
  <c r="T1195" i="5" s="1"/>
  <c r="S1196" i="5"/>
  <c r="T1196" i="5" s="1"/>
  <c r="S1197" i="5"/>
  <c r="T1197" i="5" s="1"/>
  <c r="S1198" i="5"/>
  <c r="T1198" i="5" s="1"/>
  <c r="S1199" i="5"/>
  <c r="T1199" i="5" s="1"/>
  <c r="S1200" i="5"/>
  <c r="T1200" i="5" s="1"/>
  <c r="S1201" i="5"/>
  <c r="T1201" i="5" s="1"/>
  <c r="S1202" i="5"/>
  <c r="T1202" i="5" s="1"/>
  <c r="S1203" i="5"/>
  <c r="T1203" i="5" s="1"/>
  <c r="S1204" i="5"/>
  <c r="T1204" i="5" s="1"/>
  <c r="S1205" i="5"/>
  <c r="T1205" i="5" s="1"/>
  <c r="S1206" i="5"/>
  <c r="T1206" i="5" s="1"/>
  <c r="S1207" i="5"/>
  <c r="T1207" i="5" s="1"/>
  <c r="S1208" i="5"/>
  <c r="T1208" i="5" s="1"/>
  <c r="S1209" i="5"/>
  <c r="T1209" i="5" s="1"/>
  <c r="S1210" i="5"/>
  <c r="T1210" i="5" s="1"/>
  <c r="S1211" i="5"/>
  <c r="T1211" i="5" s="1"/>
  <c r="S1212" i="5"/>
  <c r="T1212" i="5" s="1"/>
  <c r="S1213" i="5"/>
  <c r="T1213" i="5" s="1"/>
  <c r="S1214" i="5"/>
  <c r="T1214" i="5" s="1"/>
  <c r="S1215" i="5"/>
  <c r="T1215" i="5" s="1"/>
  <c r="S1216" i="5"/>
  <c r="T1216" i="5" s="1"/>
  <c r="S1217" i="5"/>
  <c r="T1217" i="5" s="1"/>
  <c r="S1218" i="5"/>
  <c r="T1218" i="5" s="1"/>
  <c r="S1219" i="5"/>
  <c r="T1219" i="5" s="1"/>
  <c r="S1220" i="5"/>
  <c r="T1220" i="5" s="1"/>
  <c r="S1221" i="5"/>
  <c r="T1221" i="5" s="1"/>
  <c r="S1222" i="5"/>
  <c r="T1222" i="5" s="1"/>
  <c r="S1223" i="5"/>
  <c r="T1223" i="5" s="1"/>
  <c r="S1224" i="5"/>
  <c r="T1224" i="5" s="1"/>
  <c r="S1225" i="5"/>
  <c r="T1225" i="5" s="1"/>
  <c r="S1226" i="5"/>
  <c r="T1226" i="5" s="1"/>
  <c r="S1227" i="5"/>
  <c r="T1227" i="5" s="1"/>
  <c r="S1228" i="5"/>
  <c r="T1228" i="5" s="1"/>
  <c r="S1229" i="5"/>
  <c r="T1229" i="5" s="1"/>
  <c r="S1230" i="5"/>
  <c r="T1230" i="5" s="1"/>
  <c r="S1231" i="5"/>
  <c r="T1231" i="5" s="1"/>
  <c r="S1232" i="5"/>
  <c r="T1232" i="5" s="1"/>
  <c r="S1233" i="5"/>
  <c r="T1233" i="5" s="1"/>
  <c r="S1234" i="5"/>
  <c r="T1234" i="5" s="1"/>
  <c r="S1235" i="5"/>
  <c r="T1235" i="5" s="1"/>
  <c r="S1236" i="5"/>
  <c r="T1236" i="5" s="1"/>
  <c r="S1237" i="5"/>
  <c r="T1237" i="5" s="1"/>
  <c r="S1238" i="5"/>
  <c r="T1238" i="5" s="1"/>
  <c r="S1239" i="5"/>
  <c r="T1239" i="5" s="1"/>
  <c r="S1240" i="5"/>
  <c r="T1240" i="5" s="1"/>
  <c r="S1241" i="5"/>
  <c r="T1241" i="5" s="1"/>
  <c r="S1242" i="5"/>
  <c r="T1242" i="5" s="1"/>
  <c r="S1243" i="5"/>
  <c r="T1243" i="5" s="1"/>
  <c r="S1244" i="5"/>
  <c r="T1244" i="5" s="1"/>
  <c r="S1245" i="5"/>
  <c r="T1245" i="5" s="1"/>
  <c r="S1246" i="5"/>
  <c r="T1246" i="5" s="1"/>
  <c r="S1247" i="5"/>
  <c r="T1247" i="5" s="1"/>
  <c r="S1248" i="5"/>
  <c r="T1248" i="5" s="1"/>
  <c r="S1249" i="5"/>
  <c r="T1249" i="5" s="1"/>
  <c r="S1250" i="5"/>
  <c r="T1250" i="5" s="1"/>
  <c r="S1251" i="5"/>
  <c r="T1251" i="5" s="1"/>
  <c r="S1252" i="5"/>
  <c r="T1252" i="5" s="1"/>
  <c r="S1253" i="5"/>
  <c r="T1253" i="5" s="1"/>
  <c r="S1254" i="5"/>
  <c r="T1254" i="5" s="1"/>
  <c r="S1255" i="5"/>
  <c r="T1255" i="5" s="1"/>
  <c r="S1256" i="5"/>
  <c r="T1256" i="5" s="1"/>
  <c r="S1257" i="5"/>
  <c r="T1257" i="5" s="1"/>
  <c r="S1258" i="5"/>
  <c r="T1258" i="5" s="1"/>
  <c r="S1259" i="5"/>
  <c r="T1259" i="5" s="1"/>
  <c r="S1260" i="5"/>
  <c r="T1260" i="5" s="1"/>
  <c r="S1261" i="5"/>
  <c r="T1261" i="5" s="1"/>
  <c r="S1262" i="5"/>
  <c r="T1262" i="5" s="1"/>
  <c r="S1263" i="5"/>
  <c r="T1263" i="5" s="1"/>
  <c r="S1264" i="5"/>
  <c r="T1264" i="5" s="1"/>
  <c r="S1265" i="5"/>
  <c r="T1265" i="5" s="1"/>
  <c r="S1266" i="5"/>
  <c r="T1266" i="5" s="1"/>
  <c r="S1267" i="5"/>
  <c r="T1267" i="5" s="1"/>
  <c r="S1268" i="5"/>
  <c r="T1268" i="5" s="1"/>
  <c r="S1269" i="5"/>
  <c r="T1269" i="5" s="1"/>
  <c r="S1270" i="5"/>
  <c r="T1270" i="5" s="1"/>
  <c r="S1271" i="5"/>
  <c r="T1271" i="5" s="1"/>
  <c r="S1272" i="5"/>
  <c r="T1272" i="5" s="1"/>
  <c r="S1273" i="5"/>
  <c r="T1273" i="5" s="1"/>
  <c r="S1274" i="5"/>
  <c r="T1274" i="5" s="1"/>
  <c r="S1275" i="5"/>
  <c r="T1275" i="5" s="1"/>
  <c r="S1276" i="5"/>
  <c r="T1276" i="5" s="1"/>
  <c r="S1277" i="5"/>
  <c r="T1277" i="5" s="1"/>
  <c r="S1278" i="5"/>
  <c r="T1278" i="5" s="1"/>
  <c r="S1279" i="5"/>
  <c r="T1279" i="5" s="1"/>
  <c r="S1280" i="5"/>
  <c r="T1280" i="5" s="1"/>
  <c r="S1281" i="5"/>
  <c r="T1281" i="5" s="1"/>
  <c r="S1282" i="5"/>
  <c r="T1282" i="5" s="1"/>
  <c r="S1283" i="5"/>
  <c r="T1283" i="5" s="1"/>
  <c r="S1284" i="5"/>
  <c r="T1284" i="5" s="1"/>
  <c r="S1285" i="5"/>
  <c r="T1285" i="5" s="1"/>
  <c r="S1286" i="5"/>
  <c r="T1286" i="5" s="1"/>
  <c r="S1287" i="5"/>
  <c r="T1287" i="5" s="1"/>
  <c r="S1288" i="5"/>
  <c r="T1288" i="5" s="1"/>
  <c r="S1289" i="5"/>
  <c r="T1289" i="5" s="1"/>
  <c r="S1290" i="5"/>
  <c r="T1290" i="5" s="1"/>
  <c r="S1291" i="5"/>
  <c r="T1291" i="5" s="1"/>
  <c r="S1292" i="5"/>
  <c r="T1292" i="5" s="1"/>
  <c r="S1293" i="5"/>
  <c r="T1293" i="5" s="1"/>
  <c r="S1294" i="5"/>
  <c r="T1294" i="5" s="1"/>
  <c r="S1295" i="5"/>
  <c r="T1295" i="5" s="1"/>
  <c r="S1296" i="5"/>
  <c r="T1296" i="5" s="1"/>
  <c r="S1297" i="5"/>
  <c r="T1297" i="5" s="1"/>
  <c r="S1298" i="5"/>
  <c r="T1298" i="5" s="1"/>
  <c r="S1299" i="5"/>
  <c r="T1299" i="5" s="1"/>
  <c r="S1300" i="5"/>
  <c r="T1300" i="5" s="1"/>
  <c r="S1301" i="5"/>
  <c r="T1301" i="5" s="1"/>
  <c r="S1302" i="5"/>
  <c r="T1302" i="5" s="1"/>
  <c r="S1303" i="5"/>
  <c r="T1303" i="5" s="1"/>
  <c r="S1304" i="5"/>
  <c r="T1304" i="5" s="1"/>
  <c r="S1305" i="5"/>
  <c r="T1305" i="5" s="1"/>
  <c r="S1306" i="5"/>
  <c r="T1306" i="5" s="1"/>
  <c r="S1307" i="5"/>
  <c r="T1307" i="5" s="1"/>
  <c r="S1308" i="5"/>
  <c r="T1308" i="5" s="1"/>
  <c r="S1309" i="5"/>
  <c r="T1309" i="5" s="1"/>
  <c r="S1310" i="5"/>
  <c r="T1310" i="5" s="1"/>
  <c r="S1311" i="5"/>
  <c r="T1311" i="5" s="1"/>
  <c r="S1312" i="5"/>
  <c r="T1312" i="5" s="1"/>
  <c r="S1313" i="5"/>
  <c r="T1313" i="5" s="1"/>
  <c r="S1314" i="5"/>
  <c r="T1314" i="5" s="1"/>
  <c r="S1315" i="5"/>
  <c r="T1315" i="5" s="1"/>
  <c r="S7" i="5" l="1"/>
  <c r="T7" i="5" s="1"/>
  <c r="S8" i="5"/>
  <c r="T8" i="5" s="1"/>
  <c r="S9" i="5"/>
  <c r="T9" i="5" s="1"/>
  <c r="S10" i="5"/>
  <c r="T10" i="5" s="1"/>
  <c r="P19" i="5"/>
  <c r="Q19" i="5" s="1"/>
  <c r="P20" i="5"/>
  <c r="Q20" i="5" s="1"/>
  <c r="P21" i="5"/>
  <c r="Q21" i="5" s="1"/>
  <c r="P22" i="5"/>
  <c r="Q22" i="5" s="1"/>
  <c r="P23" i="5"/>
  <c r="Q23" i="5" s="1"/>
  <c r="P24" i="5"/>
  <c r="Q24" i="5" s="1"/>
  <c r="P25" i="5"/>
  <c r="Q25" i="5" s="1"/>
  <c r="P26" i="5"/>
  <c r="Q26" i="5" s="1"/>
  <c r="P27" i="5"/>
  <c r="Q27" i="5" s="1"/>
  <c r="P28" i="5"/>
  <c r="Q28" i="5" s="1"/>
  <c r="P29" i="5"/>
  <c r="Q29" i="5" s="1"/>
  <c r="P30" i="5"/>
  <c r="Q30" i="5" s="1"/>
  <c r="P31" i="5"/>
  <c r="Q31" i="5" s="1"/>
  <c r="P32" i="5"/>
  <c r="Q32" i="5" s="1"/>
  <c r="P33" i="5"/>
  <c r="Q33" i="5" s="1"/>
  <c r="P34" i="5"/>
  <c r="Q34" i="5" s="1"/>
  <c r="P35" i="5"/>
  <c r="Q35" i="5" s="1"/>
  <c r="P36" i="5"/>
  <c r="Q36" i="5" s="1"/>
  <c r="P37" i="5"/>
  <c r="Q37" i="5" s="1"/>
  <c r="P38" i="5"/>
  <c r="Q38" i="5" s="1"/>
  <c r="P39" i="5"/>
  <c r="Q39" i="5" s="1"/>
  <c r="P40" i="5"/>
  <c r="Q40" i="5" s="1"/>
  <c r="P41" i="5"/>
  <c r="Q41" i="5" s="1"/>
  <c r="P42" i="5"/>
  <c r="Q42" i="5" s="1"/>
  <c r="P43" i="5"/>
  <c r="Q43" i="5" s="1"/>
  <c r="P44" i="5"/>
  <c r="Q44" i="5" s="1"/>
  <c r="P45" i="5"/>
  <c r="Q45" i="5" s="1"/>
  <c r="P46" i="5"/>
  <c r="Q46" i="5" s="1"/>
  <c r="P47" i="5"/>
  <c r="Q47" i="5" s="1"/>
  <c r="P48" i="5"/>
  <c r="Q48" i="5" s="1"/>
  <c r="P49" i="5"/>
  <c r="Q49" i="5" s="1"/>
  <c r="P50" i="5"/>
  <c r="Q50" i="5" s="1"/>
  <c r="P51" i="5"/>
  <c r="Q51" i="5" s="1"/>
  <c r="P52" i="5"/>
  <c r="Q52" i="5" s="1"/>
  <c r="P53" i="5"/>
  <c r="Q53" i="5" s="1"/>
  <c r="P54" i="5"/>
  <c r="Q54" i="5" s="1"/>
  <c r="P55" i="5"/>
  <c r="Q55" i="5" s="1"/>
  <c r="P56" i="5"/>
  <c r="Q56" i="5" s="1"/>
  <c r="P57" i="5"/>
  <c r="Q57" i="5" s="1"/>
  <c r="P58" i="5"/>
  <c r="Q58" i="5" s="1"/>
  <c r="P59" i="5"/>
  <c r="Q59" i="5" s="1"/>
  <c r="P60" i="5"/>
  <c r="Q60" i="5" s="1"/>
  <c r="P61" i="5"/>
  <c r="Q61" i="5" s="1"/>
  <c r="P62" i="5"/>
  <c r="Q62" i="5" s="1"/>
  <c r="P63" i="5"/>
  <c r="Q63" i="5" s="1"/>
  <c r="P64" i="5"/>
  <c r="Q64" i="5" s="1"/>
  <c r="P65" i="5"/>
  <c r="Q65" i="5" s="1"/>
  <c r="P66" i="5"/>
  <c r="Q66" i="5" s="1"/>
  <c r="P67" i="5"/>
  <c r="Q67" i="5" s="1"/>
  <c r="P68" i="5"/>
  <c r="Q68" i="5" s="1"/>
  <c r="P69" i="5"/>
  <c r="Q69" i="5" s="1"/>
  <c r="P70" i="5"/>
  <c r="Q70" i="5" s="1"/>
  <c r="P71" i="5"/>
  <c r="Q71" i="5" s="1"/>
  <c r="P72" i="5"/>
  <c r="Q72" i="5" s="1"/>
  <c r="P73" i="5"/>
  <c r="Q73" i="5" s="1"/>
  <c r="P74" i="5"/>
  <c r="Q74" i="5" s="1"/>
  <c r="P75" i="5"/>
  <c r="Q75" i="5" s="1"/>
  <c r="P76" i="5"/>
  <c r="Q76" i="5" s="1"/>
  <c r="P77" i="5"/>
  <c r="Q77" i="5" s="1"/>
  <c r="P78" i="5"/>
  <c r="Q78" i="5" s="1"/>
  <c r="P79" i="5"/>
  <c r="Q79" i="5" s="1"/>
  <c r="P80" i="5"/>
  <c r="Q80" i="5" s="1"/>
  <c r="P81" i="5"/>
  <c r="Q81" i="5" s="1"/>
  <c r="P82" i="5"/>
  <c r="Q82" i="5" s="1"/>
  <c r="P83" i="5"/>
  <c r="Q83" i="5" s="1"/>
  <c r="P84" i="5"/>
  <c r="Q84" i="5" s="1"/>
  <c r="P85" i="5"/>
  <c r="Q85" i="5" s="1"/>
  <c r="P86" i="5"/>
  <c r="Q86" i="5" s="1"/>
  <c r="P87" i="5"/>
  <c r="Q87" i="5" s="1"/>
  <c r="P88" i="5"/>
  <c r="Q88" i="5" s="1"/>
  <c r="P89" i="5"/>
  <c r="Q89" i="5" s="1"/>
  <c r="P90" i="5"/>
  <c r="Q90" i="5" s="1"/>
  <c r="P91" i="5"/>
  <c r="Q91" i="5" s="1"/>
  <c r="P92" i="5"/>
  <c r="Q92" i="5" s="1"/>
  <c r="P93" i="5"/>
  <c r="Q93" i="5" s="1"/>
  <c r="P94" i="5"/>
  <c r="Q94" i="5" s="1"/>
  <c r="P95" i="5"/>
  <c r="Q95" i="5" s="1"/>
  <c r="P96" i="5"/>
  <c r="Q96" i="5" s="1"/>
  <c r="P97" i="5"/>
  <c r="Q97" i="5" s="1"/>
  <c r="P98" i="5"/>
  <c r="Q98" i="5" s="1"/>
  <c r="P99" i="5"/>
  <c r="Q99" i="5" s="1"/>
  <c r="P100" i="5"/>
  <c r="Q100" i="5" s="1"/>
  <c r="P101" i="5"/>
  <c r="Q101" i="5" s="1"/>
  <c r="P102" i="5"/>
  <c r="Q102" i="5" s="1"/>
  <c r="P103" i="5"/>
  <c r="Q103" i="5" s="1"/>
  <c r="P104" i="5"/>
  <c r="Q104" i="5" s="1"/>
  <c r="P105" i="5"/>
  <c r="Q105" i="5" s="1"/>
  <c r="P106" i="5"/>
  <c r="Q106" i="5" s="1"/>
  <c r="P107" i="5"/>
  <c r="Q107" i="5" s="1"/>
  <c r="P108" i="5"/>
  <c r="Q108" i="5" s="1"/>
  <c r="P109" i="5"/>
  <c r="Q109" i="5" s="1"/>
  <c r="P110" i="5"/>
  <c r="Q110" i="5" s="1"/>
  <c r="P111" i="5"/>
  <c r="Q111" i="5" s="1"/>
  <c r="P112" i="5"/>
  <c r="Q112" i="5" s="1"/>
  <c r="P113" i="5"/>
  <c r="Q113" i="5" s="1"/>
  <c r="P114" i="5"/>
  <c r="Q114" i="5" s="1"/>
  <c r="P115" i="5"/>
  <c r="Q115" i="5" s="1"/>
  <c r="P116" i="5"/>
  <c r="Q116" i="5" s="1"/>
  <c r="P117" i="5"/>
  <c r="Q117" i="5" s="1"/>
  <c r="P118" i="5"/>
  <c r="Q118" i="5" s="1"/>
  <c r="P119" i="5"/>
  <c r="Q119" i="5" s="1"/>
  <c r="P120" i="5"/>
  <c r="Q120" i="5" s="1"/>
  <c r="P121" i="5"/>
  <c r="Q121" i="5" s="1"/>
  <c r="P122" i="5"/>
  <c r="Q122" i="5" s="1"/>
  <c r="P123" i="5"/>
  <c r="Q123" i="5" s="1"/>
  <c r="P124" i="5"/>
  <c r="Q124" i="5" s="1"/>
  <c r="P125" i="5"/>
  <c r="Q125" i="5" s="1"/>
  <c r="P126" i="5"/>
  <c r="Q126" i="5" s="1"/>
  <c r="P127" i="5"/>
  <c r="Q127" i="5" s="1"/>
  <c r="P128" i="5"/>
  <c r="Q128" i="5" s="1"/>
  <c r="P129" i="5"/>
  <c r="Q129" i="5" s="1"/>
  <c r="P130" i="5"/>
  <c r="Q130" i="5" s="1"/>
  <c r="P131" i="5"/>
  <c r="Q131" i="5" s="1"/>
  <c r="P132" i="5"/>
  <c r="Q132" i="5" s="1"/>
  <c r="P133" i="5"/>
  <c r="Q133" i="5" s="1"/>
  <c r="P134" i="5"/>
  <c r="Q134" i="5" s="1"/>
  <c r="P135" i="5"/>
  <c r="Q135" i="5" s="1"/>
  <c r="P136" i="5"/>
  <c r="Q136" i="5" s="1"/>
  <c r="P137" i="5"/>
  <c r="Q137" i="5" s="1"/>
  <c r="P138" i="5"/>
  <c r="Q138" i="5" s="1"/>
  <c r="P139" i="5"/>
  <c r="Q139" i="5" s="1"/>
  <c r="P140" i="5"/>
  <c r="Q140" i="5" s="1"/>
  <c r="P141" i="5"/>
  <c r="Q141" i="5" s="1"/>
  <c r="P142" i="5"/>
  <c r="Q142" i="5" s="1"/>
  <c r="P143" i="5"/>
  <c r="Q143" i="5" s="1"/>
  <c r="P144" i="5"/>
  <c r="Q144" i="5" s="1"/>
  <c r="P145" i="5"/>
  <c r="Q145" i="5" s="1"/>
  <c r="P146" i="5"/>
  <c r="Q146" i="5" s="1"/>
  <c r="P147" i="5"/>
  <c r="Q147" i="5" s="1"/>
  <c r="P148" i="5"/>
  <c r="Q148" i="5" s="1"/>
  <c r="P149" i="5"/>
  <c r="Q149" i="5" s="1"/>
  <c r="P150" i="5"/>
  <c r="Q150" i="5" s="1"/>
  <c r="P151" i="5"/>
  <c r="Q151" i="5" s="1"/>
  <c r="P152" i="5"/>
  <c r="Q152" i="5" s="1"/>
  <c r="P153" i="5"/>
  <c r="Q153" i="5" s="1"/>
  <c r="P154" i="5"/>
  <c r="Q154" i="5" s="1"/>
  <c r="P155" i="5"/>
  <c r="Q155" i="5" s="1"/>
  <c r="P156" i="5"/>
  <c r="Q156" i="5" s="1"/>
  <c r="P157" i="5"/>
  <c r="Q157" i="5" s="1"/>
  <c r="P158" i="5"/>
  <c r="Q158" i="5" s="1"/>
  <c r="P159" i="5"/>
  <c r="Q159" i="5" s="1"/>
  <c r="P160" i="5"/>
  <c r="Q160" i="5" s="1"/>
  <c r="P161" i="5"/>
  <c r="Q161" i="5" s="1"/>
  <c r="P162" i="5"/>
  <c r="Q162" i="5" s="1"/>
  <c r="P163" i="5"/>
  <c r="Q163" i="5" s="1"/>
  <c r="P164" i="5"/>
  <c r="Q164" i="5" s="1"/>
  <c r="P165" i="5"/>
  <c r="Q165" i="5" s="1"/>
  <c r="P166" i="5"/>
  <c r="Q166" i="5" s="1"/>
  <c r="P167" i="5"/>
  <c r="Q167" i="5" s="1"/>
  <c r="P168" i="5"/>
  <c r="Q168" i="5" s="1"/>
  <c r="P169" i="5"/>
  <c r="Q169" i="5" s="1"/>
  <c r="P170" i="5"/>
  <c r="Q170" i="5" s="1"/>
  <c r="P171" i="5"/>
  <c r="Q171" i="5" s="1"/>
  <c r="P172" i="5"/>
  <c r="Q172" i="5" s="1"/>
  <c r="P173" i="5"/>
  <c r="Q173" i="5" s="1"/>
  <c r="P174" i="5"/>
  <c r="Q174" i="5" s="1"/>
  <c r="P175" i="5"/>
  <c r="Q175" i="5" s="1"/>
  <c r="P176" i="5"/>
  <c r="Q176" i="5" s="1"/>
  <c r="P177" i="5"/>
  <c r="Q177" i="5" s="1"/>
  <c r="P178" i="5"/>
  <c r="Q178" i="5" s="1"/>
  <c r="P179" i="5"/>
  <c r="Q179" i="5" s="1"/>
  <c r="P180" i="5"/>
  <c r="Q180" i="5" s="1"/>
  <c r="P181" i="5"/>
  <c r="Q181" i="5" s="1"/>
  <c r="P182" i="5"/>
  <c r="Q182" i="5" s="1"/>
  <c r="P183" i="5"/>
  <c r="Q183" i="5" s="1"/>
  <c r="P184" i="5"/>
  <c r="Q184" i="5" s="1"/>
  <c r="P185" i="5"/>
  <c r="Q185" i="5" s="1"/>
  <c r="P186" i="5"/>
  <c r="Q186" i="5" s="1"/>
  <c r="P187" i="5"/>
  <c r="Q187" i="5" s="1"/>
  <c r="P188" i="5"/>
  <c r="Q188" i="5" s="1"/>
  <c r="P189" i="5"/>
  <c r="Q189" i="5" s="1"/>
  <c r="P190" i="5"/>
  <c r="Q190" i="5" s="1"/>
  <c r="P191" i="5"/>
  <c r="Q191" i="5" s="1"/>
  <c r="P192" i="5"/>
  <c r="Q192" i="5" s="1"/>
  <c r="P193" i="5"/>
  <c r="Q193" i="5" s="1"/>
  <c r="P194" i="5"/>
  <c r="Q194" i="5" s="1"/>
  <c r="P195" i="5"/>
  <c r="Q195" i="5" s="1"/>
  <c r="P196" i="5"/>
  <c r="Q196" i="5" s="1"/>
  <c r="P197" i="5"/>
  <c r="Q197" i="5" s="1"/>
  <c r="P198" i="5"/>
  <c r="Q198" i="5" s="1"/>
  <c r="P199" i="5"/>
  <c r="Q199" i="5" s="1"/>
  <c r="P200" i="5"/>
  <c r="Q200" i="5" s="1"/>
  <c r="P201" i="5"/>
  <c r="Q201" i="5" s="1"/>
  <c r="P202" i="5"/>
  <c r="Q202" i="5" s="1"/>
  <c r="P203" i="5"/>
  <c r="Q203" i="5" s="1"/>
  <c r="P204" i="5"/>
  <c r="Q204" i="5" s="1"/>
  <c r="P205" i="5"/>
  <c r="Q205" i="5" s="1"/>
  <c r="P206" i="5"/>
  <c r="Q206" i="5" s="1"/>
  <c r="P207" i="5"/>
  <c r="Q207" i="5" s="1"/>
  <c r="P208" i="5"/>
  <c r="Q208" i="5" s="1"/>
  <c r="P209" i="5"/>
  <c r="Q209" i="5" s="1"/>
  <c r="P210" i="5"/>
  <c r="Q210" i="5" s="1"/>
  <c r="P211" i="5"/>
  <c r="Q211" i="5" s="1"/>
  <c r="P212" i="5"/>
  <c r="Q212" i="5" s="1"/>
  <c r="P213" i="5"/>
  <c r="Q213" i="5" s="1"/>
  <c r="P214" i="5"/>
  <c r="Q214" i="5" s="1"/>
  <c r="P215" i="5"/>
  <c r="Q215" i="5" s="1"/>
  <c r="P216" i="5"/>
  <c r="Q216" i="5" s="1"/>
  <c r="P217" i="5"/>
  <c r="Q217" i="5" s="1"/>
  <c r="P218" i="5"/>
  <c r="Q218" i="5" s="1"/>
  <c r="P219" i="5"/>
  <c r="Q219" i="5" s="1"/>
  <c r="P220" i="5"/>
  <c r="Q220" i="5" s="1"/>
  <c r="P221" i="5"/>
  <c r="Q221" i="5" s="1"/>
  <c r="P222" i="5"/>
  <c r="Q222" i="5" s="1"/>
  <c r="P223" i="5"/>
  <c r="Q223" i="5" s="1"/>
  <c r="P224" i="5"/>
  <c r="Q224" i="5" s="1"/>
  <c r="P225" i="5"/>
  <c r="Q225" i="5" s="1"/>
  <c r="P226" i="5"/>
  <c r="Q226" i="5" s="1"/>
  <c r="P227" i="5"/>
  <c r="Q227" i="5" s="1"/>
  <c r="P228" i="5"/>
  <c r="Q228" i="5" s="1"/>
  <c r="P229" i="5"/>
  <c r="Q229" i="5" s="1"/>
  <c r="P230" i="5"/>
  <c r="Q230" i="5" s="1"/>
  <c r="P231" i="5"/>
  <c r="Q231" i="5" s="1"/>
  <c r="P232" i="5"/>
  <c r="Q232" i="5" s="1"/>
  <c r="P233" i="5"/>
  <c r="Q233" i="5" s="1"/>
  <c r="P234" i="5"/>
  <c r="Q234" i="5" s="1"/>
  <c r="P235" i="5"/>
  <c r="Q235" i="5" s="1"/>
  <c r="P236" i="5"/>
  <c r="Q236" i="5" s="1"/>
  <c r="P237" i="5"/>
  <c r="Q237" i="5" s="1"/>
  <c r="P238" i="5"/>
  <c r="Q238" i="5" s="1"/>
  <c r="P239" i="5"/>
  <c r="Q239" i="5" s="1"/>
  <c r="P240" i="5"/>
  <c r="Q240" i="5" s="1"/>
  <c r="P241" i="5"/>
  <c r="Q241" i="5" s="1"/>
  <c r="P242" i="5"/>
  <c r="Q242" i="5" s="1"/>
  <c r="P243" i="5"/>
  <c r="Q243" i="5" s="1"/>
  <c r="P244" i="5"/>
  <c r="Q244" i="5" s="1"/>
  <c r="P245" i="5"/>
  <c r="Q245" i="5" s="1"/>
  <c r="P246" i="5"/>
  <c r="Q246" i="5" s="1"/>
  <c r="P247" i="5"/>
  <c r="Q247" i="5" s="1"/>
  <c r="P248" i="5"/>
  <c r="Q248" i="5" s="1"/>
  <c r="P249" i="5"/>
  <c r="Q249" i="5" s="1"/>
  <c r="P250" i="5"/>
  <c r="Q250" i="5" s="1"/>
  <c r="P251" i="5"/>
  <c r="Q251" i="5" s="1"/>
  <c r="P252" i="5"/>
  <c r="Q252" i="5" s="1"/>
  <c r="P253" i="5"/>
  <c r="Q253" i="5" s="1"/>
  <c r="P254" i="5"/>
  <c r="Q254" i="5" s="1"/>
  <c r="P255" i="5"/>
  <c r="Q255" i="5" s="1"/>
  <c r="P256" i="5"/>
  <c r="Q256" i="5" s="1"/>
  <c r="P257" i="5"/>
  <c r="Q257" i="5" s="1"/>
  <c r="P258" i="5"/>
  <c r="Q258" i="5" s="1"/>
  <c r="P259" i="5"/>
  <c r="Q259" i="5" s="1"/>
  <c r="P260" i="5"/>
  <c r="Q260" i="5" s="1"/>
  <c r="P261" i="5"/>
  <c r="Q261" i="5" s="1"/>
  <c r="P262" i="5"/>
  <c r="Q262" i="5" s="1"/>
  <c r="P263" i="5"/>
  <c r="Q263" i="5" s="1"/>
  <c r="P264" i="5"/>
  <c r="Q264" i="5" s="1"/>
  <c r="P265" i="5"/>
  <c r="Q265" i="5" s="1"/>
  <c r="P266" i="5"/>
  <c r="Q266" i="5" s="1"/>
  <c r="P267" i="5"/>
  <c r="Q267" i="5" s="1"/>
  <c r="P268" i="5"/>
  <c r="Q268" i="5" s="1"/>
  <c r="P269" i="5"/>
  <c r="Q269" i="5" s="1"/>
  <c r="P270" i="5"/>
  <c r="Q270" i="5" s="1"/>
  <c r="P271" i="5"/>
  <c r="Q271" i="5" s="1"/>
  <c r="P272" i="5"/>
  <c r="Q272" i="5" s="1"/>
  <c r="P273" i="5"/>
  <c r="Q273" i="5" s="1"/>
  <c r="P274" i="5"/>
  <c r="Q274" i="5" s="1"/>
  <c r="P275" i="5"/>
  <c r="Q275" i="5" s="1"/>
  <c r="P276" i="5"/>
  <c r="Q276" i="5" s="1"/>
  <c r="P277" i="5"/>
  <c r="Q277" i="5" s="1"/>
  <c r="P278" i="5"/>
  <c r="Q278" i="5" s="1"/>
  <c r="P279" i="5"/>
  <c r="Q279" i="5" s="1"/>
  <c r="P280" i="5"/>
  <c r="Q280" i="5" s="1"/>
  <c r="P281" i="5"/>
  <c r="Q281" i="5" s="1"/>
  <c r="P282" i="5"/>
  <c r="Q282" i="5" s="1"/>
  <c r="P283" i="5"/>
  <c r="Q283" i="5" s="1"/>
  <c r="P284" i="5"/>
  <c r="Q284" i="5" s="1"/>
  <c r="P285" i="5"/>
  <c r="Q285" i="5" s="1"/>
  <c r="P286" i="5"/>
  <c r="Q286" i="5" s="1"/>
  <c r="P287" i="5"/>
  <c r="Q287" i="5" s="1"/>
  <c r="P288" i="5"/>
  <c r="Q288" i="5" s="1"/>
  <c r="P289" i="5"/>
  <c r="Q289" i="5" s="1"/>
  <c r="P290" i="5"/>
  <c r="Q290" i="5" s="1"/>
  <c r="P291" i="5"/>
  <c r="Q291" i="5" s="1"/>
  <c r="P292" i="5"/>
  <c r="Q292" i="5" s="1"/>
  <c r="P293" i="5"/>
  <c r="Q293" i="5" s="1"/>
  <c r="P294" i="5"/>
  <c r="Q294" i="5" s="1"/>
  <c r="P295" i="5"/>
  <c r="Q295" i="5" s="1"/>
  <c r="P296" i="5"/>
  <c r="Q296" i="5" s="1"/>
  <c r="P297" i="5"/>
  <c r="Q297" i="5" s="1"/>
  <c r="P298" i="5"/>
  <c r="Q298" i="5" s="1"/>
  <c r="P299" i="5"/>
  <c r="Q299" i="5" s="1"/>
  <c r="P300" i="5"/>
  <c r="Q300" i="5" s="1"/>
  <c r="P301" i="5"/>
  <c r="Q301" i="5" s="1"/>
  <c r="P302" i="5"/>
  <c r="Q302" i="5" s="1"/>
  <c r="P303" i="5"/>
  <c r="Q303" i="5" s="1"/>
  <c r="P304" i="5"/>
  <c r="Q304" i="5" s="1"/>
  <c r="P305" i="5"/>
  <c r="Q305" i="5" s="1"/>
  <c r="P306" i="5"/>
  <c r="Q306" i="5" s="1"/>
  <c r="P307" i="5"/>
  <c r="Q307" i="5" s="1"/>
  <c r="P308" i="5"/>
  <c r="Q308" i="5" s="1"/>
  <c r="P309" i="5"/>
  <c r="Q309" i="5" s="1"/>
  <c r="P310" i="5"/>
  <c r="Q310" i="5" s="1"/>
  <c r="P311" i="5"/>
  <c r="Q311" i="5" s="1"/>
  <c r="P312" i="5"/>
  <c r="Q312" i="5" s="1"/>
  <c r="P313" i="5"/>
  <c r="Q313" i="5" s="1"/>
  <c r="P314" i="5"/>
  <c r="Q314" i="5" s="1"/>
  <c r="P315" i="5"/>
  <c r="Q315" i="5" s="1"/>
  <c r="P316" i="5"/>
  <c r="Q316" i="5" s="1"/>
  <c r="P317" i="5"/>
  <c r="Q317" i="5" s="1"/>
  <c r="P318" i="5"/>
  <c r="Q318" i="5" s="1"/>
  <c r="P319" i="5"/>
  <c r="Q319" i="5" s="1"/>
  <c r="P320" i="5"/>
  <c r="Q320" i="5" s="1"/>
  <c r="P321" i="5"/>
  <c r="Q321" i="5" s="1"/>
  <c r="P322" i="5"/>
  <c r="Q322" i="5" s="1"/>
  <c r="P323" i="5"/>
  <c r="Q323" i="5" s="1"/>
  <c r="P324" i="5"/>
  <c r="Q324" i="5" s="1"/>
  <c r="P325" i="5"/>
  <c r="Q325" i="5" s="1"/>
  <c r="P326" i="5"/>
  <c r="Q326" i="5" s="1"/>
  <c r="P327" i="5"/>
  <c r="Q327" i="5" s="1"/>
  <c r="P328" i="5"/>
  <c r="Q328" i="5" s="1"/>
  <c r="P329" i="5"/>
  <c r="Q329" i="5" s="1"/>
  <c r="P330" i="5"/>
  <c r="Q330" i="5" s="1"/>
  <c r="P331" i="5"/>
  <c r="Q331" i="5" s="1"/>
  <c r="P332" i="5"/>
  <c r="Q332" i="5" s="1"/>
  <c r="P333" i="5"/>
  <c r="Q333" i="5" s="1"/>
  <c r="P334" i="5"/>
  <c r="Q334" i="5" s="1"/>
  <c r="P335" i="5"/>
  <c r="Q335" i="5" s="1"/>
  <c r="P336" i="5"/>
  <c r="Q336" i="5" s="1"/>
  <c r="P337" i="5"/>
  <c r="Q337" i="5" s="1"/>
  <c r="P338" i="5"/>
  <c r="Q338" i="5" s="1"/>
  <c r="P339" i="5"/>
  <c r="Q339" i="5" s="1"/>
  <c r="P340" i="5"/>
  <c r="Q340" i="5" s="1"/>
  <c r="P341" i="5"/>
  <c r="Q341" i="5" s="1"/>
  <c r="P342" i="5"/>
  <c r="Q342" i="5" s="1"/>
  <c r="P343" i="5"/>
  <c r="Q343" i="5" s="1"/>
  <c r="P344" i="5"/>
  <c r="Q344" i="5" s="1"/>
  <c r="P345" i="5"/>
  <c r="Q345" i="5" s="1"/>
  <c r="P346" i="5"/>
  <c r="Q346" i="5" s="1"/>
  <c r="P347" i="5"/>
  <c r="Q347" i="5" s="1"/>
  <c r="P348" i="5"/>
  <c r="Q348" i="5" s="1"/>
  <c r="P349" i="5"/>
  <c r="Q349" i="5" s="1"/>
  <c r="P350" i="5"/>
  <c r="Q350" i="5" s="1"/>
  <c r="P351" i="5"/>
  <c r="Q351" i="5" s="1"/>
  <c r="P352" i="5"/>
  <c r="Q352" i="5" s="1"/>
  <c r="P353" i="5"/>
  <c r="Q353" i="5" s="1"/>
  <c r="P354" i="5"/>
  <c r="Q354" i="5" s="1"/>
  <c r="P355" i="5"/>
  <c r="Q355" i="5" s="1"/>
  <c r="P356" i="5"/>
  <c r="Q356" i="5" s="1"/>
  <c r="P357" i="5"/>
  <c r="Q357" i="5" s="1"/>
  <c r="P358" i="5"/>
  <c r="Q358" i="5" s="1"/>
  <c r="P359" i="5"/>
  <c r="Q359" i="5" s="1"/>
  <c r="P360" i="5"/>
  <c r="Q360" i="5" s="1"/>
  <c r="P361" i="5"/>
  <c r="Q361" i="5" s="1"/>
  <c r="P362" i="5"/>
  <c r="Q362" i="5" s="1"/>
  <c r="P363" i="5"/>
  <c r="Q363" i="5" s="1"/>
  <c r="P364" i="5"/>
  <c r="Q364" i="5" s="1"/>
  <c r="P365" i="5"/>
  <c r="Q365" i="5" s="1"/>
  <c r="P366" i="5"/>
  <c r="Q366" i="5" s="1"/>
  <c r="P367" i="5"/>
  <c r="Q367" i="5" s="1"/>
  <c r="P368" i="5"/>
  <c r="Q368" i="5" s="1"/>
  <c r="P369" i="5"/>
  <c r="Q369" i="5" s="1"/>
  <c r="P370" i="5"/>
  <c r="Q370" i="5" s="1"/>
  <c r="P371" i="5"/>
  <c r="Q371" i="5" s="1"/>
  <c r="P372" i="5"/>
  <c r="Q372" i="5" s="1"/>
  <c r="P373" i="5"/>
  <c r="Q373" i="5" s="1"/>
  <c r="P374" i="5"/>
  <c r="Q374" i="5" s="1"/>
  <c r="P375" i="5"/>
  <c r="Q375" i="5" s="1"/>
  <c r="P376" i="5"/>
  <c r="Q376" i="5" s="1"/>
  <c r="P377" i="5"/>
  <c r="Q377" i="5" s="1"/>
  <c r="P378" i="5"/>
  <c r="Q378" i="5" s="1"/>
  <c r="P379" i="5"/>
  <c r="Q379" i="5" s="1"/>
  <c r="P380" i="5"/>
  <c r="Q380" i="5" s="1"/>
  <c r="P381" i="5"/>
  <c r="Q381" i="5" s="1"/>
  <c r="P382" i="5"/>
  <c r="Q382" i="5" s="1"/>
  <c r="P383" i="5"/>
  <c r="Q383" i="5" s="1"/>
  <c r="P384" i="5"/>
  <c r="Q384" i="5" s="1"/>
  <c r="P385" i="5"/>
  <c r="Q385" i="5" s="1"/>
  <c r="P386" i="5"/>
  <c r="Q386" i="5" s="1"/>
  <c r="P387" i="5"/>
  <c r="Q387" i="5" s="1"/>
  <c r="P388" i="5"/>
  <c r="Q388" i="5" s="1"/>
  <c r="P389" i="5"/>
  <c r="Q389" i="5" s="1"/>
  <c r="P390" i="5"/>
  <c r="Q390" i="5" s="1"/>
  <c r="P391" i="5"/>
  <c r="Q391" i="5" s="1"/>
  <c r="P392" i="5"/>
  <c r="Q392" i="5" s="1"/>
  <c r="P393" i="5"/>
  <c r="Q393" i="5" s="1"/>
  <c r="P394" i="5"/>
  <c r="Q394" i="5" s="1"/>
  <c r="P395" i="5"/>
  <c r="Q395" i="5" s="1"/>
  <c r="P396" i="5"/>
  <c r="Q396" i="5" s="1"/>
  <c r="P397" i="5"/>
  <c r="Q397" i="5" s="1"/>
  <c r="P398" i="5"/>
  <c r="Q398" i="5" s="1"/>
  <c r="P399" i="5"/>
  <c r="Q399" i="5" s="1"/>
  <c r="P400" i="5"/>
  <c r="Q400" i="5" s="1"/>
  <c r="P401" i="5"/>
  <c r="Q401" i="5" s="1"/>
  <c r="P402" i="5"/>
  <c r="Q402" i="5" s="1"/>
  <c r="P403" i="5"/>
  <c r="Q403" i="5" s="1"/>
  <c r="P404" i="5"/>
  <c r="Q404" i="5" s="1"/>
  <c r="P405" i="5"/>
  <c r="Q405" i="5" s="1"/>
  <c r="P406" i="5"/>
  <c r="Q406" i="5" s="1"/>
  <c r="P407" i="5"/>
  <c r="Q407" i="5" s="1"/>
  <c r="P408" i="5"/>
  <c r="Q408" i="5" s="1"/>
  <c r="P409" i="5"/>
  <c r="Q409" i="5" s="1"/>
  <c r="P410" i="5"/>
  <c r="Q410" i="5" s="1"/>
  <c r="P411" i="5"/>
  <c r="Q411" i="5" s="1"/>
  <c r="P412" i="5"/>
  <c r="Q412" i="5" s="1"/>
  <c r="P413" i="5"/>
  <c r="Q413" i="5" s="1"/>
  <c r="P414" i="5"/>
  <c r="Q414" i="5" s="1"/>
  <c r="P415" i="5"/>
  <c r="Q415" i="5" s="1"/>
  <c r="P416" i="5"/>
  <c r="Q416" i="5" s="1"/>
  <c r="P417" i="5"/>
  <c r="Q417" i="5" s="1"/>
  <c r="P418" i="5"/>
  <c r="Q418" i="5" s="1"/>
  <c r="P419" i="5"/>
  <c r="Q419" i="5" s="1"/>
  <c r="P420" i="5"/>
  <c r="Q420" i="5" s="1"/>
  <c r="P421" i="5"/>
  <c r="Q421" i="5" s="1"/>
  <c r="P422" i="5"/>
  <c r="Q422" i="5" s="1"/>
  <c r="P423" i="5"/>
  <c r="Q423" i="5" s="1"/>
  <c r="P424" i="5"/>
  <c r="Q424" i="5" s="1"/>
  <c r="P425" i="5"/>
  <c r="Q425" i="5" s="1"/>
  <c r="P426" i="5"/>
  <c r="Q426" i="5" s="1"/>
  <c r="P427" i="5"/>
  <c r="Q427" i="5" s="1"/>
  <c r="P428" i="5"/>
  <c r="Q428" i="5" s="1"/>
  <c r="P429" i="5"/>
  <c r="Q429" i="5" s="1"/>
  <c r="P430" i="5"/>
  <c r="Q430" i="5" s="1"/>
  <c r="P431" i="5"/>
  <c r="Q431" i="5" s="1"/>
  <c r="P432" i="5"/>
  <c r="Q432" i="5" s="1"/>
  <c r="P433" i="5"/>
  <c r="Q433" i="5" s="1"/>
  <c r="P434" i="5"/>
  <c r="Q434" i="5" s="1"/>
  <c r="P435" i="5"/>
  <c r="Q435" i="5" s="1"/>
  <c r="P436" i="5"/>
  <c r="Q436" i="5" s="1"/>
  <c r="P437" i="5"/>
  <c r="Q437" i="5" s="1"/>
  <c r="P438" i="5"/>
  <c r="Q438" i="5" s="1"/>
  <c r="P439" i="5"/>
  <c r="Q439" i="5" s="1"/>
  <c r="P440" i="5"/>
  <c r="Q440" i="5" s="1"/>
  <c r="P441" i="5"/>
  <c r="Q441" i="5" s="1"/>
  <c r="P442" i="5"/>
  <c r="Q442" i="5" s="1"/>
  <c r="P443" i="5"/>
  <c r="Q443" i="5" s="1"/>
  <c r="P444" i="5"/>
  <c r="Q444" i="5" s="1"/>
  <c r="P445" i="5"/>
  <c r="Q445" i="5" s="1"/>
  <c r="P446" i="5"/>
  <c r="Q446" i="5" s="1"/>
  <c r="P447" i="5"/>
  <c r="Q447" i="5" s="1"/>
  <c r="P448" i="5"/>
  <c r="Q448" i="5" s="1"/>
  <c r="P449" i="5"/>
  <c r="Q449" i="5" s="1"/>
  <c r="P450" i="5"/>
  <c r="Q450" i="5" s="1"/>
  <c r="P451" i="5"/>
  <c r="Q451" i="5" s="1"/>
  <c r="P452" i="5"/>
  <c r="Q452" i="5" s="1"/>
  <c r="P453" i="5"/>
  <c r="Q453" i="5" s="1"/>
  <c r="P454" i="5"/>
  <c r="Q454" i="5" s="1"/>
  <c r="P455" i="5"/>
  <c r="Q455" i="5" s="1"/>
  <c r="P456" i="5"/>
  <c r="Q456" i="5" s="1"/>
  <c r="P457" i="5"/>
  <c r="Q457" i="5" s="1"/>
  <c r="P458" i="5"/>
  <c r="Q458" i="5" s="1"/>
  <c r="P459" i="5"/>
  <c r="Q459" i="5" s="1"/>
  <c r="P460" i="5"/>
  <c r="Q460" i="5" s="1"/>
  <c r="P461" i="5"/>
  <c r="Q461" i="5" s="1"/>
  <c r="P462" i="5"/>
  <c r="Q462" i="5" s="1"/>
  <c r="P463" i="5"/>
  <c r="Q463" i="5" s="1"/>
  <c r="P464" i="5"/>
  <c r="Q464" i="5" s="1"/>
  <c r="P465" i="5"/>
  <c r="Q465" i="5" s="1"/>
  <c r="P466" i="5"/>
  <c r="Q466" i="5" s="1"/>
  <c r="P467" i="5"/>
  <c r="Q467" i="5" s="1"/>
  <c r="P468" i="5"/>
  <c r="Q468" i="5" s="1"/>
  <c r="P469" i="5"/>
  <c r="Q469" i="5" s="1"/>
  <c r="P470" i="5"/>
  <c r="Q470" i="5" s="1"/>
  <c r="P471" i="5"/>
  <c r="Q471" i="5" s="1"/>
  <c r="P472" i="5"/>
  <c r="Q472" i="5" s="1"/>
  <c r="P473" i="5"/>
  <c r="Q473" i="5" s="1"/>
  <c r="P474" i="5"/>
  <c r="Q474" i="5" s="1"/>
  <c r="P475" i="5"/>
  <c r="Q475" i="5" s="1"/>
  <c r="P476" i="5"/>
  <c r="Q476" i="5" s="1"/>
  <c r="P477" i="5"/>
  <c r="Q477" i="5" s="1"/>
  <c r="P478" i="5"/>
  <c r="Q478" i="5" s="1"/>
  <c r="P479" i="5"/>
  <c r="Q479" i="5" s="1"/>
  <c r="P480" i="5"/>
  <c r="Q480" i="5" s="1"/>
  <c r="P481" i="5"/>
  <c r="Q481" i="5" s="1"/>
  <c r="P482" i="5"/>
  <c r="Q482" i="5" s="1"/>
  <c r="P483" i="5"/>
  <c r="Q483" i="5" s="1"/>
  <c r="P484" i="5"/>
  <c r="Q484" i="5" s="1"/>
  <c r="P485" i="5"/>
  <c r="Q485" i="5" s="1"/>
  <c r="P486" i="5"/>
  <c r="Q486" i="5" s="1"/>
  <c r="P487" i="5"/>
  <c r="Q487" i="5" s="1"/>
  <c r="P488" i="5"/>
  <c r="Q488" i="5" s="1"/>
  <c r="P489" i="5"/>
  <c r="Q489" i="5" s="1"/>
  <c r="P490" i="5"/>
  <c r="Q490" i="5" s="1"/>
  <c r="P491" i="5"/>
  <c r="Q491" i="5" s="1"/>
  <c r="P492" i="5"/>
  <c r="Q492" i="5" s="1"/>
  <c r="P493" i="5"/>
  <c r="Q493" i="5" s="1"/>
  <c r="P494" i="5"/>
  <c r="Q494" i="5" s="1"/>
  <c r="P495" i="5"/>
  <c r="Q495" i="5" s="1"/>
  <c r="P496" i="5"/>
  <c r="Q496" i="5" s="1"/>
  <c r="P497" i="5"/>
  <c r="Q497" i="5" s="1"/>
  <c r="P498" i="5"/>
  <c r="Q498" i="5" s="1"/>
  <c r="P499" i="5"/>
  <c r="Q499" i="5" s="1"/>
  <c r="P500" i="5"/>
  <c r="Q500" i="5" s="1"/>
  <c r="P501" i="5"/>
  <c r="Q501" i="5" s="1"/>
  <c r="P502" i="5"/>
  <c r="Q502" i="5" s="1"/>
  <c r="P503" i="5"/>
  <c r="Q503" i="5" s="1"/>
  <c r="P504" i="5"/>
  <c r="Q504" i="5" s="1"/>
  <c r="P505" i="5"/>
  <c r="Q505" i="5" s="1"/>
  <c r="P506" i="5"/>
  <c r="Q506" i="5" s="1"/>
  <c r="P507" i="5"/>
  <c r="Q507" i="5" s="1"/>
  <c r="P508" i="5"/>
  <c r="Q508" i="5" s="1"/>
  <c r="P509" i="5"/>
  <c r="Q509" i="5" s="1"/>
  <c r="P510" i="5"/>
  <c r="Q510" i="5" s="1"/>
  <c r="P511" i="5"/>
  <c r="Q511" i="5" s="1"/>
  <c r="P512" i="5"/>
  <c r="Q512" i="5" s="1"/>
  <c r="P513" i="5"/>
  <c r="Q513" i="5" s="1"/>
  <c r="P514" i="5"/>
  <c r="Q514" i="5" s="1"/>
  <c r="P515" i="5"/>
  <c r="Q515" i="5" s="1"/>
  <c r="P516" i="5"/>
  <c r="Q516" i="5" s="1"/>
  <c r="P517" i="5"/>
  <c r="Q517" i="5" s="1"/>
  <c r="P518" i="5"/>
  <c r="Q518" i="5" s="1"/>
  <c r="P519" i="5"/>
  <c r="Q519" i="5" s="1"/>
  <c r="P520" i="5"/>
  <c r="Q520" i="5" s="1"/>
  <c r="P521" i="5"/>
  <c r="Q521" i="5" s="1"/>
  <c r="P522" i="5"/>
  <c r="Q522" i="5" s="1"/>
  <c r="P523" i="5"/>
  <c r="Q523" i="5" s="1"/>
  <c r="P524" i="5"/>
  <c r="Q524" i="5" s="1"/>
  <c r="P525" i="5"/>
  <c r="Q525" i="5" s="1"/>
  <c r="P526" i="5"/>
  <c r="Q526" i="5" s="1"/>
  <c r="P527" i="5"/>
  <c r="Q527" i="5" s="1"/>
  <c r="P528" i="5"/>
  <c r="Q528" i="5" s="1"/>
  <c r="P529" i="5"/>
  <c r="Q529" i="5" s="1"/>
  <c r="P530" i="5"/>
  <c r="Q530" i="5" s="1"/>
  <c r="P531" i="5"/>
  <c r="Q531" i="5" s="1"/>
  <c r="P532" i="5"/>
  <c r="Q532" i="5" s="1"/>
  <c r="P533" i="5"/>
  <c r="Q533" i="5" s="1"/>
  <c r="P534" i="5"/>
  <c r="Q534" i="5" s="1"/>
  <c r="P535" i="5"/>
  <c r="Q535" i="5" s="1"/>
  <c r="P536" i="5"/>
  <c r="Q536" i="5" s="1"/>
  <c r="P537" i="5"/>
  <c r="Q537" i="5" s="1"/>
  <c r="P538" i="5"/>
  <c r="Q538" i="5" s="1"/>
  <c r="P539" i="5"/>
  <c r="Q539" i="5" s="1"/>
  <c r="P540" i="5"/>
  <c r="Q540" i="5" s="1"/>
  <c r="P541" i="5"/>
  <c r="Q541" i="5" s="1"/>
  <c r="P542" i="5"/>
  <c r="Q542" i="5" s="1"/>
  <c r="P543" i="5"/>
  <c r="Q543" i="5" s="1"/>
  <c r="P544" i="5"/>
  <c r="Q544" i="5" s="1"/>
  <c r="P545" i="5"/>
  <c r="Q545" i="5" s="1"/>
  <c r="P546" i="5"/>
  <c r="Q546" i="5" s="1"/>
  <c r="P547" i="5"/>
  <c r="Q547" i="5" s="1"/>
  <c r="P548" i="5"/>
  <c r="Q548" i="5" s="1"/>
  <c r="P549" i="5"/>
  <c r="Q549" i="5" s="1"/>
  <c r="P550" i="5"/>
  <c r="Q550" i="5" s="1"/>
  <c r="P551" i="5"/>
  <c r="Q551" i="5" s="1"/>
  <c r="P552" i="5"/>
  <c r="Q552" i="5" s="1"/>
  <c r="P553" i="5"/>
  <c r="Q553" i="5" s="1"/>
  <c r="P554" i="5"/>
  <c r="Q554" i="5" s="1"/>
  <c r="P555" i="5"/>
  <c r="Q555" i="5" s="1"/>
  <c r="P556" i="5"/>
  <c r="Q556" i="5" s="1"/>
  <c r="P557" i="5"/>
  <c r="Q557" i="5" s="1"/>
  <c r="P558" i="5"/>
  <c r="Q558" i="5" s="1"/>
  <c r="P559" i="5"/>
  <c r="Q559" i="5" s="1"/>
  <c r="P560" i="5"/>
  <c r="Q560" i="5" s="1"/>
  <c r="P561" i="5"/>
  <c r="Q561" i="5" s="1"/>
  <c r="P562" i="5"/>
  <c r="Q562" i="5" s="1"/>
  <c r="P563" i="5"/>
  <c r="Q563" i="5" s="1"/>
  <c r="P564" i="5"/>
  <c r="Q564" i="5" s="1"/>
  <c r="P565" i="5"/>
  <c r="Q565" i="5" s="1"/>
  <c r="P566" i="5"/>
  <c r="Q566" i="5" s="1"/>
  <c r="P567" i="5"/>
  <c r="Q567" i="5" s="1"/>
  <c r="P568" i="5"/>
  <c r="Q568" i="5" s="1"/>
  <c r="P569" i="5"/>
  <c r="Q569" i="5" s="1"/>
  <c r="P570" i="5"/>
  <c r="Q570" i="5" s="1"/>
  <c r="P571" i="5"/>
  <c r="Q571" i="5" s="1"/>
  <c r="P572" i="5"/>
  <c r="Q572" i="5" s="1"/>
  <c r="P573" i="5"/>
  <c r="Q573" i="5" s="1"/>
  <c r="P574" i="5"/>
  <c r="Q574" i="5" s="1"/>
  <c r="P575" i="5"/>
  <c r="Q575" i="5" s="1"/>
  <c r="P576" i="5"/>
  <c r="Q576" i="5" s="1"/>
  <c r="P577" i="5"/>
  <c r="Q577" i="5" s="1"/>
  <c r="P578" i="5"/>
  <c r="Q578" i="5" s="1"/>
  <c r="P579" i="5"/>
  <c r="Q579" i="5" s="1"/>
  <c r="P580" i="5"/>
  <c r="Q580" i="5" s="1"/>
  <c r="P581" i="5"/>
  <c r="Q581" i="5" s="1"/>
  <c r="P582" i="5"/>
  <c r="Q582" i="5" s="1"/>
  <c r="P583" i="5"/>
  <c r="Q583" i="5" s="1"/>
  <c r="P584" i="5"/>
  <c r="Q584" i="5" s="1"/>
  <c r="P585" i="5"/>
  <c r="Q585" i="5" s="1"/>
  <c r="P586" i="5"/>
  <c r="Q586" i="5" s="1"/>
  <c r="P587" i="5"/>
  <c r="Q587" i="5" s="1"/>
  <c r="P588" i="5"/>
  <c r="Q588" i="5" s="1"/>
  <c r="P589" i="5"/>
  <c r="Q589" i="5" s="1"/>
  <c r="P590" i="5"/>
  <c r="Q590" i="5" s="1"/>
  <c r="P591" i="5"/>
  <c r="Q591" i="5" s="1"/>
  <c r="P592" i="5"/>
  <c r="Q592" i="5" s="1"/>
  <c r="P593" i="5"/>
  <c r="Q593" i="5" s="1"/>
  <c r="P594" i="5"/>
  <c r="Q594" i="5" s="1"/>
  <c r="P595" i="5"/>
  <c r="Q595" i="5" s="1"/>
  <c r="P596" i="5"/>
  <c r="Q596" i="5" s="1"/>
  <c r="P597" i="5"/>
  <c r="Q597" i="5" s="1"/>
  <c r="P598" i="5"/>
  <c r="Q598" i="5" s="1"/>
  <c r="P599" i="5"/>
  <c r="Q599" i="5" s="1"/>
  <c r="P600" i="5"/>
  <c r="Q600" i="5" s="1"/>
  <c r="P601" i="5"/>
  <c r="Q601" i="5" s="1"/>
  <c r="P602" i="5"/>
  <c r="Q602" i="5" s="1"/>
  <c r="P603" i="5"/>
  <c r="Q603" i="5" s="1"/>
  <c r="P604" i="5"/>
  <c r="Q604" i="5" s="1"/>
  <c r="P605" i="5"/>
  <c r="Q605" i="5" s="1"/>
  <c r="P606" i="5"/>
  <c r="Q606" i="5" s="1"/>
  <c r="P607" i="5"/>
  <c r="Q607" i="5" s="1"/>
  <c r="P608" i="5"/>
  <c r="Q608" i="5" s="1"/>
  <c r="P609" i="5"/>
  <c r="Q609" i="5" s="1"/>
  <c r="P610" i="5"/>
  <c r="Q610" i="5" s="1"/>
  <c r="P611" i="5"/>
  <c r="Q611" i="5" s="1"/>
  <c r="P612" i="5"/>
  <c r="Q612" i="5" s="1"/>
  <c r="P613" i="5"/>
  <c r="Q613" i="5" s="1"/>
  <c r="P614" i="5"/>
  <c r="Q614" i="5" s="1"/>
  <c r="P615" i="5"/>
  <c r="Q615" i="5" s="1"/>
  <c r="P616" i="5"/>
  <c r="Q616" i="5" s="1"/>
  <c r="P617" i="5"/>
  <c r="Q617" i="5" s="1"/>
  <c r="P618" i="5"/>
  <c r="Q618" i="5" s="1"/>
  <c r="P619" i="5"/>
  <c r="Q619" i="5" s="1"/>
  <c r="P620" i="5"/>
  <c r="Q620" i="5" s="1"/>
  <c r="P621" i="5"/>
  <c r="Q621" i="5" s="1"/>
  <c r="P622" i="5"/>
  <c r="Q622" i="5" s="1"/>
  <c r="P623" i="5"/>
  <c r="Q623" i="5" s="1"/>
  <c r="P624" i="5"/>
  <c r="Q624" i="5" s="1"/>
  <c r="P625" i="5"/>
  <c r="Q625" i="5" s="1"/>
  <c r="P626" i="5"/>
  <c r="Q626" i="5" s="1"/>
  <c r="P627" i="5"/>
  <c r="Q627" i="5" s="1"/>
  <c r="P628" i="5"/>
  <c r="Q628" i="5" s="1"/>
  <c r="P629" i="5"/>
  <c r="Q629" i="5" s="1"/>
  <c r="P630" i="5"/>
  <c r="Q630" i="5" s="1"/>
  <c r="P631" i="5"/>
  <c r="Q631" i="5" s="1"/>
  <c r="P632" i="5"/>
  <c r="Q632" i="5" s="1"/>
  <c r="P633" i="5"/>
  <c r="Q633" i="5" s="1"/>
  <c r="P634" i="5"/>
  <c r="Q634" i="5" s="1"/>
  <c r="P635" i="5"/>
  <c r="Q635" i="5" s="1"/>
  <c r="P636" i="5"/>
  <c r="Q636" i="5" s="1"/>
  <c r="P637" i="5"/>
  <c r="Q637" i="5" s="1"/>
  <c r="P638" i="5"/>
  <c r="Q638" i="5" s="1"/>
  <c r="P639" i="5"/>
  <c r="Q639" i="5" s="1"/>
  <c r="P640" i="5"/>
  <c r="Q640" i="5" s="1"/>
  <c r="P641" i="5"/>
  <c r="Q641" i="5" s="1"/>
  <c r="P642" i="5"/>
  <c r="Q642" i="5" s="1"/>
  <c r="P643" i="5"/>
  <c r="Q643" i="5" s="1"/>
  <c r="P644" i="5"/>
  <c r="Q644" i="5" s="1"/>
  <c r="P645" i="5"/>
  <c r="Q645" i="5" s="1"/>
  <c r="P646" i="5"/>
  <c r="Q646" i="5" s="1"/>
  <c r="P647" i="5"/>
  <c r="Q647" i="5" s="1"/>
  <c r="P648" i="5"/>
  <c r="Q648" i="5" s="1"/>
  <c r="P649" i="5"/>
  <c r="Q649" i="5" s="1"/>
  <c r="P650" i="5"/>
  <c r="Q650" i="5" s="1"/>
  <c r="P651" i="5"/>
  <c r="Q651" i="5" s="1"/>
  <c r="P652" i="5"/>
  <c r="Q652" i="5" s="1"/>
  <c r="P653" i="5"/>
  <c r="Q653" i="5" s="1"/>
  <c r="P654" i="5"/>
  <c r="Q654" i="5" s="1"/>
  <c r="P655" i="5"/>
  <c r="Q655" i="5" s="1"/>
  <c r="P656" i="5"/>
  <c r="Q656" i="5" s="1"/>
  <c r="P657" i="5"/>
  <c r="Q657" i="5" s="1"/>
  <c r="P658" i="5"/>
  <c r="Q658" i="5" s="1"/>
  <c r="P659" i="5"/>
  <c r="Q659" i="5" s="1"/>
  <c r="P660" i="5"/>
  <c r="Q660" i="5" s="1"/>
  <c r="P661" i="5"/>
  <c r="Q661" i="5" s="1"/>
  <c r="P662" i="5"/>
  <c r="Q662" i="5" s="1"/>
  <c r="P663" i="5"/>
  <c r="Q663" i="5" s="1"/>
  <c r="P664" i="5"/>
  <c r="Q664" i="5" s="1"/>
  <c r="P665" i="5"/>
  <c r="Q665" i="5" s="1"/>
  <c r="P666" i="5"/>
  <c r="Q666" i="5" s="1"/>
  <c r="P667" i="5"/>
  <c r="Q667" i="5" s="1"/>
  <c r="P668" i="5"/>
  <c r="Q668" i="5" s="1"/>
  <c r="P669" i="5"/>
  <c r="Q669" i="5" s="1"/>
  <c r="P670" i="5"/>
  <c r="Q670" i="5" s="1"/>
  <c r="P671" i="5"/>
  <c r="Q671" i="5" s="1"/>
  <c r="P672" i="5"/>
  <c r="Q672" i="5" s="1"/>
  <c r="P673" i="5"/>
  <c r="Q673" i="5" s="1"/>
  <c r="P674" i="5"/>
  <c r="Q674" i="5" s="1"/>
  <c r="P675" i="5"/>
  <c r="Q675" i="5" s="1"/>
  <c r="P676" i="5"/>
  <c r="Q676" i="5" s="1"/>
  <c r="P677" i="5"/>
  <c r="Q677" i="5" s="1"/>
  <c r="P678" i="5"/>
  <c r="Q678" i="5" s="1"/>
  <c r="P679" i="5"/>
  <c r="Q679" i="5" s="1"/>
  <c r="P680" i="5"/>
  <c r="Q680" i="5" s="1"/>
  <c r="P681" i="5"/>
  <c r="Q681" i="5" s="1"/>
  <c r="P682" i="5"/>
  <c r="Q682" i="5" s="1"/>
  <c r="P683" i="5"/>
  <c r="Q683" i="5" s="1"/>
  <c r="P684" i="5"/>
  <c r="Q684" i="5" s="1"/>
  <c r="P685" i="5"/>
  <c r="Q685" i="5" s="1"/>
  <c r="P686" i="5"/>
  <c r="Q686" i="5" s="1"/>
  <c r="P687" i="5"/>
  <c r="Q687" i="5" s="1"/>
  <c r="P688" i="5"/>
  <c r="Q688" i="5" s="1"/>
  <c r="P689" i="5"/>
  <c r="Q689" i="5" s="1"/>
  <c r="P690" i="5"/>
  <c r="Q690" i="5" s="1"/>
  <c r="P691" i="5"/>
  <c r="Q691" i="5" s="1"/>
  <c r="P692" i="5"/>
  <c r="Q692" i="5" s="1"/>
  <c r="P693" i="5"/>
  <c r="Q693" i="5" s="1"/>
  <c r="P694" i="5"/>
  <c r="Q694" i="5" s="1"/>
  <c r="P695" i="5"/>
  <c r="Q695" i="5" s="1"/>
  <c r="P696" i="5"/>
  <c r="Q696" i="5" s="1"/>
  <c r="P697" i="5"/>
  <c r="Q697" i="5" s="1"/>
  <c r="P698" i="5"/>
  <c r="Q698" i="5" s="1"/>
  <c r="P699" i="5"/>
  <c r="Q699" i="5" s="1"/>
  <c r="P700" i="5"/>
  <c r="Q700" i="5" s="1"/>
  <c r="P701" i="5"/>
  <c r="Q701" i="5" s="1"/>
  <c r="P702" i="5"/>
  <c r="Q702" i="5" s="1"/>
  <c r="P703" i="5"/>
  <c r="Q703" i="5" s="1"/>
  <c r="P704" i="5"/>
  <c r="Q704" i="5" s="1"/>
  <c r="P705" i="5"/>
  <c r="Q705" i="5" s="1"/>
  <c r="P706" i="5"/>
  <c r="Q706" i="5" s="1"/>
  <c r="P707" i="5"/>
  <c r="Q707" i="5" s="1"/>
  <c r="P708" i="5"/>
  <c r="Q708" i="5" s="1"/>
  <c r="P709" i="5"/>
  <c r="Q709" i="5" s="1"/>
  <c r="P710" i="5"/>
  <c r="Q710" i="5" s="1"/>
  <c r="P711" i="5"/>
  <c r="Q711" i="5" s="1"/>
  <c r="P712" i="5"/>
  <c r="Q712" i="5" s="1"/>
  <c r="P713" i="5"/>
  <c r="Q713" i="5" s="1"/>
  <c r="P714" i="5"/>
  <c r="Q714" i="5" s="1"/>
  <c r="P715" i="5"/>
  <c r="Q715" i="5" s="1"/>
  <c r="P716" i="5"/>
  <c r="Q716" i="5" s="1"/>
  <c r="P717" i="5"/>
  <c r="Q717" i="5" s="1"/>
  <c r="P718" i="5"/>
  <c r="Q718" i="5" s="1"/>
  <c r="P719" i="5"/>
  <c r="Q719" i="5" s="1"/>
  <c r="P720" i="5"/>
  <c r="Q720" i="5" s="1"/>
  <c r="P721" i="5"/>
  <c r="Q721" i="5" s="1"/>
  <c r="P722" i="5"/>
  <c r="Q722" i="5" s="1"/>
  <c r="P723" i="5"/>
  <c r="Q723" i="5" s="1"/>
  <c r="P724" i="5"/>
  <c r="Q724" i="5" s="1"/>
  <c r="P725" i="5"/>
  <c r="Q725" i="5" s="1"/>
  <c r="P726" i="5"/>
  <c r="Q726" i="5" s="1"/>
  <c r="P727" i="5"/>
  <c r="Q727" i="5" s="1"/>
  <c r="P728" i="5"/>
  <c r="Q728" i="5" s="1"/>
  <c r="P729" i="5"/>
  <c r="Q729" i="5" s="1"/>
  <c r="P730" i="5"/>
  <c r="Q730" i="5" s="1"/>
  <c r="P731" i="5"/>
  <c r="Q731" i="5" s="1"/>
  <c r="P732" i="5"/>
  <c r="Q732" i="5" s="1"/>
  <c r="P733" i="5"/>
  <c r="Q733" i="5" s="1"/>
  <c r="P734" i="5"/>
  <c r="Q734" i="5" s="1"/>
  <c r="P735" i="5"/>
  <c r="Q735" i="5" s="1"/>
  <c r="P736" i="5"/>
  <c r="Q736" i="5" s="1"/>
  <c r="P737" i="5"/>
  <c r="Q737" i="5" s="1"/>
  <c r="P738" i="5"/>
  <c r="Q738" i="5" s="1"/>
  <c r="P739" i="5"/>
  <c r="Q739" i="5" s="1"/>
  <c r="P740" i="5"/>
  <c r="Q740" i="5" s="1"/>
  <c r="P741" i="5"/>
  <c r="Q741" i="5" s="1"/>
  <c r="P742" i="5"/>
  <c r="Q742" i="5" s="1"/>
  <c r="P743" i="5"/>
  <c r="Q743" i="5" s="1"/>
  <c r="P744" i="5"/>
  <c r="Q744" i="5" s="1"/>
  <c r="P745" i="5"/>
  <c r="Q745" i="5" s="1"/>
  <c r="P746" i="5"/>
  <c r="Q746" i="5" s="1"/>
  <c r="P747" i="5"/>
  <c r="Q747" i="5" s="1"/>
  <c r="P748" i="5"/>
  <c r="Q748" i="5" s="1"/>
  <c r="P749" i="5"/>
  <c r="Q749" i="5" s="1"/>
  <c r="P750" i="5"/>
  <c r="Q750" i="5" s="1"/>
  <c r="P751" i="5"/>
  <c r="Q751" i="5" s="1"/>
  <c r="P752" i="5"/>
  <c r="Q752" i="5" s="1"/>
  <c r="P753" i="5"/>
  <c r="Q753" i="5" s="1"/>
  <c r="P754" i="5"/>
  <c r="Q754" i="5" s="1"/>
  <c r="P755" i="5"/>
  <c r="Q755" i="5" s="1"/>
  <c r="P756" i="5"/>
  <c r="Q756" i="5" s="1"/>
  <c r="P757" i="5"/>
  <c r="Q757" i="5" s="1"/>
  <c r="P758" i="5"/>
  <c r="Q758" i="5" s="1"/>
  <c r="P759" i="5"/>
  <c r="Q759" i="5" s="1"/>
  <c r="P760" i="5"/>
  <c r="Q760" i="5" s="1"/>
  <c r="P761" i="5"/>
  <c r="Q761" i="5" s="1"/>
  <c r="P762" i="5"/>
  <c r="Q762" i="5" s="1"/>
  <c r="P763" i="5"/>
  <c r="Q763" i="5" s="1"/>
  <c r="P764" i="5"/>
  <c r="Q764" i="5" s="1"/>
  <c r="P765" i="5"/>
  <c r="Q765" i="5" s="1"/>
  <c r="P766" i="5"/>
  <c r="Q766" i="5" s="1"/>
  <c r="P767" i="5"/>
  <c r="Q767" i="5" s="1"/>
  <c r="P768" i="5"/>
  <c r="Q768" i="5" s="1"/>
  <c r="P769" i="5"/>
  <c r="Q769" i="5" s="1"/>
  <c r="P770" i="5"/>
  <c r="Q770" i="5" s="1"/>
  <c r="P771" i="5"/>
  <c r="Q771" i="5" s="1"/>
  <c r="P772" i="5"/>
  <c r="Q772" i="5" s="1"/>
  <c r="P773" i="5"/>
  <c r="Q773" i="5" s="1"/>
  <c r="P774" i="5"/>
  <c r="Q774" i="5" s="1"/>
  <c r="P775" i="5"/>
  <c r="Q775" i="5" s="1"/>
  <c r="P776" i="5"/>
  <c r="Q776" i="5" s="1"/>
  <c r="P777" i="5"/>
  <c r="Q777" i="5" s="1"/>
  <c r="P778" i="5"/>
  <c r="Q778" i="5" s="1"/>
  <c r="P779" i="5"/>
  <c r="Q779" i="5" s="1"/>
  <c r="P780" i="5"/>
  <c r="Q780" i="5" s="1"/>
  <c r="P781" i="5"/>
  <c r="Q781" i="5" s="1"/>
  <c r="P782" i="5"/>
  <c r="Q782" i="5" s="1"/>
  <c r="P783" i="5"/>
  <c r="Q783" i="5" s="1"/>
  <c r="P784" i="5"/>
  <c r="Q784" i="5" s="1"/>
  <c r="P785" i="5"/>
  <c r="Q785" i="5" s="1"/>
  <c r="P786" i="5"/>
  <c r="Q786" i="5" s="1"/>
  <c r="P787" i="5"/>
  <c r="Q787" i="5" s="1"/>
  <c r="P788" i="5"/>
  <c r="Q788" i="5" s="1"/>
  <c r="P789" i="5"/>
  <c r="Q789" i="5" s="1"/>
  <c r="P790" i="5"/>
  <c r="Q790" i="5" s="1"/>
  <c r="P791" i="5"/>
  <c r="Q791" i="5" s="1"/>
  <c r="P792" i="5"/>
  <c r="Q792" i="5" s="1"/>
  <c r="P793" i="5"/>
  <c r="Q793" i="5" s="1"/>
  <c r="P794" i="5"/>
  <c r="Q794" i="5" s="1"/>
  <c r="P795" i="5"/>
  <c r="Q795" i="5" s="1"/>
  <c r="P796" i="5"/>
  <c r="Q796" i="5" s="1"/>
  <c r="P797" i="5"/>
  <c r="Q797" i="5" s="1"/>
  <c r="P798" i="5"/>
  <c r="Q798" i="5" s="1"/>
  <c r="P799" i="5"/>
  <c r="Q799" i="5" s="1"/>
  <c r="P800" i="5"/>
  <c r="Q800" i="5" s="1"/>
  <c r="P801" i="5"/>
  <c r="Q801" i="5" s="1"/>
  <c r="P802" i="5"/>
  <c r="Q802" i="5" s="1"/>
  <c r="P803" i="5"/>
  <c r="Q803" i="5" s="1"/>
  <c r="P804" i="5"/>
  <c r="Q804" i="5" s="1"/>
  <c r="P805" i="5"/>
  <c r="Q805" i="5" s="1"/>
  <c r="P806" i="5"/>
  <c r="Q806" i="5" s="1"/>
  <c r="P807" i="5"/>
  <c r="Q807" i="5" s="1"/>
  <c r="P808" i="5"/>
  <c r="Q808" i="5" s="1"/>
  <c r="P809" i="5"/>
  <c r="Q809" i="5" s="1"/>
  <c r="P810" i="5"/>
  <c r="Q810" i="5" s="1"/>
  <c r="P811" i="5"/>
  <c r="Q811" i="5" s="1"/>
  <c r="P812" i="5"/>
  <c r="Q812" i="5" s="1"/>
  <c r="P813" i="5"/>
  <c r="Q813" i="5" s="1"/>
  <c r="P814" i="5"/>
  <c r="Q814" i="5" s="1"/>
  <c r="P815" i="5"/>
  <c r="Q815" i="5" s="1"/>
  <c r="P816" i="5"/>
  <c r="Q816" i="5" s="1"/>
  <c r="P817" i="5"/>
  <c r="Q817" i="5" s="1"/>
  <c r="P818" i="5"/>
  <c r="Q818" i="5" s="1"/>
  <c r="P819" i="5"/>
  <c r="Q819" i="5" s="1"/>
  <c r="P820" i="5"/>
  <c r="Q820" i="5" s="1"/>
  <c r="P821" i="5"/>
  <c r="Q821" i="5" s="1"/>
  <c r="P822" i="5"/>
  <c r="Q822" i="5" s="1"/>
  <c r="P823" i="5"/>
  <c r="Q823" i="5" s="1"/>
  <c r="P824" i="5"/>
  <c r="Q824" i="5" s="1"/>
  <c r="P825" i="5"/>
  <c r="Q825" i="5" s="1"/>
  <c r="P826" i="5"/>
  <c r="Q826" i="5" s="1"/>
  <c r="P827" i="5"/>
  <c r="Q827" i="5" s="1"/>
  <c r="P828" i="5"/>
  <c r="Q828" i="5" s="1"/>
  <c r="P829" i="5"/>
  <c r="Q829" i="5" s="1"/>
  <c r="P830" i="5"/>
  <c r="Q830" i="5" s="1"/>
  <c r="P831" i="5"/>
  <c r="Q831" i="5" s="1"/>
  <c r="P832" i="5"/>
  <c r="Q832" i="5" s="1"/>
  <c r="P833" i="5"/>
  <c r="Q833" i="5" s="1"/>
  <c r="P834" i="5"/>
  <c r="Q834" i="5" s="1"/>
  <c r="P835" i="5"/>
  <c r="Q835" i="5" s="1"/>
  <c r="P836" i="5"/>
  <c r="Q836" i="5" s="1"/>
  <c r="P837" i="5"/>
  <c r="Q837" i="5" s="1"/>
  <c r="P838" i="5"/>
  <c r="Q838" i="5" s="1"/>
  <c r="P839" i="5"/>
  <c r="Q839" i="5" s="1"/>
  <c r="P840" i="5"/>
  <c r="Q840" i="5" s="1"/>
  <c r="P841" i="5"/>
  <c r="Q841" i="5" s="1"/>
  <c r="P842" i="5"/>
  <c r="Q842" i="5" s="1"/>
  <c r="P843" i="5"/>
  <c r="Q843" i="5" s="1"/>
  <c r="P844" i="5"/>
  <c r="Q844" i="5" s="1"/>
  <c r="P845" i="5"/>
  <c r="Q845" i="5" s="1"/>
  <c r="P846" i="5"/>
  <c r="Q846" i="5" s="1"/>
  <c r="P847" i="5"/>
  <c r="Q847" i="5" s="1"/>
  <c r="P848" i="5"/>
  <c r="Q848" i="5" s="1"/>
  <c r="P849" i="5"/>
  <c r="Q849" i="5" s="1"/>
  <c r="P850" i="5"/>
  <c r="Q850" i="5" s="1"/>
  <c r="P851" i="5"/>
  <c r="Q851" i="5" s="1"/>
  <c r="P852" i="5"/>
  <c r="Q852" i="5" s="1"/>
  <c r="P853" i="5"/>
  <c r="Q853" i="5" s="1"/>
  <c r="P854" i="5"/>
  <c r="Q854" i="5" s="1"/>
  <c r="P855" i="5"/>
  <c r="Q855" i="5" s="1"/>
  <c r="P856" i="5"/>
  <c r="Q856" i="5" s="1"/>
  <c r="P857" i="5"/>
  <c r="Q857" i="5" s="1"/>
  <c r="P858" i="5"/>
  <c r="Q858" i="5" s="1"/>
  <c r="P859" i="5"/>
  <c r="Q859" i="5" s="1"/>
  <c r="P860" i="5"/>
  <c r="Q860" i="5" s="1"/>
  <c r="P861" i="5"/>
  <c r="Q861" i="5" s="1"/>
  <c r="P862" i="5"/>
  <c r="Q862" i="5" s="1"/>
  <c r="P863" i="5"/>
  <c r="Q863" i="5" s="1"/>
  <c r="P864" i="5"/>
  <c r="Q864" i="5" s="1"/>
  <c r="P865" i="5"/>
  <c r="Q865" i="5" s="1"/>
  <c r="P866" i="5"/>
  <c r="Q866" i="5" s="1"/>
  <c r="P867" i="5"/>
  <c r="Q867" i="5" s="1"/>
  <c r="P868" i="5"/>
  <c r="Q868" i="5" s="1"/>
  <c r="P869" i="5"/>
  <c r="Q869" i="5" s="1"/>
  <c r="P870" i="5"/>
  <c r="Q870" i="5" s="1"/>
  <c r="P871" i="5"/>
  <c r="Q871" i="5" s="1"/>
  <c r="P872" i="5"/>
  <c r="Q872" i="5" s="1"/>
  <c r="P873" i="5"/>
  <c r="Q873" i="5" s="1"/>
  <c r="P874" i="5"/>
  <c r="Q874" i="5" s="1"/>
  <c r="P875" i="5"/>
  <c r="Q875" i="5" s="1"/>
  <c r="P876" i="5"/>
  <c r="Q876" i="5" s="1"/>
  <c r="P877" i="5"/>
  <c r="Q877" i="5" s="1"/>
  <c r="P878" i="5"/>
  <c r="Q878" i="5" s="1"/>
  <c r="P879" i="5"/>
  <c r="Q879" i="5" s="1"/>
  <c r="P880" i="5"/>
  <c r="Q880" i="5" s="1"/>
  <c r="P881" i="5"/>
  <c r="Q881" i="5" s="1"/>
  <c r="P882" i="5"/>
  <c r="Q882" i="5" s="1"/>
  <c r="P883" i="5"/>
  <c r="Q883" i="5" s="1"/>
  <c r="P884" i="5"/>
  <c r="Q884" i="5" s="1"/>
  <c r="P885" i="5"/>
  <c r="Q885" i="5" s="1"/>
  <c r="P886" i="5"/>
  <c r="Q886" i="5" s="1"/>
  <c r="P887" i="5"/>
  <c r="Q887" i="5" s="1"/>
  <c r="P888" i="5"/>
  <c r="Q888" i="5" s="1"/>
  <c r="P889" i="5"/>
  <c r="Q889" i="5" s="1"/>
  <c r="P890" i="5"/>
  <c r="Q890" i="5" s="1"/>
  <c r="P891" i="5"/>
  <c r="Q891" i="5" s="1"/>
  <c r="P892" i="5"/>
  <c r="Q892" i="5" s="1"/>
  <c r="P893" i="5"/>
  <c r="Q893" i="5" s="1"/>
  <c r="P894" i="5"/>
  <c r="Q894" i="5" s="1"/>
  <c r="P895" i="5"/>
  <c r="Q895" i="5" s="1"/>
  <c r="P896" i="5"/>
  <c r="Q896" i="5" s="1"/>
  <c r="P897" i="5"/>
  <c r="Q897" i="5" s="1"/>
  <c r="P898" i="5"/>
  <c r="Q898" i="5" s="1"/>
  <c r="P899" i="5"/>
  <c r="Q899" i="5" s="1"/>
  <c r="P900" i="5"/>
  <c r="Q900" i="5" s="1"/>
  <c r="P901" i="5"/>
  <c r="Q901" i="5" s="1"/>
  <c r="P902" i="5"/>
  <c r="Q902" i="5" s="1"/>
  <c r="P903" i="5"/>
  <c r="Q903" i="5" s="1"/>
  <c r="P904" i="5"/>
  <c r="Q904" i="5" s="1"/>
  <c r="P905" i="5"/>
  <c r="Q905" i="5" s="1"/>
  <c r="P906" i="5"/>
  <c r="Q906" i="5" s="1"/>
  <c r="P907" i="5"/>
  <c r="Q907" i="5" s="1"/>
  <c r="P908" i="5"/>
  <c r="Q908" i="5" s="1"/>
  <c r="P909" i="5"/>
  <c r="Q909" i="5" s="1"/>
  <c r="P910" i="5"/>
  <c r="Q910" i="5" s="1"/>
  <c r="P911" i="5"/>
  <c r="Q911" i="5" s="1"/>
  <c r="P912" i="5"/>
  <c r="Q912" i="5" s="1"/>
  <c r="P913" i="5"/>
  <c r="Q913" i="5" s="1"/>
  <c r="P914" i="5"/>
  <c r="Q914" i="5" s="1"/>
  <c r="P915" i="5"/>
  <c r="Q915" i="5" s="1"/>
  <c r="P916" i="5"/>
  <c r="Q916" i="5" s="1"/>
  <c r="P917" i="5"/>
  <c r="Q917" i="5" s="1"/>
  <c r="P918" i="5"/>
  <c r="Q918" i="5" s="1"/>
  <c r="P919" i="5"/>
  <c r="Q919" i="5" s="1"/>
  <c r="P920" i="5"/>
  <c r="Q920" i="5" s="1"/>
  <c r="P921" i="5"/>
  <c r="Q921" i="5" s="1"/>
  <c r="P922" i="5"/>
  <c r="Q922" i="5" s="1"/>
  <c r="P923" i="5"/>
  <c r="Q923" i="5" s="1"/>
  <c r="P924" i="5"/>
  <c r="Q924" i="5" s="1"/>
  <c r="P925" i="5"/>
  <c r="Q925" i="5" s="1"/>
  <c r="P926" i="5"/>
  <c r="Q926" i="5" s="1"/>
  <c r="P927" i="5"/>
  <c r="Q927" i="5" s="1"/>
  <c r="P928" i="5"/>
  <c r="Q928" i="5" s="1"/>
  <c r="P929" i="5"/>
  <c r="Q929" i="5" s="1"/>
  <c r="P930" i="5"/>
  <c r="Q930" i="5" s="1"/>
  <c r="P931" i="5"/>
  <c r="Q931" i="5" s="1"/>
  <c r="P932" i="5"/>
  <c r="Q932" i="5" s="1"/>
  <c r="P933" i="5"/>
  <c r="Q933" i="5" s="1"/>
  <c r="P934" i="5"/>
  <c r="Q934" i="5" s="1"/>
  <c r="P935" i="5"/>
  <c r="Q935" i="5" s="1"/>
  <c r="P936" i="5"/>
  <c r="Q936" i="5" s="1"/>
  <c r="P937" i="5"/>
  <c r="Q937" i="5" s="1"/>
  <c r="P938" i="5"/>
  <c r="Q938" i="5" s="1"/>
  <c r="P939" i="5"/>
  <c r="Q939" i="5" s="1"/>
  <c r="P940" i="5"/>
  <c r="Q940" i="5" s="1"/>
  <c r="P941" i="5"/>
  <c r="Q941" i="5" s="1"/>
  <c r="P942" i="5"/>
  <c r="Q942" i="5" s="1"/>
  <c r="P943" i="5"/>
  <c r="Q943" i="5" s="1"/>
  <c r="P944" i="5"/>
  <c r="Q944" i="5" s="1"/>
  <c r="P945" i="5"/>
  <c r="Q945" i="5" s="1"/>
  <c r="P946" i="5"/>
  <c r="Q946" i="5" s="1"/>
  <c r="P947" i="5"/>
  <c r="Q947" i="5" s="1"/>
  <c r="P948" i="5"/>
  <c r="Q948" i="5" s="1"/>
  <c r="P949" i="5"/>
  <c r="Q949" i="5" s="1"/>
  <c r="P950" i="5"/>
  <c r="Q950" i="5" s="1"/>
  <c r="P951" i="5"/>
  <c r="Q951" i="5" s="1"/>
  <c r="P952" i="5"/>
  <c r="Q952" i="5" s="1"/>
  <c r="P953" i="5"/>
  <c r="Q953" i="5" s="1"/>
  <c r="P954" i="5"/>
  <c r="Q954" i="5" s="1"/>
  <c r="P955" i="5"/>
  <c r="Q955" i="5" s="1"/>
  <c r="P956" i="5"/>
  <c r="Q956" i="5" s="1"/>
  <c r="P957" i="5"/>
  <c r="Q957" i="5" s="1"/>
  <c r="P958" i="5"/>
  <c r="Q958" i="5" s="1"/>
  <c r="P959" i="5"/>
  <c r="Q959" i="5" s="1"/>
  <c r="P960" i="5"/>
  <c r="Q960" i="5" s="1"/>
  <c r="P961" i="5"/>
  <c r="Q961" i="5" s="1"/>
  <c r="P962" i="5"/>
  <c r="Q962" i="5" s="1"/>
  <c r="P963" i="5"/>
  <c r="Q963" i="5" s="1"/>
  <c r="P964" i="5"/>
  <c r="Q964" i="5" s="1"/>
  <c r="P965" i="5"/>
  <c r="Q965" i="5" s="1"/>
  <c r="P966" i="5"/>
  <c r="Q966" i="5" s="1"/>
  <c r="P967" i="5"/>
  <c r="Q967" i="5" s="1"/>
  <c r="P968" i="5"/>
  <c r="Q968" i="5" s="1"/>
  <c r="P969" i="5"/>
  <c r="Q969" i="5" s="1"/>
  <c r="P970" i="5"/>
  <c r="Q970" i="5" s="1"/>
  <c r="P971" i="5"/>
  <c r="Q971" i="5" s="1"/>
  <c r="P972" i="5"/>
  <c r="Q972" i="5" s="1"/>
  <c r="P973" i="5"/>
  <c r="Q973" i="5" s="1"/>
  <c r="P974" i="5"/>
  <c r="Q974" i="5" s="1"/>
  <c r="P975" i="5"/>
  <c r="Q975" i="5" s="1"/>
  <c r="P976" i="5"/>
  <c r="Q976" i="5" s="1"/>
  <c r="P977" i="5"/>
  <c r="Q977" i="5" s="1"/>
  <c r="P978" i="5"/>
  <c r="Q978" i="5" s="1"/>
  <c r="P979" i="5"/>
  <c r="Q979" i="5" s="1"/>
  <c r="P980" i="5"/>
  <c r="Q980" i="5" s="1"/>
  <c r="P981" i="5"/>
  <c r="Q981" i="5" s="1"/>
  <c r="P982" i="5"/>
  <c r="Q982" i="5" s="1"/>
  <c r="P983" i="5"/>
  <c r="Q983" i="5" s="1"/>
  <c r="P984" i="5"/>
  <c r="Q984" i="5" s="1"/>
  <c r="P985" i="5"/>
  <c r="Q985" i="5" s="1"/>
  <c r="P986" i="5"/>
  <c r="Q986" i="5" s="1"/>
  <c r="P987" i="5"/>
  <c r="Q987" i="5" s="1"/>
  <c r="P988" i="5"/>
  <c r="Q988" i="5" s="1"/>
  <c r="P989" i="5"/>
  <c r="Q989" i="5" s="1"/>
  <c r="P990" i="5"/>
  <c r="Q990" i="5" s="1"/>
  <c r="P991" i="5"/>
  <c r="Q991" i="5" s="1"/>
  <c r="P992" i="5"/>
  <c r="Q992" i="5" s="1"/>
  <c r="P993" i="5"/>
  <c r="Q993" i="5" s="1"/>
  <c r="P994" i="5"/>
  <c r="Q994" i="5" s="1"/>
  <c r="P995" i="5"/>
  <c r="Q995" i="5" s="1"/>
  <c r="P996" i="5"/>
  <c r="Q996" i="5" s="1"/>
  <c r="P997" i="5"/>
  <c r="Q997" i="5" s="1"/>
  <c r="P998" i="5"/>
  <c r="Q998" i="5" s="1"/>
  <c r="P999" i="5"/>
  <c r="Q999" i="5" s="1"/>
  <c r="P1000" i="5"/>
  <c r="Q1000" i="5" s="1"/>
  <c r="P1001" i="5"/>
  <c r="Q1001" i="5" s="1"/>
  <c r="P1002" i="5"/>
  <c r="Q1002" i="5" s="1"/>
  <c r="P1003" i="5"/>
  <c r="Q1003" i="5" s="1"/>
  <c r="P1004" i="5"/>
  <c r="Q1004" i="5" s="1"/>
  <c r="P1005" i="5"/>
  <c r="Q1005" i="5" s="1"/>
  <c r="P1006" i="5"/>
  <c r="Q1006" i="5" s="1"/>
  <c r="P1007" i="5"/>
  <c r="Q1007" i="5" s="1"/>
  <c r="P1008" i="5"/>
  <c r="Q1008" i="5" s="1"/>
  <c r="P1009" i="5"/>
  <c r="Q1009" i="5" s="1"/>
  <c r="P1010" i="5"/>
  <c r="Q1010" i="5" s="1"/>
  <c r="P1011" i="5"/>
  <c r="Q1011" i="5" s="1"/>
  <c r="P1012" i="5"/>
  <c r="Q1012" i="5" s="1"/>
  <c r="P1013" i="5"/>
  <c r="Q1013" i="5" s="1"/>
  <c r="P1014" i="5"/>
  <c r="Q1014" i="5" s="1"/>
  <c r="P1015" i="5"/>
  <c r="Q1015" i="5" s="1"/>
  <c r="P1016" i="5"/>
  <c r="Q1016" i="5" s="1"/>
  <c r="P1017" i="5"/>
  <c r="Q1017" i="5" s="1"/>
  <c r="P1018" i="5"/>
  <c r="Q1018" i="5" s="1"/>
  <c r="P1019" i="5"/>
  <c r="Q1019" i="5" s="1"/>
  <c r="P1020" i="5"/>
  <c r="Q1020" i="5" s="1"/>
  <c r="P1021" i="5"/>
  <c r="Q1021" i="5" s="1"/>
  <c r="P1022" i="5"/>
  <c r="Q1022" i="5" s="1"/>
  <c r="P1023" i="5"/>
  <c r="Q1023" i="5" s="1"/>
  <c r="P1024" i="5"/>
  <c r="Q1024" i="5" s="1"/>
  <c r="P1025" i="5"/>
  <c r="Q1025" i="5" s="1"/>
  <c r="P1026" i="5"/>
  <c r="Q1026" i="5" s="1"/>
  <c r="P1027" i="5"/>
  <c r="Q1027" i="5" s="1"/>
  <c r="P1028" i="5"/>
  <c r="Q1028" i="5" s="1"/>
  <c r="P1029" i="5"/>
  <c r="Q1029" i="5" s="1"/>
  <c r="P1030" i="5"/>
  <c r="Q1030" i="5" s="1"/>
  <c r="P1031" i="5"/>
  <c r="Q1031" i="5" s="1"/>
  <c r="P1032" i="5"/>
  <c r="Q1032" i="5" s="1"/>
  <c r="P1033" i="5"/>
  <c r="Q1033" i="5" s="1"/>
  <c r="P1034" i="5"/>
  <c r="Q1034" i="5" s="1"/>
  <c r="P1035" i="5"/>
  <c r="Q1035" i="5" s="1"/>
  <c r="P1036" i="5"/>
  <c r="Q1036" i="5" s="1"/>
  <c r="P1037" i="5"/>
  <c r="Q1037" i="5" s="1"/>
  <c r="P1038" i="5"/>
  <c r="Q1038" i="5" s="1"/>
  <c r="P1039" i="5"/>
  <c r="Q1039" i="5" s="1"/>
  <c r="P1040" i="5"/>
  <c r="Q1040" i="5" s="1"/>
  <c r="P1041" i="5"/>
  <c r="Q1041" i="5" s="1"/>
  <c r="P1042" i="5"/>
  <c r="Q1042" i="5" s="1"/>
  <c r="P1043" i="5"/>
  <c r="Q1043" i="5" s="1"/>
  <c r="P1044" i="5"/>
  <c r="Q1044" i="5" s="1"/>
  <c r="P1045" i="5"/>
  <c r="Q1045" i="5" s="1"/>
  <c r="P1046" i="5"/>
  <c r="Q1046" i="5" s="1"/>
  <c r="P1047" i="5"/>
  <c r="Q1047" i="5" s="1"/>
  <c r="P1048" i="5"/>
  <c r="Q1048" i="5" s="1"/>
  <c r="P1049" i="5"/>
  <c r="Q1049" i="5" s="1"/>
  <c r="P1050" i="5"/>
  <c r="Q1050" i="5" s="1"/>
  <c r="P1051" i="5"/>
  <c r="Q1051" i="5" s="1"/>
  <c r="P1052" i="5"/>
  <c r="Q1052" i="5" s="1"/>
  <c r="P1053" i="5"/>
  <c r="Q1053" i="5" s="1"/>
  <c r="P1054" i="5"/>
  <c r="Q1054" i="5" s="1"/>
  <c r="P1055" i="5"/>
  <c r="Q1055" i="5" s="1"/>
  <c r="P1056" i="5"/>
  <c r="Q1056" i="5" s="1"/>
  <c r="P1057" i="5"/>
  <c r="Q1057" i="5" s="1"/>
  <c r="P1058" i="5"/>
  <c r="Q1058" i="5" s="1"/>
  <c r="P1059" i="5"/>
  <c r="Q1059" i="5" s="1"/>
  <c r="P1060" i="5"/>
  <c r="Q1060" i="5" s="1"/>
  <c r="P1061" i="5"/>
  <c r="Q1061" i="5" s="1"/>
  <c r="P1062" i="5"/>
  <c r="Q1062" i="5" s="1"/>
  <c r="P1063" i="5"/>
  <c r="Q1063" i="5" s="1"/>
  <c r="P1064" i="5"/>
  <c r="Q1064" i="5" s="1"/>
  <c r="P1065" i="5"/>
  <c r="Q1065" i="5" s="1"/>
  <c r="P1066" i="5"/>
  <c r="Q1066" i="5" s="1"/>
  <c r="P1067" i="5"/>
  <c r="Q1067" i="5" s="1"/>
  <c r="P1068" i="5"/>
  <c r="Q1068" i="5" s="1"/>
  <c r="P1069" i="5"/>
  <c r="Q1069" i="5" s="1"/>
  <c r="P1070" i="5"/>
  <c r="Q1070" i="5" s="1"/>
  <c r="P1071" i="5"/>
  <c r="Q1071" i="5" s="1"/>
  <c r="P1072" i="5"/>
  <c r="Q1072" i="5" s="1"/>
  <c r="P1073" i="5"/>
  <c r="Q1073" i="5" s="1"/>
  <c r="P1074" i="5"/>
  <c r="Q1074" i="5" s="1"/>
  <c r="P1075" i="5"/>
  <c r="Q1075" i="5" s="1"/>
  <c r="P1076" i="5"/>
  <c r="Q1076" i="5" s="1"/>
  <c r="P1077" i="5"/>
  <c r="Q1077" i="5" s="1"/>
  <c r="P1078" i="5"/>
  <c r="Q1078" i="5" s="1"/>
  <c r="P1079" i="5"/>
  <c r="Q1079" i="5" s="1"/>
  <c r="P1080" i="5"/>
  <c r="Q1080" i="5" s="1"/>
  <c r="P1081" i="5"/>
  <c r="Q1081" i="5" s="1"/>
  <c r="P1082" i="5"/>
  <c r="Q1082" i="5" s="1"/>
  <c r="P1083" i="5"/>
  <c r="Q1083" i="5" s="1"/>
  <c r="P1084" i="5"/>
  <c r="Q1084" i="5" s="1"/>
  <c r="P1085" i="5"/>
  <c r="Q1085" i="5" s="1"/>
  <c r="P1086" i="5"/>
  <c r="Q1086" i="5" s="1"/>
  <c r="P1087" i="5"/>
  <c r="Q1087" i="5" s="1"/>
  <c r="P1088" i="5"/>
  <c r="Q1088" i="5" s="1"/>
  <c r="P1089" i="5"/>
  <c r="Q1089" i="5" s="1"/>
  <c r="P1090" i="5"/>
  <c r="Q1090" i="5" s="1"/>
  <c r="P1091" i="5"/>
  <c r="Q1091" i="5" s="1"/>
  <c r="P1092" i="5"/>
  <c r="Q1092" i="5" s="1"/>
  <c r="P1093" i="5"/>
  <c r="Q1093" i="5" s="1"/>
  <c r="P1094" i="5"/>
  <c r="Q1094" i="5" s="1"/>
  <c r="P1095" i="5"/>
  <c r="Q1095" i="5" s="1"/>
  <c r="P1096" i="5"/>
  <c r="Q1096" i="5" s="1"/>
  <c r="P1097" i="5"/>
  <c r="Q1097" i="5" s="1"/>
  <c r="P1098" i="5"/>
  <c r="Q1098" i="5" s="1"/>
  <c r="P1099" i="5"/>
  <c r="Q1099" i="5" s="1"/>
  <c r="P1100" i="5"/>
  <c r="Q1100" i="5" s="1"/>
  <c r="P1101" i="5"/>
  <c r="Q1101" i="5" s="1"/>
  <c r="P1102" i="5"/>
  <c r="Q1102" i="5" s="1"/>
  <c r="P1103" i="5"/>
  <c r="Q1103" i="5" s="1"/>
  <c r="P1104" i="5"/>
  <c r="Q1104" i="5" s="1"/>
  <c r="P1105" i="5"/>
  <c r="Q1105" i="5" s="1"/>
  <c r="P1106" i="5"/>
  <c r="Q1106" i="5" s="1"/>
  <c r="P1107" i="5"/>
  <c r="Q1107" i="5" s="1"/>
  <c r="P1108" i="5"/>
  <c r="Q1108" i="5" s="1"/>
  <c r="P1109" i="5"/>
  <c r="Q1109" i="5" s="1"/>
  <c r="P1110" i="5"/>
  <c r="Q1110" i="5" s="1"/>
  <c r="P1111" i="5"/>
  <c r="Q1111" i="5" s="1"/>
  <c r="P1112" i="5"/>
  <c r="Q1112" i="5" s="1"/>
  <c r="P1113" i="5"/>
  <c r="Q1113" i="5" s="1"/>
  <c r="P1114" i="5"/>
  <c r="Q1114" i="5" s="1"/>
  <c r="P1115" i="5"/>
  <c r="Q1115" i="5" s="1"/>
  <c r="P1116" i="5"/>
  <c r="Q1116" i="5" s="1"/>
  <c r="P1117" i="5"/>
  <c r="Q1117" i="5" s="1"/>
  <c r="P1118" i="5"/>
  <c r="Q1118" i="5" s="1"/>
  <c r="P1119" i="5"/>
  <c r="Q1119" i="5" s="1"/>
  <c r="P1120" i="5"/>
  <c r="Q1120" i="5" s="1"/>
  <c r="P1121" i="5"/>
  <c r="Q1121" i="5" s="1"/>
  <c r="P1122" i="5"/>
  <c r="Q1122" i="5" s="1"/>
  <c r="P1123" i="5"/>
  <c r="Q1123" i="5" s="1"/>
  <c r="P1124" i="5"/>
  <c r="Q1124" i="5" s="1"/>
  <c r="P1125" i="5"/>
  <c r="Q1125" i="5" s="1"/>
  <c r="P1126" i="5"/>
  <c r="Q1126" i="5" s="1"/>
  <c r="P1127" i="5"/>
  <c r="Q1127" i="5" s="1"/>
  <c r="P1128" i="5"/>
  <c r="Q1128" i="5" s="1"/>
  <c r="P1129" i="5"/>
  <c r="Q1129" i="5" s="1"/>
  <c r="P1130" i="5"/>
  <c r="Q1130" i="5" s="1"/>
  <c r="P1131" i="5"/>
  <c r="Q1131" i="5" s="1"/>
  <c r="P1132" i="5"/>
  <c r="Q1132" i="5" s="1"/>
  <c r="P1133" i="5"/>
  <c r="Q1133" i="5" s="1"/>
  <c r="P1134" i="5"/>
  <c r="Q1134" i="5" s="1"/>
  <c r="P1135" i="5"/>
  <c r="Q1135" i="5" s="1"/>
  <c r="P1136" i="5"/>
  <c r="Q1136" i="5" s="1"/>
  <c r="P1137" i="5"/>
  <c r="Q1137" i="5" s="1"/>
  <c r="P1138" i="5"/>
  <c r="Q1138" i="5" s="1"/>
  <c r="P1139" i="5"/>
  <c r="Q1139" i="5" s="1"/>
  <c r="P1140" i="5"/>
  <c r="Q1140" i="5" s="1"/>
  <c r="P1141" i="5"/>
  <c r="Q1141" i="5" s="1"/>
  <c r="P1142" i="5"/>
  <c r="Q1142" i="5" s="1"/>
  <c r="P1143" i="5"/>
  <c r="Q1143" i="5" s="1"/>
  <c r="P1144" i="5"/>
  <c r="Q1144" i="5" s="1"/>
  <c r="P1145" i="5"/>
  <c r="Q1145" i="5" s="1"/>
  <c r="P1146" i="5"/>
  <c r="Q1146" i="5" s="1"/>
  <c r="P1147" i="5"/>
  <c r="Q1147" i="5" s="1"/>
  <c r="P1148" i="5"/>
  <c r="Q1148" i="5" s="1"/>
  <c r="P1149" i="5"/>
  <c r="Q1149" i="5" s="1"/>
  <c r="P1150" i="5"/>
  <c r="Q1150" i="5" s="1"/>
  <c r="P1151" i="5"/>
  <c r="Q1151" i="5" s="1"/>
  <c r="P1152" i="5"/>
  <c r="Q1152" i="5" s="1"/>
  <c r="P1153" i="5"/>
  <c r="Q1153" i="5" s="1"/>
  <c r="P1154" i="5"/>
  <c r="Q1154" i="5" s="1"/>
  <c r="P1155" i="5"/>
  <c r="Q1155" i="5" s="1"/>
  <c r="P1156" i="5"/>
  <c r="Q1156" i="5" s="1"/>
  <c r="P1157" i="5"/>
  <c r="Q1157" i="5" s="1"/>
  <c r="P1158" i="5"/>
  <c r="Q1158" i="5" s="1"/>
  <c r="P1159" i="5"/>
  <c r="Q1159" i="5" s="1"/>
  <c r="P1160" i="5"/>
  <c r="Q1160" i="5" s="1"/>
  <c r="P1161" i="5"/>
  <c r="Q1161" i="5" s="1"/>
  <c r="P1162" i="5"/>
  <c r="Q1162" i="5" s="1"/>
  <c r="P1163" i="5"/>
  <c r="Q1163" i="5" s="1"/>
  <c r="P1164" i="5"/>
  <c r="Q1164" i="5" s="1"/>
  <c r="P1165" i="5"/>
  <c r="Q1165" i="5" s="1"/>
  <c r="P1166" i="5"/>
  <c r="Q1166" i="5" s="1"/>
  <c r="P1167" i="5"/>
  <c r="Q1167" i="5" s="1"/>
  <c r="P1168" i="5"/>
  <c r="Q1168" i="5" s="1"/>
  <c r="P1169" i="5"/>
  <c r="Q1169" i="5" s="1"/>
  <c r="P1170" i="5"/>
  <c r="Q1170" i="5" s="1"/>
  <c r="P1171" i="5"/>
  <c r="Q1171" i="5" s="1"/>
  <c r="P1172" i="5"/>
  <c r="Q1172" i="5" s="1"/>
  <c r="P1173" i="5"/>
  <c r="Q1173" i="5" s="1"/>
  <c r="P1174" i="5"/>
  <c r="Q1174" i="5" s="1"/>
  <c r="P1175" i="5"/>
  <c r="Q1175" i="5" s="1"/>
  <c r="P1176" i="5"/>
  <c r="Q1176" i="5" s="1"/>
  <c r="P1177" i="5"/>
  <c r="Q1177" i="5" s="1"/>
  <c r="P1178" i="5"/>
  <c r="Q1178" i="5" s="1"/>
  <c r="P1179" i="5"/>
  <c r="Q1179" i="5" s="1"/>
  <c r="P1180" i="5"/>
  <c r="Q1180" i="5" s="1"/>
  <c r="P1181" i="5"/>
  <c r="Q1181" i="5" s="1"/>
  <c r="P1182" i="5"/>
  <c r="Q1182" i="5" s="1"/>
  <c r="P1183" i="5"/>
  <c r="Q1183" i="5" s="1"/>
  <c r="P1184" i="5"/>
  <c r="Q1184" i="5" s="1"/>
  <c r="P1185" i="5"/>
  <c r="Q1185" i="5" s="1"/>
  <c r="P1186" i="5"/>
  <c r="Q1186" i="5" s="1"/>
  <c r="P1187" i="5"/>
  <c r="Q1187" i="5" s="1"/>
  <c r="P1188" i="5"/>
  <c r="Q1188" i="5" s="1"/>
  <c r="P1189" i="5"/>
  <c r="Q1189" i="5" s="1"/>
  <c r="P1190" i="5"/>
  <c r="Q1190" i="5" s="1"/>
  <c r="P1191" i="5"/>
  <c r="Q1191" i="5" s="1"/>
  <c r="P1192" i="5"/>
  <c r="Q1192" i="5" s="1"/>
  <c r="P1193" i="5"/>
  <c r="Q1193" i="5" s="1"/>
  <c r="P1194" i="5"/>
  <c r="Q1194" i="5" s="1"/>
  <c r="P1195" i="5"/>
  <c r="Q1195" i="5" s="1"/>
  <c r="P1196" i="5"/>
  <c r="Q1196" i="5" s="1"/>
  <c r="P1197" i="5"/>
  <c r="Q1197" i="5" s="1"/>
  <c r="P1198" i="5"/>
  <c r="Q1198" i="5" s="1"/>
  <c r="P1199" i="5"/>
  <c r="Q1199" i="5" s="1"/>
  <c r="P1200" i="5"/>
  <c r="Q1200" i="5" s="1"/>
  <c r="P1201" i="5"/>
  <c r="Q1201" i="5" s="1"/>
  <c r="P1202" i="5"/>
  <c r="Q1202" i="5" s="1"/>
  <c r="P1203" i="5"/>
  <c r="Q1203" i="5" s="1"/>
  <c r="P1204" i="5"/>
  <c r="Q1204" i="5" s="1"/>
  <c r="P1205" i="5"/>
  <c r="Q1205" i="5" s="1"/>
  <c r="P1206" i="5"/>
  <c r="Q1206" i="5" s="1"/>
  <c r="P1207" i="5"/>
  <c r="Q1207" i="5" s="1"/>
  <c r="P1208" i="5"/>
  <c r="Q1208" i="5" s="1"/>
  <c r="P1209" i="5"/>
  <c r="Q1209" i="5" s="1"/>
  <c r="P1210" i="5"/>
  <c r="Q1210" i="5" s="1"/>
  <c r="P1211" i="5"/>
  <c r="Q1211" i="5" s="1"/>
  <c r="P1212" i="5"/>
  <c r="Q1212" i="5" s="1"/>
  <c r="P1213" i="5"/>
  <c r="Q1213" i="5" s="1"/>
  <c r="P1214" i="5"/>
  <c r="Q1214" i="5" s="1"/>
  <c r="P1215" i="5"/>
  <c r="Q1215" i="5" s="1"/>
  <c r="P1216" i="5"/>
  <c r="Q1216" i="5" s="1"/>
  <c r="P1217" i="5"/>
  <c r="Q1217" i="5" s="1"/>
  <c r="P1218" i="5"/>
  <c r="Q1218" i="5" s="1"/>
  <c r="P1219" i="5"/>
  <c r="Q1219" i="5" s="1"/>
  <c r="P1220" i="5"/>
  <c r="Q1220" i="5" s="1"/>
  <c r="P1221" i="5"/>
  <c r="Q1221" i="5" s="1"/>
  <c r="P1222" i="5"/>
  <c r="Q1222" i="5" s="1"/>
  <c r="P1223" i="5"/>
  <c r="Q1223" i="5" s="1"/>
  <c r="P1224" i="5"/>
  <c r="Q1224" i="5" s="1"/>
  <c r="P1225" i="5"/>
  <c r="Q1225" i="5" s="1"/>
  <c r="P1226" i="5"/>
  <c r="Q1226" i="5" s="1"/>
  <c r="P1227" i="5"/>
  <c r="Q1227" i="5" s="1"/>
  <c r="P1228" i="5"/>
  <c r="Q1228" i="5" s="1"/>
  <c r="P1229" i="5"/>
  <c r="Q1229" i="5" s="1"/>
  <c r="P1230" i="5"/>
  <c r="Q1230" i="5" s="1"/>
  <c r="P1231" i="5"/>
  <c r="Q1231" i="5" s="1"/>
  <c r="P1232" i="5"/>
  <c r="Q1232" i="5" s="1"/>
  <c r="P1233" i="5"/>
  <c r="Q1233" i="5" s="1"/>
  <c r="P1234" i="5"/>
  <c r="Q1234" i="5" s="1"/>
  <c r="P1235" i="5"/>
  <c r="Q1235" i="5" s="1"/>
  <c r="P1236" i="5"/>
  <c r="Q1236" i="5" s="1"/>
  <c r="P1237" i="5"/>
  <c r="Q1237" i="5" s="1"/>
  <c r="P1238" i="5"/>
  <c r="Q1238" i="5" s="1"/>
  <c r="P1239" i="5"/>
  <c r="Q1239" i="5" s="1"/>
  <c r="P1240" i="5"/>
  <c r="Q1240" i="5" s="1"/>
  <c r="P1241" i="5"/>
  <c r="Q1241" i="5" s="1"/>
  <c r="P1242" i="5"/>
  <c r="Q1242" i="5" s="1"/>
  <c r="P1243" i="5"/>
  <c r="Q1243" i="5" s="1"/>
  <c r="P1244" i="5"/>
  <c r="Q1244" i="5" s="1"/>
  <c r="P1245" i="5"/>
  <c r="Q1245" i="5" s="1"/>
  <c r="P1246" i="5"/>
  <c r="Q1246" i="5" s="1"/>
  <c r="P1247" i="5"/>
  <c r="Q1247" i="5" s="1"/>
  <c r="P1248" i="5"/>
  <c r="Q1248" i="5" s="1"/>
  <c r="P1249" i="5"/>
  <c r="Q1249" i="5" s="1"/>
  <c r="P1250" i="5"/>
  <c r="Q1250" i="5" s="1"/>
  <c r="P1251" i="5"/>
  <c r="Q1251" i="5" s="1"/>
  <c r="P1252" i="5"/>
  <c r="Q1252" i="5" s="1"/>
  <c r="P1253" i="5"/>
  <c r="Q1253" i="5" s="1"/>
  <c r="P1254" i="5"/>
  <c r="Q1254" i="5" s="1"/>
  <c r="P1255" i="5"/>
  <c r="Q1255" i="5" s="1"/>
  <c r="P1256" i="5"/>
  <c r="Q1256" i="5" s="1"/>
  <c r="P1257" i="5"/>
  <c r="Q1257" i="5" s="1"/>
  <c r="P1258" i="5"/>
  <c r="Q1258" i="5" s="1"/>
  <c r="P1259" i="5"/>
  <c r="Q1259" i="5" s="1"/>
  <c r="P1260" i="5"/>
  <c r="Q1260" i="5" s="1"/>
  <c r="P1261" i="5"/>
  <c r="Q1261" i="5" s="1"/>
  <c r="P1262" i="5"/>
  <c r="Q1262" i="5" s="1"/>
  <c r="P1263" i="5"/>
  <c r="Q1263" i="5" s="1"/>
  <c r="P1264" i="5"/>
  <c r="Q1264" i="5" s="1"/>
  <c r="P1265" i="5"/>
  <c r="Q1265" i="5" s="1"/>
  <c r="P1266" i="5"/>
  <c r="Q1266" i="5" s="1"/>
  <c r="P1267" i="5"/>
  <c r="Q1267" i="5" s="1"/>
  <c r="P1268" i="5"/>
  <c r="Q1268" i="5" s="1"/>
  <c r="P1269" i="5"/>
  <c r="Q1269" i="5" s="1"/>
  <c r="P1270" i="5"/>
  <c r="Q1270" i="5" s="1"/>
  <c r="P1271" i="5"/>
  <c r="Q1271" i="5" s="1"/>
  <c r="P1272" i="5"/>
  <c r="Q1272" i="5" s="1"/>
  <c r="P1273" i="5"/>
  <c r="Q1273" i="5" s="1"/>
  <c r="P1274" i="5"/>
  <c r="Q1274" i="5" s="1"/>
  <c r="P1275" i="5"/>
  <c r="Q1275" i="5" s="1"/>
  <c r="P1276" i="5"/>
  <c r="Q1276" i="5" s="1"/>
  <c r="P1277" i="5"/>
  <c r="Q1277" i="5" s="1"/>
  <c r="P1278" i="5"/>
  <c r="Q1278" i="5" s="1"/>
  <c r="P1279" i="5"/>
  <c r="Q1279" i="5" s="1"/>
  <c r="P1280" i="5"/>
  <c r="Q1280" i="5" s="1"/>
  <c r="P1281" i="5"/>
  <c r="Q1281" i="5" s="1"/>
  <c r="P1282" i="5"/>
  <c r="Q1282" i="5" s="1"/>
  <c r="P1283" i="5"/>
  <c r="Q1283" i="5" s="1"/>
  <c r="P1284" i="5"/>
  <c r="Q1284" i="5" s="1"/>
  <c r="P1285" i="5"/>
  <c r="Q1285" i="5" s="1"/>
  <c r="P1286" i="5"/>
  <c r="Q1286" i="5" s="1"/>
  <c r="P1287" i="5"/>
  <c r="Q1287" i="5" s="1"/>
  <c r="P1288" i="5"/>
  <c r="Q1288" i="5" s="1"/>
  <c r="P1289" i="5"/>
  <c r="Q1289" i="5" s="1"/>
  <c r="P1290" i="5"/>
  <c r="Q1290" i="5" s="1"/>
  <c r="P1291" i="5"/>
  <c r="Q1291" i="5" s="1"/>
  <c r="P1292" i="5"/>
  <c r="Q1292" i="5" s="1"/>
  <c r="P1293" i="5"/>
  <c r="Q1293" i="5" s="1"/>
  <c r="P1294" i="5"/>
  <c r="Q1294" i="5" s="1"/>
  <c r="P1295" i="5"/>
  <c r="Q1295" i="5" s="1"/>
  <c r="P1296" i="5"/>
  <c r="Q1296" i="5" s="1"/>
  <c r="P1297" i="5"/>
  <c r="Q1297" i="5" s="1"/>
  <c r="P1298" i="5"/>
  <c r="Q1298" i="5" s="1"/>
  <c r="P1299" i="5"/>
  <c r="Q1299" i="5" s="1"/>
  <c r="P1300" i="5"/>
  <c r="Q1300" i="5" s="1"/>
  <c r="P1301" i="5"/>
  <c r="Q1301" i="5" s="1"/>
  <c r="P1302" i="5"/>
  <c r="Q1302" i="5" s="1"/>
  <c r="P1303" i="5"/>
  <c r="Q1303" i="5" s="1"/>
  <c r="P1304" i="5"/>
  <c r="Q1304" i="5" s="1"/>
  <c r="P1305" i="5"/>
  <c r="Q1305" i="5" s="1"/>
  <c r="P1306" i="5"/>
  <c r="Q1306" i="5" s="1"/>
  <c r="P1307" i="5"/>
  <c r="Q1307" i="5" s="1"/>
  <c r="P1308" i="5"/>
  <c r="Q1308" i="5" s="1"/>
  <c r="P1309" i="5"/>
  <c r="Q1309" i="5" s="1"/>
  <c r="P1310" i="5"/>
  <c r="Q1310" i="5" s="1"/>
  <c r="P1311" i="5"/>
  <c r="Q1311" i="5" s="1"/>
  <c r="P1312" i="5"/>
  <c r="Q1312" i="5" s="1"/>
  <c r="P1313" i="5"/>
  <c r="Q1313" i="5" s="1"/>
  <c r="P1314" i="5"/>
  <c r="Q1314" i="5" s="1"/>
  <c r="P1315" i="5"/>
  <c r="Q1315" i="5" s="1"/>
  <c r="P1316" i="5"/>
  <c r="Q1316" i="5" s="1"/>
  <c r="P1317" i="5"/>
  <c r="Q1317" i="5" s="1"/>
  <c r="P1318" i="5"/>
  <c r="Q1318" i="5" s="1"/>
  <c r="P1319" i="5"/>
  <c r="Q1319" i="5" s="1"/>
  <c r="P8" i="5"/>
  <c r="Q8" i="5" s="1"/>
  <c r="P9" i="5"/>
  <c r="Q9" i="5" s="1"/>
  <c r="P10" i="5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P7" i="5"/>
  <c r="Q7" i="5" s="1"/>
  <c r="G5" i="6" l="1"/>
  <c r="G6" i="6" l="1"/>
  <c r="G7" i="6" l="1"/>
  <c r="H4" i="6"/>
  <c r="I4" i="6" l="1"/>
  <c r="G8" i="6"/>
  <c r="H5" i="6"/>
  <c r="G9" i="6" l="1"/>
  <c r="H6" i="6"/>
  <c r="I5" i="6"/>
  <c r="G10" i="6" l="1"/>
  <c r="H7" i="6"/>
  <c r="I6" i="6"/>
  <c r="G11" i="6" l="1"/>
  <c r="H8" i="6"/>
  <c r="I8" i="6" s="1"/>
  <c r="I7" i="6"/>
  <c r="G12" i="6" l="1"/>
  <c r="H9" i="6"/>
  <c r="G13" i="6" l="1"/>
  <c r="H10" i="6"/>
  <c r="I10" i="6" s="1"/>
  <c r="I9" i="6"/>
  <c r="G14" i="6" l="1"/>
  <c r="H11" i="6"/>
  <c r="I11" i="6" l="1"/>
  <c r="G15" i="6"/>
  <c r="H12" i="6"/>
  <c r="I12" i="6" s="1"/>
  <c r="G16" i="6" l="1"/>
  <c r="H13" i="6"/>
  <c r="I13" i="6" s="1"/>
  <c r="G17" i="6" l="1"/>
  <c r="H14" i="6"/>
  <c r="I14" i="6" s="1"/>
  <c r="G18" i="6" l="1"/>
  <c r="H15" i="6"/>
  <c r="I15" i="6" l="1"/>
  <c r="G19" i="6"/>
  <c r="H16" i="6"/>
  <c r="G20" i="6" l="1"/>
  <c r="H17" i="6"/>
  <c r="I17" i="6" s="1"/>
  <c r="I16" i="6"/>
  <c r="G21" i="6" l="1"/>
  <c r="H18" i="6"/>
  <c r="I18" i="6" s="1"/>
  <c r="G22" i="6" l="1"/>
  <c r="H19" i="6"/>
  <c r="I19" i="6" s="1"/>
  <c r="G23" i="6" l="1"/>
  <c r="H20" i="6"/>
  <c r="I20" i="6" s="1"/>
  <c r="G24" i="6" l="1"/>
  <c r="H21" i="6"/>
  <c r="I21" i="6" s="1"/>
  <c r="G25" i="6" l="1"/>
  <c r="H22" i="6"/>
  <c r="I22" i="6" s="1"/>
  <c r="G26" i="6" l="1"/>
  <c r="H23" i="6"/>
  <c r="I23" i="6" l="1"/>
  <c r="G27" i="6"/>
  <c r="H24" i="6"/>
  <c r="I24" i="6"/>
  <c r="G28" i="6" l="1"/>
  <c r="H25" i="6"/>
  <c r="I25" i="6" s="1"/>
  <c r="G29" i="6" l="1"/>
  <c r="H26" i="6"/>
  <c r="I26" i="6"/>
  <c r="G30" i="6" l="1"/>
  <c r="H27" i="6"/>
  <c r="I27" i="6"/>
  <c r="G31" i="6" l="1"/>
  <c r="H28" i="6"/>
  <c r="I28" i="6"/>
  <c r="G32" i="6" l="1"/>
  <c r="H29" i="6"/>
  <c r="I29" i="6" s="1"/>
  <c r="G33" i="6" l="1"/>
  <c r="H30" i="6"/>
  <c r="I30" i="6"/>
  <c r="G34" i="6" l="1"/>
  <c r="H31" i="6"/>
  <c r="G35" i="6" l="1"/>
  <c r="H32" i="6"/>
  <c r="I32" i="6" s="1"/>
  <c r="I31" i="6"/>
  <c r="G36" i="6" l="1"/>
  <c r="H33" i="6"/>
  <c r="I33" i="6" s="1"/>
  <c r="G37" i="6" l="1"/>
  <c r="H34" i="6"/>
  <c r="I34" i="6" s="1"/>
  <c r="G38" i="6" l="1"/>
  <c r="H35" i="6"/>
  <c r="I35" i="6" s="1"/>
  <c r="G39" i="6" l="1"/>
  <c r="H36" i="6"/>
  <c r="I36" i="6" s="1"/>
  <c r="G40" i="6" l="1"/>
  <c r="H37" i="6"/>
  <c r="I37" i="6" s="1"/>
  <c r="G41" i="6" l="1"/>
  <c r="H38" i="6"/>
  <c r="I38" i="6" s="1"/>
  <c r="G42" i="6" l="1"/>
  <c r="H39" i="6"/>
  <c r="G43" i="6" l="1"/>
  <c r="H40" i="6"/>
  <c r="I39" i="6"/>
  <c r="I40" i="6"/>
  <c r="G44" i="6" l="1"/>
  <c r="H41" i="6"/>
  <c r="G45" i="6" l="1"/>
  <c r="H42" i="6"/>
  <c r="I41" i="6"/>
  <c r="I42" i="6"/>
  <c r="G46" i="6" l="1"/>
  <c r="H43" i="6"/>
  <c r="I43" i="6" s="1"/>
  <c r="G47" i="6" l="1"/>
  <c r="H44" i="6"/>
  <c r="I44" i="6" s="1"/>
  <c r="G48" i="6" l="1"/>
  <c r="H45" i="6"/>
  <c r="G49" i="6" l="1"/>
  <c r="H46" i="6"/>
  <c r="I46" i="6"/>
  <c r="I45" i="6"/>
  <c r="G50" i="6" l="1"/>
  <c r="H47" i="6"/>
  <c r="I47" i="6"/>
  <c r="G51" i="6" l="1"/>
  <c r="H48" i="6"/>
  <c r="G52" i="6" l="1"/>
  <c r="H49" i="6"/>
  <c r="I48" i="6"/>
  <c r="I49" i="6"/>
  <c r="G53" i="6" l="1"/>
  <c r="H50" i="6"/>
  <c r="G54" i="6" l="1"/>
  <c r="H51" i="6"/>
  <c r="I51" i="6" s="1"/>
  <c r="I50" i="6"/>
  <c r="G55" i="6" l="1"/>
  <c r="H52" i="6"/>
  <c r="I52" i="6"/>
  <c r="G56" i="6" l="1"/>
  <c r="H53" i="6"/>
  <c r="I53" i="6" l="1"/>
  <c r="G57" i="6"/>
  <c r="H54" i="6"/>
  <c r="I54" i="6" s="1"/>
  <c r="G58" i="6" l="1"/>
  <c r="H55" i="6"/>
  <c r="I55" i="6" s="1"/>
  <c r="G59" i="6" l="1"/>
  <c r="H56" i="6"/>
  <c r="I56" i="6"/>
  <c r="G60" i="6" l="1"/>
  <c r="H57" i="6"/>
  <c r="I57" i="6" l="1"/>
  <c r="G61" i="6"/>
  <c r="H58" i="6"/>
  <c r="I58" i="6"/>
  <c r="G62" i="6" l="1"/>
  <c r="H59" i="6"/>
  <c r="I59" i="6"/>
  <c r="G63" i="6" l="1"/>
  <c r="H60" i="6"/>
  <c r="I60" i="6" s="1"/>
  <c r="G64" i="6" l="1"/>
  <c r="H61" i="6"/>
  <c r="I61" i="6"/>
  <c r="G65" i="6" l="1"/>
  <c r="H62" i="6"/>
  <c r="I62" i="6" s="1"/>
  <c r="G66" i="6" l="1"/>
  <c r="H63" i="6"/>
  <c r="I63" i="6"/>
  <c r="G67" i="6" l="1"/>
  <c r="H64" i="6"/>
  <c r="I64" i="6" s="1"/>
  <c r="G68" i="6" l="1"/>
  <c r="H65" i="6"/>
  <c r="I65" i="6"/>
  <c r="G69" i="6" l="1"/>
  <c r="H66" i="6"/>
  <c r="I66" i="6" s="1"/>
  <c r="G70" i="6" l="1"/>
  <c r="H67" i="6"/>
  <c r="I67" i="6"/>
  <c r="G71" i="6" l="1"/>
  <c r="H68" i="6"/>
  <c r="I68" i="6" l="1"/>
  <c r="G72" i="6"/>
  <c r="H69" i="6"/>
  <c r="I69" i="6" s="1"/>
  <c r="G73" i="6" l="1"/>
  <c r="H70" i="6"/>
  <c r="I70" i="6"/>
  <c r="G74" i="6" l="1"/>
  <c r="H71" i="6"/>
  <c r="G75" i="6" l="1"/>
  <c r="H72" i="6"/>
  <c r="I71" i="6"/>
  <c r="I72" i="6" l="1"/>
  <c r="G76" i="6"/>
  <c r="H73" i="6"/>
  <c r="I73" i="6"/>
  <c r="G77" i="6" l="1"/>
  <c r="H74" i="6"/>
  <c r="I74" i="6" s="1"/>
  <c r="G78" i="6" l="1"/>
  <c r="H75" i="6"/>
  <c r="I75" i="6"/>
  <c r="G79" i="6" l="1"/>
  <c r="H76" i="6"/>
  <c r="I76" i="6" l="1"/>
  <c r="G80" i="6"/>
  <c r="H77" i="6"/>
  <c r="I77" i="6" s="1"/>
  <c r="G81" i="6" l="1"/>
  <c r="H78" i="6"/>
  <c r="I78" i="6"/>
  <c r="G82" i="6" l="1"/>
  <c r="H79" i="6"/>
  <c r="I79" i="6"/>
  <c r="G83" i="6" l="1"/>
  <c r="H80" i="6"/>
  <c r="I80" i="6"/>
  <c r="G84" i="6" l="1"/>
  <c r="H81" i="6"/>
  <c r="I81" i="6"/>
  <c r="G85" i="6" l="1"/>
  <c r="H82" i="6"/>
  <c r="I82" i="6"/>
  <c r="G86" i="6" l="1"/>
  <c r="H83" i="6"/>
  <c r="G87" i="6" l="1"/>
  <c r="H84" i="6"/>
  <c r="I83" i="6"/>
  <c r="I84" i="6"/>
  <c r="G88" i="6" l="1"/>
  <c r="H85" i="6"/>
  <c r="I85" i="6" s="1"/>
  <c r="G89" i="6" l="1"/>
  <c r="H86" i="6"/>
  <c r="I86" i="6" s="1"/>
  <c r="G90" i="6" l="1"/>
  <c r="H87" i="6"/>
  <c r="G91" i="6" l="1"/>
  <c r="H88" i="6"/>
  <c r="I88" i="6" s="1"/>
  <c r="I87" i="6"/>
  <c r="G92" i="6" l="1"/>
  <c r="H89" i="6"/>
  <c r="I89" i="6" s="1"/>
  <c r="G93" i="6" l="1"/>
  <c r="H90" i="6"/>
  <c r="I90" i="6"/>
  <c r="G94" i="6" l="1"/>
  <c r="H91" i="6"/>
  <c r="I91" i="6"/>
  <c r="G95" i="6" l="1"/>
  <c r="H92" i="6"/>
  <c r="I92" i="6" s="1"/>
  <c r="G96" i="6" l="1"/>
  <c r="H93" i="6"/>
  <c r="I93" i="6"/>
  <c r="G97" i="6" l="1"/>
  <c r="H94" i="6"/>
  <c r="I94" i="6" s="1"/>
  <c r="G98" i="6" l="1"/>
  <c r="H95" i="6"/>
  <c r="I95" i="6" s="1"/>
  <c r="G99" i="6" l="1"/>
  <c r="H96" i="6"/>
  <c r="I96" i="6" s="1"/>
  <c r="G100" i="6" l="1"/>
  <c r="H97" i="6"/>
  <c r="G101" i="6" l="1"/>
  <c r="H98" i="6"/>
  <c r="I97" i="6"/>
  <c r="G102" i="6" l="1"/>
  <c r="H99" i="6"/>
  <c r="I99" i="6"/>
  <c r="I98" i="6"/>
  <c r="G103" i="6" l="1"/>
  <c r="H100" i="6"/>
  <c r="I100" i="6" l="1"/>
  <c r="G104" i="6"/>
  <c r="H101" i="6"/>
  <c r="G105" i="6" l="1"/>
  <c r="H102" i="6"/>
  <c r="I101" i="6"/>
  <c r="I102" i="6"/>
  <c r="G106" i="6" l="1"/>
  <c r="H103" i="6"/>
  <c r="I103" i="6"/>
  <c r="G107" i="6" l="1"/>
  <c r="H104" i="6"/>
  <c r="I104" i="6" s="1"/>
  <c r="G108" i="6" l="1"/>
  <c r="H105" i="6"/>
  <c r="I105" i="6"/>
  <c r="G109" i="6" l="1"/>
  <c r="H106" i="6"/>
  <c r="G110" i="6" l="1"/>
  <c r="H107" i="6"/>
  <c r="I106" i="6"/>
  <c r="I107" i="6"/>
  <c r="G111" i="6" l="1"/>
  <c r="H108" i="6"/>
  <c r="I108" i="6" s="1"/>
  <c r="G112" i="6" l="1"/>
  <c r="H109" i="6"/>
  <c r="I109" i="6" l="1"/>
  <c r="G113" i="6"/>
  <c r="H110" i="6"/>
  <c r="I110" i="6" s="1"/>
  <c r="G114" i="6" l="1"/>
  <c r="H111" i="6"/>
  <c r="I111" i="6"/>
  <c r="G115" i="6" l="1"/>
  <c r="H112" i="6"/>
  <c r="I112" i="6"/>
  <c r="G116" i="6" l="1"/>
  <c r="H113" i="6"/>
  <c r="I113" i="6" s="1"/>
  <c r="G117" i="6" l="1"/>
  <c r="H114" i="6"/>
  <c r="I114" i="6"/>
  <c r="G118" i="6" l="1"/>
  <c r="H115" i="6"/>
  <c r="I115" i="6"/>
  <c r="G119" i="6" l="1"/>
  <c r="H116" i="6"/>
  <c r="I116" i="6"/>
  <c r="G120" i="6" l="1"/>
  <c r="H117" i="6"/>
  <c r="I117" i="6" s="1"/>
  <c r="G121" i="6" l="1"/>
  <c r="H118" i="6"/>
  <c r="I118" i="6" s="1"/>
  <c r="G122" i="6" l="1"/>
  <c r="H119" i="6"/>
  <c r="I119" i="6" s="1"/>
  <c r="G123" i="6" l="1"/>
  <c r="H120" i="6"/>
  <c r="G124" i="6" l="1"/>
  <c r="H121" i="6"/>
  <c r="I121" i="6" s="1"/>
  <c r="I120" i="6"/>
  <c r="G125" i="6" l="1"/>
  <c r="H122" i="6"/>
  <c r="I122" i="6"/>
  <c r="G126" i="6" l="1"/>
  <c r="H123" i="6"/>
  <c r="G127" i="6" l="1"/>
  <c r="H124" i="6"/>
  <c r="I124" i="6"/>
  <c r="I123" i="6"/>
  <c r="G128" i="6" l="1"/>
  <c r="H125" i="6"/>
  <c r="I125" i="6"/>
  <c r="G129" i="6" l="1"/>
  <c r="H126" i="6"/>
  <c r="G130" i="6" l="1"/>
  <c r="H127" i="6"/>
  <c r="I127" i="6" s="1"/>
  <c r="I126" i="6"/>
  <c r="G131" i="6" l="1"/>
  <c r="H128" i="6"/>
  <c r="I128" i="6" l="1"/>
  <c r="G132" i="6"/>
  <c r="H129" i="6"/>
  <c r="I129" i="6" s="1"/>
  <c r="G133" i="6" l="1"/>
  <c r="H130" i="6"/>
  <c r="I130" i="6"/>
  <c r="G134" i="6" l="1"/>
  <c r="H131" i="6"/>
  <c r="I131" i="6"/>
  <c r="G135" i="6" l="1"/>
  <c r="H132" i="6"/>
  <c r="I132" i="6" s="1"/>
  <c r="G136" i="6" l="1"/>
  <c r="H133" i="6"/>
  <c r="I133" i="6"/>
  <c r="G137" i="6" l="1"/>
  <c r="H134" i="6"/>
  <c r="G138" i="6" l="1"/>
  <c r="H135" i="6"/>
  <c r="I134" i="6"/>
  <c r="I135" i="6"/>
  <c r="G139" i="6" l="1"/>
  <c r="H136" i="6"/>
  <c r="I136" i="6" s="1"/>
  <c r="G140" i="6" l="1"/>
  <c r="H137" i="6"/>
  <c r="I137" i="6"/>
  <c r="G141" i="6" l="1"/>
  <c r="H138" i="6"/>
  <c r="G142" i="6" l="1"/>
  <c r="H139" i="6"/>
  <c r="I139" i="6"/>
  <c r="I138" i="6"/>
  <c r="G143" i="6" l="1"/>
  <c r="H140" i="6"/>
  <c r="I140" i="6" s="1"/>
  <c r="G144" i="6" l="1"/>
  <c r="H141" i="6"/>
  <c r="I141" i="6"/>
  <c r="G145" i="6" l="1"/>
  <c r="H142" i="6"/>
  <c r="I142" i="6"/>
  <c r="G146" i="6" l="1"/>
  <c r="H143" i="6"/>
  <c r="I143" i="6"/>
  <c r="G147" i="6" l="1"/>
  <c r="H144" i="6"/>
  <c r="I144" i="6"/>
  <c r="G148" i="6" l="1"/>
  <c r="H145" i="6"/>
  <c r="I145" i="6"/>
  <c r="G149" i="6" l="1"/>
  <c r="H146" i="6"/>
  <c r="I146" i="6"/>
  <c r="G150" i="6" l="1"/>
  <c r="H147" i="6"/>
  <c r="I147" i="6" l="1"/>
  <c r="G151" i="6"/>
  <c r="H148" i="6"/>
  <c r="I148" i="6"/>
  <c r="G152" i="6" l="1"/>
  <c r="H149" i="6"/>
  <c r="I149" i="6"/>
  <c r="G153" i="6" l="1"/>
  <c r="H150" i="6"/>
  <c r="I150" i="6" s="1"/>
  <c r="G154" i="6" l="1"/>
  <c r="H151" i="6"/>
  <c r="I151" i="6" l="1"/>
  <c r="G155" i="6"/>
  <c r="H152" i="6"/>
  <c r="I152" i="6" l="1"/>
  <c r="G156" i="6"/>
  <c r="H153" i="6"/>
  <c r="I153" i="6"/>
  <c r="G157" i="6" l="1"/>
  <c r="H154" i="6"/>
  <c r="I154" i="6" s="1"/>
  <c r="G158" i="6" l="1"/>
  <c r="H155" i="6"/>
  <c r="I155" i="6" s="1"/>
  <c r="G159" i="6" l="1"/>
  <c r="H156" i="6"/>
  <c r="G160" i="6" l="1"/>
  <c r="H157" i="6"/>
  <c r="I156" i="6"/>
  <c r="G161" i="6" l="1"/>
  <c r="H158" i="6"/>
  <c r="I158" i="6" s="1"/>
  <c r="I157" i="6"/>
  <c r="G162" i="6" l="1"/>
  <c r="H159" i="6"/>
  <c r="I159" i="6" s="1"/>
  <c r="G163" i="6" l="1"/>
  <c r="H160" i="6"/>
  <c r="I160" i="6"/>
  <c r="G164" i="6" l="1"/>
  <c r="H161" i="6"/>
  <c r="I161" i="6" l="1"/>
  <c r="G165" i="6"/>
  <c r="H162" i="6"/>
  <c r="I162" i="6" s="1"/>
  <c r="G166" i="6" l="1"/>
  <c r="H163" i="6"/>
  <c r="I163" i="6"/>
  <c r="G167" i="6" l="1"/>
  <c r="H164" i="6"/>
  <c r="I164" i="6" s="1"/>
  <c r="G168" i="6" l="1"/>
  <c r="H165" i="6"/>
  <c r="I165" i="6"/>
  <c r="G169" i="6" l="1"/>
  <c r="H166" i="6"/>
  <c r="I166" i="6" s="1"/>
  <c r="G170" i="6" l="1"/>
  <c r="H167" i="6"/>
  <c r="I167" i="6" s="1"/>
  <c r="G171" i="6" l="1"/>
  <c r="H168" i="6"/>
  <c r="I168" i="6" s="1"/>
  <c r="G172" i="6" l="1"/>
  <c r="H169" i="6"/>
  <c r="G173" i="6" l="1"/>
  <c r="H170" i="6"/>
  <c r="I170" i="6"/>
  <c r="I169" i="6"/>
  <c r="G174" i="6" l="1"/>
  <c r="H171" i="6"/>
  <c r="I171" i="6" s="1"/>
  <c r="G175" i="6" l="1"/>
  <c r="H172" i="6"/>
  <c r="I172" i="6" s="1"/>
  <c r="G176" i="6" l="1"/>
  <c r="H173" i="6"/>
  <c r="I173" i="6"/>
  <c r="G177" i="6" l="1"/>
  <c r="H174" i="6"/>
  <c r="I174" i="6"/>
  <c r="G178" i="6" l="1"/>
  <c r="H175" i="6"/>
  <c r="I175" i="6" l="1"/>
  <c r="G179" i="6"/>
  <c r="H176" i="6"/>
  <c r="I176" i="6"/>
  <c r="G180" i="6" l="1"/>
  <c r="H177" i="6"/>
  <c r="I177" i="6"/>
  <c r="G181" i="6" l="1"/>
  <c r="H178" i="6"/>
  <c r="I178" i="6" s="1"/>
  <c r="G182" i="6" l="1"/>
  <c r="H179" i="6"/>
  <c r="I179" i="6"/>
  <c r="G183" i="6" l="1"/>
  <c r="H180" i="6"/>
  <c r="I180" i="6" s="1"/>
  <c r="G184" i="6" l="1"/>
  <c r="H181" i="6"/>
  <c r="I181" i="6"/>
  <c r="G185" i="6" l="1"/>
  <c r="H182" i="6"/>
  <c r="I182" i="6" s="1"/>
  <c r="G186" i="6" l="1"/>
  <c r="H183" i="6"/>
  <c r="I183" i="6" s="1"/>
  <c r="G187" i="6" l="1"/>
  <c r="H184" i="6"/>
  <c r="I184" i="6"/>
  <c r="G188" i="6" l="1"/>
  <c r="H185" i="6"/>
  <c r="I185" i="6"/>
  <c r="G189" i="6" l="1"/>
  <c r="H186" i="6"/>
  <c r="I186" i="6" l="1"/>
  <c r="G190" i="6"/>
  <c r="H187" i="6"/>
  <c r="I187" i="6" s="1"/>
  <c r="G191" i="6" l="1"/>
  <c r="H188" i="6"/>
  <c r="I188" i="6" s="1"/>
  <c r="G192" i="6" l="1"/>
  <c r="H189" i="6"/>
  <c r="I189" i="6"/>
  <c r="G193" i="6" l="1"/>
  <c r="H190" i="6"/>
  <c r="I190" i="6"/>
  <c r="G194" i="6" l="1"/>
  <c r="H191" i="6"/>
  <c r="G195" i="6" l="1"/>
  <c r="H192" i="6"/>
  <c r="I191" i="6"/>
  <c r="G196" i="6" l="1"/>
  <c r="H193" i="6"/>
  <c r="I192" i="6"/>
  <c r="I193" i="6" l="1"/>
  <c r="G197" i="6"/>
  <c r="H194" i="6"/>
  <c r="I194" i="6"/>
  <c r="G198" i="6" l="1"/>
  <c r="H195" i="6"/>
  <c r="I195" i="6"/>
  <c r="G199" i="6" l="1"/>
  <c r="H196" i="6"/>
  <c r="I196" i="6"/>
  <c r="G200" i="6" l="1"/>
  <c r="H197" i="6"/>
  <c r="G201" i="6" l="1"/>
  <c r="H198" i="6"/>
  <c r="I197" i="6"/>
  <c r="I198" i="6"/>
  <c r="G202" i="6" l="1"/>
  <c r="H199" i="6"/>
  <c r="I199" i="6" s="1"/>
  <c r="G203" i="6" l="1"/>
  <c r="H200" i="6"/>
  <c r="G204" i="6" l="1"/>
  <c r="H201" i="6"/>
  <c r="I201" i="6" s="1"/>
  <c r="I200" i="6"/>
  <c r="G205" i="6" l="1"/>
  <c r="H202" i="6"/>
  <c r="I202" i="6"/>
  <c r="G206" i="6" l="1"/>
  <c r="H203" i="6"/>
  <c r="I203" i="6"/>
  <c r="G207" i="6" l="1"/>
  <c r="H204" i="6"/>
  <c r="I204" i="6"/>
  <c r="G208" i="6" l="1"/>
  <c r="H205" i="6"/>
  <c r="I205" i="6" l="1"/>
  <c r="G209" i="6"/>
  <c r="H206" i="6"/>
  <c r="I206" i="6"/>
  <c r="G210" i="6" l="1"/>
  <c r="H207" i="6"/>
  <c r="I207" i="6" s="1"/>
  <c r="G211" i="6" l="1"/>
  <c r="H208" i="6"/>
  <c r="I208" i="6"/>
  <c r="G212" i="6" l="1"/>
  <c r="H209" i="6"/>
  <c r="I209" i="6" s="1"/>
  <c r="G213" i="6" l="1"/>
  <c r="H210" i="6"/>
  <c r="I210" i="6"/>
  <c r="G214" i="6" l="1"/>
  <c r="H211" i="6"/>
  <c r="I211" i="6" s="1"/>
  <c r="G215" i="6" l="1"/>
  <c r="H212" i="6"/>
  <c r="I212" i="6"/>
  <c r="G216" i="6" l="1"/>
  <c r="H213" i="6"/>
  <c r="I213" i="6" l="1"/>
  <c r="G217" i="6"/>
  <c r="H214" i="6"/>
  <c r="I214" i="6"/>
  <c r="G218" i="6" l="1"/>
  <c r="H215" i="6"/>
  <c r="I215" i="6" s="1"/>
  <c r="G219" i="6" l="1"/>
  <c r="H216" i="6"/>
  <c r="I216" i="6"/>
  <c r="G220" i="6" l="1"/>
  <c r="H217" i="6"/>
  <c r="I217" i="6" l="1"/>
  <c r="G221" i="6"/>
  <c r="H218" i="6"/>
  <c r="I218" i="6" s="1"/>
  <c r="G222" i="6" l="1"/>
  <c r="H219" i="6"/>
  <c r="I219" i="6"/>
  <c r="G223" i="6" l="1"/>
  <c r="H220" i="6"/>
  <c r="I220" i="6" s="1"/>
  <c r="G224" i="6" l="1"/>
  <c r="H221" i="6"/>
  <c r="I221" i="6"/>
  <c r="G225" i="6" l="1"/>
  <c r="H222" i="6"/>
  <c r="I222" i="6" s="1"/>
  <c r="G226" i="6" l="1"/>
  <c r="H223" i="6"/>
  <c r="I223" i="6" s="1"/>
  <c r="G227" i="6" l="1"/>
  <c r="H224" i="6"/>
  <c r="I224" i="6" s="1"/>
  <c r="G228" i="6" l="1"/>
  <c r="H225" i="6"/>
  <c r="I225" i="6"/>
  <c r="G229" i="6" l="1"/>
  <c r="H226" i="6"/>
  <c r="I226" i="6"/>
  <c r="G230" i="6" l="1"/>
  <c r="H227" i="6"/>
  <c r="I227" i="6"/>
  <c r="G231" i="6" l="1"/>
  <c r="H228" i="6"/>
  <c r="G232" i="6" l="1"/>
  <c r="H229" i="6"/>
  <c r="I228" i="6"/>
  <c r="I229" i="6"/>
  <c r="G233" i="6" l="1"/>
  <c r="H230" i="6"/>
  <c r="I230" i="6"/>
  <c r="G234" i="6" l="1"/>
  <c r="H231" i="6"/>
  <c r="I231" i="6" s="1"/>
  <c r="G235" i="6" l="1"/>
  <c r="H232" i="6"/>
  <c r="I232" i="6"/>
  <c r="G236" i="6" l="1"/>
  <c r="H233" i="6"/>
  <c r="I233" i="6" l="1"/>
  <c r="G237" i="6"/>
  <c r="H234" i="6"/>
  <c r="G238" i="6" l="1"/>
  <c r="H235" i="6"/>
  <c r="I234" i="6"/>
  <c r="I235" i="6"/>
  <c r="G239" i="6" l="1"/>
  <c r="H236" i="6"/>
  <c r="I236" i="6"/>
  <c r="G240" i="6" l="1"/>
  <c r="H237" i="6"/>
  <c r="I237" i="6" s="1"/>
  <c r="G241" i="6" l="1"/>
  <c r="H238" i="6"/>
  <c r="I238" i="6" l="1"/>
  <c r="G242" i="6"/>
  <c r="H239" i="6"/>
  <c r="I239" i="6" s="1"/>
  <c r="G243" i="6" l="1"/>
  <c r="H240" i="6"/>
  <c r="I240" i="6" s="1"/>
  <c r="G244" i="6" l="1"/>
  <c r="H241" i="6"/>
  <c r="I241" i="6" l="1"/>
  <c r="G245" i="6"/>
  <c r="H242" i="6"/>
  <c r="I242" i="6" s="1"/>
  <c r="G246" i="6" l="1"/>
  <c r="H243" i="6"/>
  <c r="I243" i="6" s="1"/>
  <c r="G247" i="6" l="1"/>
  <c r="H244" i="6"/>
  <c r="I244" i="6" s="1"/>
  <c r="G248" i="6" l="1"/>
  <c r="H245" i="6"/>
  <c r="I245" i="6"/>
  <c r="G249" i="6" l="1"/>
  <c r="H246" i="6"/>
  <c r="I246" i="6" l="1"/>
  <c r="G250" i="6"/>
  <c r="H247" i="6"/>
  <c r="I247" i="6"/>
  <c r="G251" i="6" l="1"/>
  <c r="H248" i="6"/>
  <c r="I248" i="6"/>
  <c r="G252" i="6" l="1"/>
  <c r="H249" i="6"/>
  <c r="I249" i="6" s="1"/>
  <c r="G253" i="6" l="1"/>
  <c r="H250" i="6"/>
  <c r="G254" i="6" l="1"/>
  <c r="H251" i="6"/>
  <c r="I250" i="6"/>
  <c r="I251" i="6"/>
  <c r="G255" i="6" l="1"/>
  <c r="H252" i="6"/>
  <c r="I252" i="6" l="1"/>
  <c r="G256" i="6"/>
  <c r="H253" i="6"/>
  <c r="I253" i="6" s="1"/>
  <c r="G257" i="6" l="1"/>
  <c r="H254" i="6"/>
  <c r="I254" i="6" s="1"/>
  <c r="G258" i="6" l="1"/>
  <c r="H255" i="6"/>
  <c r="I255" i="6" s="1"/>
  <c r="G259" i="6" l="1"/>
  <c r="H256" i="6"/>
  <c r="I256" i="6" s="1"/>
  <c r="G260" i="6" l="1"/>
  <c r="H257" i="6"/>
  <c r="I257" i="6" s="1"/>
  <c r="G261" i="6" l="1"/>
  <c r="H258" i="6"/>
  <c r="I258" i="6"/>
  <c r="G262" i="6" l="1"/>
  <c r="H259" i="6"/>
  <c r="I259" i="6"/>
  <c r="G263" i="6" l="1"/>
  <c r="H260" i="6"/>
  <c r="I260" i="6"/>
  <c r="G264" i="6" l="1"/>
  <c r="H261" i="6"/>
  <c r="I261" i="6" s="1"/>
  <c r="G265" i="6" l="1"/>
  <c r="H262" i="6"/>
  <c r="I262" i="6" l="1"/>
  <c r="G266" i="6"/>
  <c r="H263" i="6"/>
  <c r="I263" i="6"/>
  <c r="G267" i="6" l="1"/>
  <c r="H264" i="6"/>
  <c r="I264" i="6" s="1"/>
  <c r="G268" i="6" l="1"/>
  <c r="H265" i="6"/>
  <c r="I265" i="6"/>
  <c r="G269" i="6" l="1"/>
  <c r="H266" i="6"/>
  <c r="I266" i="6"/>
  <c r="G270" i="6" l="1"/>
  <c r="H267" i="6"/>
  <c r="I267" i="6"/>
  <c r="G271" i="6" l="1"/>
  <c r="H268" i="6"/>
  <c r="I268" i="6"/>
  <c r="G272" i="6" l="1"/>
  <c r="H269" i="6"/>
  <c r="I269" i="6" s="1"/>
  <c r="G273" i="6" l="1"/>
  <c r="H270" i="6"/>
  <c r="I270" i="6"/>
  <c r="G274" i="6" l="1"/>
  <c r="H271" i="6"/>
  <c r="G275" i="6" l="1"/>
  <c r="H272" i="6"/>
  <c r="I272" i="6" s="1"/>
  <c r="I271" i="6"/>
  <c r="G276" i="6" l="1"/>
  <c r="H273" i="6"/>
  <c r="I273" i="6" s="1"/>
  <c r="G277" i="6" l="1"/>
  <c r="H274" i="6"/>
  <c r="I274" i="6" s="1"/>
  <c r="G278" i="6" l="1"/>
  <c r="H275" i="6"/>
  <c r="I275" i="6"/>
  <c r="G279" i="6" l="1"/>
  <c r="H276" i="6"/>
  <c r="I276" i="6"/>
  <c r="G280" i="6" l="1"/>
  <c r="H277" i="6"/>
  <c r="I277" i="6"/>
  <c r="G281" i="6" l="1"/>
  <c r="H278" i="6"/>
  <c r="I278" i="6"/>
  <c r="G282" i="6" l="1"/>
  <c r="H279" i="6"/>
  <c r="I279" i="6" s="1"/>
  <c r="G283" i="6" l="1"/>
  <c r="H280" i="6"/>
  <c r="I280" i="6" s="1"/>
  <c r="G284" i="6" l="1"/>
  <c r="H281" i="6"/>
  <c r="I281" i="6"/>
  <c r="G285" i="6" l="1"/>
  <c r="H282" i="6"/>
  <c r="I282" i="6" s="1"/>
  <c r="G286" i="6" l="1"/>
  <c r="H283" i="6"/>
  <c r="I283" i="6" s="1"/>
  <c r="G287" i="6" l="1"/>
  <c r="H284" i="6"/>
  <c r="I284" i="6"/>
  <c r="G288" i="6" l="1"/>
  <c r="H285" i="6"/>
  <c r="I285" i="6" s="1"/>
  <c r="G289" i="6" l="1"/>
  <c r="H286" i="6"/>
  <c r="I286" i="6" s="1"/>
  <c r="G290" i="6" l="1"/>
  <c r="H287" i="6"/>
  <c r="I287" i="6" s="1"/>
  <c r="G291" i="6" l="1"/>
  <c r="H288" i="6"/>
  <c r="I288" i="6"/>
  <c r="G292" i="6" l="1"/>
  <c r="H289" i="6"/>
  <c r="I289" i="6" s="1"/>
  <c r="G293" i="6" l="1"/>
  <c r="H290" i="6"/>
  <c r="I290" i="6" s="1"/>
  <c r="G294" i="6" l="1"/>
  <c r="H291" i="6"/>
  <c r="I291" i="6"/>
  <c r="G295" i="6" l="1"/>
  <c r="H292" i="6"/>
  <c r="I292" i="6" s="1"/>
  <c r="G296" i="6" l="1"/>
  <c r="H293" i="6"/>
  <c r="I293" i="6" s="1"/>
  <c r="G297" i="6" l="1"/>
  <c r="H294" i="6"/>
  <c r="I294" i="6"/>
  <c r="G298" i="6" l="1"/>
  <c r="H295" i="6"/>
  <c r="G299" i="6" l="1"/>
  <c r="H296" i="6"/>
  <c r="I295" i="6"/>
  <c r="I296" i="6"/>
  <c r="G300" i="6" l="1"/>
  <c r="H297" i="6"/>
  <c r="I297" i="6"/>
  <c r="G301" i="6" l="1"/>
  <c r="H298" i="6"/>
  <c r="I298" i="6"/>
  <c r="G302" i="6" l="1"/>
  <c r="H299" i="6"/>
  <c r="I299" i="6" s="1"/>
  <c r="G303" i="6" l="1"/>
  <c r="H300" i="6"/>
  <c r="I300" i="6" l="1"/>
  <c r="G304" i="6"/>
  <c r="H301" i="6"/>
  <c r="I301" i="6"/>
  <c r="G305" i="6" l="1"/>
  <c r="H302" i="6"/>
  <c r="I302" i="6" s="1"/>
  <c r="G306" i="6" l="1"/>
  <c r="H303" i="6"/>
  <c r="I303" i="6" s="1"/>
  <c r="G307" i="6" l="1"/>
  <c r="H304" i="6"/>
  <c r="I304" i="6" s="1"/>
  <c r="G308" i="6" l="1"/>
  <c r="H305" i="6"/>
  <c r="I305" i="6" s="1"/>
  <c r="G309" i="6" l="1"/>
  <c r="H306" i="6"/>
  <c r="I306" i="6" s="1"/>
  <c r="G310" i="6" l="1"/>
  <c r="H307" i="6"/>
  <c r="I307" i="6"/>
  <c r="G311" i="6" l="1"/>
  <c r="H308" i="6"/>
  <c r="I308" i="6" s="1"/>
  <c r="G312" i="6" l="1"/>
  <c r="H309" i="6"/>
  <c r="I309" i="6" s="1"/>
  <c r="G313" i="6" l="1"/>
  <c r="H310" i="6"/>
  <c r="I310" i="6"/>
  <c r="G314" i="6" l="1"/>
  <c r="H311" i="6"/>
  <c r="I311" i="6"/>
  <c r="G315" i="6" l="1"/>
  <c r="H312" i="6"/>
  <c r="I312" i="6"/>
  <c r="G316" i="6" l="1"/>
  <c r="H313" i="6"/>
  <c r="I313" i="6"/>
  <c r="G317" i="6" l="1"/>
  <c r="H314" i="6"/>
  <c r="G318" i="6" l="1"/>
  <c r="H315" i="6"/>
  <c r="I314" i="6"/>
  <c r="G319" i="6" l="1"/>
  <c r="H316" i="6"/>
  <c r="I316" i="6" s="1"/>
  <c r="I315" i="6"/>
  <c r="G320" i="6" l="1"/>
  <c r="H317" i="6"/>
  <c r="I317" i="6"/>
  <c r="G321" i="6" l="1"/>
  <c r="H318" i="6"/>
  <c r="I318" i="6"/>
  <c r="G322" i="6" l="1"/>
  <c r="H319" i="6"/>
  <c r="I319" i="6" l="1"/>
  <c r="G323" i="6"/>
  <c r="H320" i="6"/>
  <c r="G324" i="6" l="1"/>
  <c r="H321" i="6"/>
  <c r="I320" i="6"/>
  <c r="I321" i="6" l="1"/>
  <c r="G325" i="6"/>
  <c r="H322" i="6"/>
  <c r="I322" i="6" s="1"/>
  <c r="G326" i="6" l="1"/>
  <c r="H323" i="6"/>
  <c r="I323" i="6" l="1"/>
  <c r="G327" i="6"/>
  <c r="H324" i="6"/>
  <c r="I324" i="6" l="1"/>
  <c r="G328" i="6"/>
  <c r="H325" i="6"/>
  <c r="I325" i="6" s="1"/>
  <c r="G329" i="6" l="1"/>
  <c r="H326" i="6"/>
  <c r="I326" i="6"/>
  <c r="G330" i="6" l="1"/>
  <c r="H327" i="6"/>
  <c r="I327" i="6"/>
  <c r="G331" i="6" l="1"/>
  <c r="H328" i="6"/>
  <c r="I328" i="6"/>
  <c r="G332" i="6" l="1"/>
  <c r="H329" i="6"/>
  <c r="G333" i="6" l="1"/>
  <c r="H330" i="6"/>
  <c r="I330" i="6"/>
  <c r="I329" i="6"/>
  <c r="G334" i="6" l="1"/>
  <c r="H331" i="6"/>
  <c r="I331" i="6"/>
  <c r="G335" i="6" l="1"/>
  <c r="H332" i="6"/>
  <c r="I332" i="6"/>
  <c r="G336" i="6" l="1"/>
  <c r="H333" i="6"/>
  <c r="G337" i="6" l="1"/>
  <c r="H334" i="6"/>
  <c r="I333" i="6"/>
  <c r="I334" i="6"/>
  <c r="G338" i="6" l="1"/>
  <c r="H335" i="6"/>
  <c r="I335" i="6" s="1"/>
  <c r="G339" i="6" l="1"/>
  <c r="H336" i="6"/>
  <c r="I336" i="6"/>
  <c r="G340" i="6" l="1"/>
  <c r="H337" i="6"/>
  <c r="I337" i="6"/>
  <c r="G341" i="6" l="1"/>
  <c r="H338" i="6"/>
  <c r="I338" i="6" s="1"/>
  <c r="G342" i="6" l="1"/>
  <c r="H339" i="6"/>
  <c r="I339" i="6"/>
  <c r="G343" i="6" l="1"/>
  <c r="H340" i="6"/>
  <c r="I340" i="6"/>
  <c r="G344" i="6" l="1"/>
  <c r="H341" i="6"/>
  <c r="I341" i="6"/>
  <c r="G345" i="6" l="1"/>
  <c r="H342" i="6"/>
  <c r="I342" i="6"/>
  <c r="G346" i="6" l="1"/>
  <c r="H343" i="6"/>
  <c r="I343" i="6"/>
  <c r="G347" i="6" l="1"/>
  <c r="H344" i="6"/>
  <c r="I344" i="6" s="1"/>
  <c r="G348" i="6" l="1"/>
  <c r="H345" i="6"/>
  <c r="I345" i="6"/>
  <c r="G349" i="6" l="1"/>
  <c r="H346" i="6"/>
  <c r="I346" i="6" s="1"/>
  <c r="G350" i="6" l="1"/>
  <c r="H347" i="6"/>
  <c r="I347" i="6" s="1"/>
  <c r="G351" i="6" l="1"/>
  <c r="H348" i="6"/>
  <c r="I348" i="6"/>
  <c r="G352" i="6" l="1"/>
  <c r="H349" i="6"/>
  <c r="I349" i="6"/>
  <c r="G353" i="6" l="1"/>
  <c r="H350" i="6"/>
  <c r="I350" i="6" l="1"/>
  <c r="G354" i="6"/>
  <c r="H351" i="6"/>
  <c r="I351" i="6" s="1"/>
  <c r="G355" i="6" l="1"/>
  <c r="H352" i="6"/>
  <c r="I352" i="6"/>
  <c r="G356" i="6" l="1"/>
  <c r="H353" i="6"/>
  <c r="I353" i="6" l="1"/>
  <c r="G357" i="6"/>
  <c r="H354" i="6"/>
  <c r="I354" i="6" s="1"/>
  <c r="G358" i="6" l="1"/>
  <c r="H355" i="6"/>
  <c r="I355" i="6" s="1"/>
  <c r="G359" i="6" l="1"/>
  <c r="H356" i="6"/>
  <c r="I356" i="6" s="1"/>
  <c r="G360" i="6" l="1"/>
  <c r="H357" i="6"/>
  <c r="I357" i="6" s="1"/>
  <c r="G361" i="6" l="1"/>
  <c r="H358" i="6"/>
  <c r="I358" i="6" s="1"/>
  <c r="G362" i="6" l="1"/>
  <c r="H359" i="6"/>
  <c r="I359" i="6" s="1"/>
  <c r="G363" i="6" l="1"/>
  <c r="H360" i="6"/>
  <c r="I360" i="6"/>
  <c r="G364" i="6" l="1"/>
  <c r="H361" i="6"/>
  <c r="G365" i="6" l="1"/>
  <c r="H362" i="6"/>
  <c r="I362" i="6"/>
  <c r="I361" i="6"/>
  <c r="G366" i="6" l="1"/>
  <c r="H363" i="6"/>
  <c r="I363" i="6"/>
  <c r="G367" i="6" l="1"/>
  <c r="H364" i="6"/>
  <c r="I364" i="6"/>
  <c r="G368" i="6" l="1"/>
  <c r="H365" i="6"/>
  <c r="I365" i="6" l="1"/>
  <c r="G369" i="6"/>
  <c r="H366" i="6"/>
  <c r="I366" i="6"/>
  <c r="G370" i="6" l="1"/>
  <c r="H367" i="6"/>
  <c r="I367" i="6"/>
  <c r="G371" i="6" l="1"/>
  <c r="H368" i="6"/>
  <c r="I368" i="6" l="1"/>
  <c r="G372" i="6"/>
  <c r="H369" i="6"/>
  <c r="I369" i="6" s="1"/>
  <c r="G373" i="6" l="1"/>
  <c r="H370" i="6"/>
  <c r="I370" i="6"/>
  <c r="G374" i="6" l="1"/>
  <c r="H371" i="6"/>
  <c r="G375" i="6" l="1"/>
  <c r="H372" i="6"/>
  <c r="I371" i="6"/>
  <c r="I372" i="6"/>
  <c r="G376" i="6" l="1"/>
  <c r="H373" i="6"/>
  <c r="I373" i="6"/>
  <c r="G377" i="6" l="1"/>
  <c r="H374" i="6"/>
  <c r="I374" i="6"/>
  <c r="G378" i="6" l="1"/>
  <c r="H375" i="6"/>
  <c r="I375" i="6"/>
  <c r="G379" i="6" l="1"/>
  <c r="H376" i="6"/>
  <c r="G380" i="6" l="1"/>
  <c r="H377" i="6"/>
  <c r="I376" i="6"/>
  <c r="I377" i="6"/>
  <c r="G381" i="6" l="1"/>
  <c r="H378" i="6"/>
  <c r="G382" i="6" l="1"/>
  <c r="H379" i="6"/>
  <c r="I378" i="6"/>
  <c r="I379" i="6"/>
  <c r="G383" i="6" l="1"/>
  <c r="H380" i="6"/>
  <c r="I380" i="6" s="1"/>
  <c r="G384" i="6" l="1"/>
  <c r="H381" i="6"/>
  <c r="I381" i="6"/>
  <c r="G385" i="6" l="1"/>
  <c r="H382" i="6"/>
  <c r="I382" i="6" s="1"/>
  <c r="G386" i="6" l="1"/>
  <c r="H383" i="6"/>
  <c r="I383" i="6" s="1"/>
  <c r="G387" i="6" l="1"/>
  <c r="H384" i="6"/>
  <c r="I384" i="6" s="1"/>
  <c r="G388" i="6" l="1"/>
  <c r="H385" i="6"/>
  <c r="I385" i="6"/>
  <c r="G389" i="6" l="1"/>
  <c r="H386" i="6"/>
  <c r="I386" i="6" s="1"/>
  <c r="G390" i="6" l="1"/>
  <c r="H387" i="6"/>
  <c r="I387" i="6"/>
  <c r="G391" i="6" l="1"/>
  <c r="H388" i="6"/>
  <c r="G392" i="6" l="1"/>
  <c r="H389" i="6"/>
  <c r="I388" i="6"/>
  <c r="I389" i="6"/>
  <c r="G393" i="6" l="1"/>
  <c r="H390" i="6"/>
  <c r="I390" i="6" l="1"/>
  <c r="G394" i="6"/>
  <c r="H391" i="6"/>
  <c r="I391" i="6" s="1"/>
  <c r="G395" i="6" l="1"/>
  <c r="H392" i="6"/>
  <c r="I392" i="6" l="1"/>
  <c r="G396" i="6"/>
  <c r="H393" i="6"/>
  <c r="I393" i="6" s="1"/>
  <c r="G397" i="6" l="1"/>
  <c r="H394" i="6"/>
  <c r="I394" i="6"/>
  <c r="G398" i="6" l="1"/>
  <c r="H395" i="6"/>
  <c r="I395" i="6" s="1"/>
  <c r="G399" i="6" l="1"/>
  <c r="H396" i="6"/>
  <c r="I396" i="6" l="1"/>
  <c r="G400" i="6"/>
  <c r="H397" i="6"/>
  <c r="I397" i="6"/>
  <c r="G401" i="6" l="1"/>
  <c r="H398" i="6"/>
  <c r="I398" i="6"/>
  <c r="G402" i="6" l="1"/>
  <c r="H399" i="6"/>
  <c r="G403" i="6" l="1"/>
  <c r="H400" i="6"/>
  <c r="I399" i="6"/>
  <c r="I400" i="6"/>
  <c r="G404" i="6" l="1"/>
  <c r="H401" i="6"/>
  <c r="G405" i="6" l="1"/>
  <c r="H402" i="6"/>
  <c r="I401" i="6"/>
  <c r="I402" i="6"/>
  <c r="G406" i="6" l="1"/>
  <c r="H403" i="6"/>
  <c r="I403" i="6" l="1"/>
  <c r="G407" i="6"/>
  <c r="H404" i="6"/>
  <c r="I404" i="6"/>
  <c r="G408" i="6" l="1"/>
  <c r="H405" i="6"/>
  <c r="I405" i="6"/>
  <c r="G409" i="6" l="1"/>
  <c r="H406" i="6"/>
  <c r="I406" i="6" l="1"/>
  <c r="G410" i="6"/>
  <c r="H407" i="6"/>
  <c r="G411" i="6" l="1"/>
  <c r="H408" i="6"/>
  <c r="I408" i="6" s="1"/>
  <c r="I407" i="6"/>
  <c r="G412" i="6" l="1"/>
  <c r="H409" i="6"/>
  <c r="I409" i="6" s="1"/>
  <c r="G413" i="6" l="1"/>
  <c r="H410" i="6"/>
  <c r="I410" i="6" s="1"/>
  <c r="G414" i="6" l="1"/>
  <c r="H411" i="6"/>
  <c r="G415" i="6" l="1"/>
  <c r="H412" i="6"/>
  <c r="I411" i="6"/>
  <c r="G416" i="6" l="1"/>
  <c r="H413" i="6"/>
  <c r="I413" i="6"/>
  <c r="I412" i="6"/>
  <c r="G417" i="6" l="1"/>
  <c r="H414" i="6"/>
  <c r="I414" i="6"/>
  <c r="G418" i="6" l="1"/>
  <c r="H415" i="6"/>
  <c r="I415" i="6"/>
  <c r="G419" i="6" l="1"/>
  <c r="H416" i="6"/>
  <c r="I416" i="6"/>
  <c r="G420" i="6" l="1"/>
  <c r="H417" i="6"/>
  <c r="I417" i="6"/>
  <c r="G421" i="6" l="1"/>
  <c r="H418" i="6"/>
  <c r="I418" i="6"/>
  <c r="G422" i="6" l="1"/>
  <c r="H419" i="6"/>
  <c r="I419" i="6" l="1"/>
  <c r="G423" i="6"/>
  <c r="H420" i="6"/>
  <c r="I420" i="6"/>
  <c r="G424" i="6" l="1"/>
  <c r="H421" i="6"/>
  <c r="I421" i="6"/>
  <c r="G425" i="6" l="1"/>
  <c r="H422" i="6"/>
  <c r="I422" i="6"/>
  <c r="G426" i="6" l="1"/>
  <c r="H423" i="6"/>
  <c r="I423" i="6"/>
  <c r="G427" i="6" l="1"/>
  <c r="H424" i="6"/>
  <c r="G428" i="6" l="1"/>
  <c r="H425" i="6"/>
  <c r="I424" i="6"/>
  <c r="I425" i="6"/>
  <c r="G429" i="6" l="1"/>
  <c r="H426" i="6"/>
  <c r="I426" i="6" s="1"/>
  <c r="G430" i="6" l="1"/>
  <c r="H427" i="6"/>
  <c r="I427" i="6" l="1"/>
  <c r="G431" i="6"/>
  <c r="H428" i="6"/>
  <c r="I428" i="6"/>
  <c r="G432" i="6" l="1"/>
  <c r="H429" i="6"/>
  <c r="I429" i="6"/>
  <c r="G433" i="6" l="1"/>
  <c r="H430" i="6"/>
  <c r="I430" i="6"/>
  <c r="G434" i="6" l="1"/>
  <c r="H431" i="6"/>
  <c r="I431" i="6"/>
  <c r="G435" i="6" l="1"/>
  <c r="H432" i="6"/>
  <c r="I432" i="6"/>
  <c r="G436" i="6" l="1"/>
  <c r="H433" i="6"/>
  <c r="I433" i="6" s="1"/>
  <c r="G437" i="6" l="1"/>
  <c r="H434" i="6"/>
  <c r="I434" i="6"/>
  <c r="G438" i="6" l="1"/>
  <c r="H435" i="6"/>
  <c r="G439" i="6" l="1"/>
  <c r="H436" i="6"/>
  <c r="I435" i="6"/>
  <c r="I436" i="6"/>
  <c r="G440" i="6" l="1"/>
  <c r="H437" i="6"/>
  <c r="I437" i="6"/>
  <c r="G441" i="6" l="1"/>
  <c r="H438" i="6"/>
  <c r="G442" i="6" l="1"/>
  <c r="H439" i="6"/>
  <c r="I438" i="6"/>
  <c r="I439" i="6" l="1"/>
  <c r="G443" i="6"/>
  <c r="H440" i="6"/>
  <c r="I440" i="6" s="1"/>
  <c r="G444" i="6" l="1"/>
  <c r="H441" i="6"/>
  <c r="I441" i="6"/>
  <c r="G445" i="6" l="1"/>
  <c r="H442" i="6"/>
  <c r="G446" i="6" l="1"/>
  <c r="H443" i="6"/>
  <c r="I442" i="6"/>
  <c r="I443" i="6" l="1"/>
  <c r="G447" i="6"/>
  <c r="H444" i="6"/>
  <c r="I444" i="6"/>
  <c r="G448" i="6" l="1"/>
  <c r="H445" i="6"/>
  <c r="I445" i="6" s="1"/>
  <c r="G449" i="6" l="1"/>
  <c r="H446" i="6"/>
  <c r="I446" i="6"/>
  <c r="G450" i="6" l="1"/>
  <c r="H447" i="6"/>
  <c r="I447" i="6"/>
  <c r="G451" i="6" l="1"/>
  <c r="H448" i="6"/>
  <c r="I448" i="6" s="1"/>
  <c r="G452" i="6" l="1"/>
  <c r="H449" i="6"/>
  <c r="I449" i="6"/>
  <c r="G453" i="6" l="1"/>
  <c r="H450" i="6"/>
  <c r="I450" i="6"/>
  <c r="G454" i="6" l="1"/>
  <c r="H451" i="6"/>
  <c r="I451" i="6" s="1"/>
  <c r="G455" i="6" l="1"/>
  <c r="H452" i="6"/>
  <c r="I452" i="6" s="1"/>
  <c r="G456" i="6" l="1"/>
  <c r="H453" i="6"/>
  <c r="I453" i="6"/>
  <c r="G457" i="6" l="1"/>
  <c r="H454" i="6"/>
  <c r="I454" i="6"/>
  <c r="G458" i="6" l="1"/>
  <c r="H455" i="6"/>
  <c r="I455" i="6"/>
  <c r="G459" i="6" l="1"/>
  <c r="H456" i="6"/>
  <c r="I456" i="6"/>
  <c r="G460" i="6" l="1"/>
  <c r="H457" i="6"/>
  <c r="I457" i="6" s="1"/>
  <c r="A1357" i="5"/>
  <c r="A1356" i="5"/>
  <c r="O1347" i="5"/>
  <c r="O1346" i="5"/>
  <c r="G461" i="6" l="1"/>
  <c r="H458" i="6"/>
  <c r="A1358" i="5"/>
  <c r="P1349" i="5"/>
  <c r="S1349" i="5" s="1"/>
  <c r="P1347" i="5"/>
  <c r="P1348" i="5" s="1"/>
  <c r="P1346" i="5"/>
  <c r="G462" i="6" l="1"/>
  <c r="H459" i="6"/>
  <c r="I458" i="6"/>
  <c r="I459" i="6"/>
  <c r="Q1346" i="5"/>
  <c r="Q1347" i="5" s="1"/>
  <c r="G463" i="6" l="1"/>
  <c r="H460" i="6"/>
  <c r="R1347" i="5"/>
  <c r="G1348" i="5" s="1"/>
  <c r="R1346" i="5"/>
  <c r="G464" i="6" l="1"/>
  <c r="H461" i="6"/>
  <c r="I460" i="6"/>
  <c r="I461" i="6"/>
  <c r="S1346" i="5"/>
  <c r="G465" i="6" l="1"/>
  <c r="H462" i="6"/>
  <c r="I462" i="6" s="1"/>
  <c r="T1346" i="5"/>
  <c r="T1347" i="5" s="1"/>
  <c r="S1347" i="5"/>
  <c r="S1348" i="5" s="1"/>
  <c r="G466" i="6" l="1"/>
  <c r="H463" i="6"/>
  <c r="T1350" i="5"/>
  <c r="G467" i="6" l="1"/>
  <c r="H464" i="6"/>
  <c r="I463" i="6"/>
  <c r="I464" i="6" l="1"/>
  <c r="G468" i="6"/>
  <c r="H465" i="6"/>
  <c r="I465" i="6" s="1"/>
  <c r="G469" i="6" l="1"/>
  <c r="H466" i="6"/>
  <c r="I466" i="6" s="1"/>
  <c r="G470" i="6" l="1"/>
  <c r="H467" i="6"/>
  <c r="I467" i="6" l="1"/>
  <c r="G471" i="6"/>
  <c r="H468" i="6"/>
  <c r="I468" i="6"/>
  <c r="G472" i="6" l="1"/>
  <c r="H469" i="6"/>
  <c r="I469" i="6"/>
  <c r="G473" i="6" l="1"/>
  <c r="H470" i="6"/>
  <c r="I470" i="6" s="1"/>
  <c r="G474" i="6" l="1"/>
  <c r="H471" i="6"/>
  <c r="I471" i="6"/>
  <c r="G475" i="6" l="1"/>
  <c r="H472" i="6"/>
  <c r="G476" i="6" l="1"/>
  <c r="H473" i="6"/>
  <c r="I472" i="6"/>
  <c r="I473" i="6"/>
  <c r="G477" i="6" l="1"/>
  <c r="H474" i="6"/>
  <c r="G478" i="6" l="1"/>
  <c r="H475" i="6"/>
  <c r="I474" i="6"/>
  <c r="I475" i="6"/>
  <c r="G479" i="6" l="1"/>
  <c r="H476" i="6"/>
  <c r="I476" i="6" l="1"/>
  <c r="G480" i="6"/>
  <c r="H477" i="6"/>
  <c r="I477" i="6"/>
  <c r="G481" i="6" l="1"/>
  <c r="H478" i="6"/>
  <c r="I478" i="6"/>
  <c r="G482" i="6" l="1"/>
  <c r="H479" i="6"/>
  <c r="I479" i="6" s="1"/>
  <c r="G483" i="6" l="1"/>
  <c r="H480" i="6"/>
  <c r="I480" i="6"/>
  <c r="G484" i="6" l="1"/>
  <c r="H481" i="6"/>
  <c r="I481" i="6"/>
  <c r="G485" i="6" l="1"/>
  <c r="H482" i="6"/>
  <c r="I482" i="6"/>
  <c r="G486" i="6" l="1"/>
  <c r="H483" i="6"/>
  <c r="I483" i="6" s="1"/>
  <c r="G487" i="6" l="1"/>
  <c r="H484" i="6"/>
  <c r="I484" i="6"/>
  <c r="G488" i="6" l="1"/>
  <c r="H485" i="6"/>
  <c r="I485" i="6" s="1"/>
  <c r="G489" i="6" l="1"/>
  <c r="H486" i="6"/>
  <c r="I486" i="6" s="1"/>
  <c r="G490" i="6" l="1"/>
  <c r="H487" i="6"/>
  <c r="I487" i="6" s="1"/>
  <c r="G491" i="6" l="1"/>
  <c r="H488" i="6"/>
  <c r="I488" i="6" l="1"/>
  <c r="G492" i="6"/>
  <c r="H489" i="6"/>
  <c r="I489" i="6"/>
  <c r="G493" i="6" l="1"/>
  <c r="H490" i="6"/>
  <c r="I490" i="6" l="1"/>
  <c r="G494" i="6"/>
  <c r="H491" i="6"/>
  <c r="I491" i="6" s="1"/>
  <c r="G495" i="6" l="1"/>
  <c r="H492" i="6"/>
  <c r="I492" i="6" s="1"/>
  <c r="G496" i="6" l="1"/>
  <c r="H493" i="6"/>
  <c r="I493" i="6" s="1"/>
  <c r="G497" i="6" l="1"/>
  <c r="H494" i="6"/>
  <c r="I494" i="6" l="1"/>
  <c r="G498" i="6"/>
  <c r="H495" i="6"/>
  <c r="I495" i="6" s="1"/>
  <c r="G499" i="6" l="1"/>
  <c r="H496" i="6"/>
  <c r="I496" i="6" s="1"/>
  <c r="G500" i="6" l="1"/>
  <c r="H497" i="6"/>
  <c r="I497" i="6" s="1"/>
  <c r="G501" i="6" l="1"/>
  <c r="H498" i="6"/>
  <c r="I498" i="6" s="1"/>
  <c r="G502" i="6" l="1"/>
  <c r="H499" i="6"/>
  <c r="I499" i="6" s="1"/>
  <c r="G503" i="6" l="1"/>
  <c r="H500" i="6"/>
  <c r="I500" i="6" s="1"/>
  <c r="G504" i="6" l="1"/>
  <c r="H501" i="6"/>
  <c r="I501" i="6" s="1"/>
  <c r="G505" i="6" l="1"/>
  <c r="H502" i="6"/>
  <c r="I502" i="6" l="1"/>
  <c r="G506" i="6"/>
  <c r="H503" i="6"/>
  <c r="I503" i="6" s="1"/>
  <c r="G507" i="6" l="1"/>
  <c r="H504" i="6"/>
  <c r="I504" i="6" s="1"/>
  <c r="G508" i="6" l="1"/>
  <c r="H505" i="6"/>
  <c r="I505" i="6" l="1"/>
  <c r="G509" i="6"/>
  <c r="H506" i="6"/>
  <c r="I506" i="6" s="1"/>
  <c r="G510" i="6" l="1"/>
  <c r="H507" i="6"/>
  <c r="I507" i="6" l="1"/>
  <c r="G511" i="6"/>
  <c r="H508" i="6"/>
  <c r="I508" i="6" s="1"/>
  <c r="G512" i="6" l="1"/>
  <c r="H509" i="6"/>
  <c r="I509" i="6" s="1"/>
  <c r="G513" i="6" l="1"/>
  <c r="H510" i="6"/>
  <c r="I510" i="6" s="1"/>
  <c r="G514" i="6" l="1"/>
  <c r="H511" i="6"/>
  <c r="I511" i="6" s="1"/>
  <c r="G515" i="6" l="1"/>
  <c r="H512" i="6"/>
  <c r="I512" i="6" s="1"/>
  <c r="G516" i="6" l="1"/>
  <c r="H513" i="6"/>
  <c r="I513" i="6" l="1"/>
  <c r="G517" i="6"/>
  <c r="H514" i="6"/>
  <c r="I514" i="6" s="1"/>
  <c r="G518" i="6" l="1"/>
  <c r="H515" i="6"/>
  <c r="I515" i="6" s="1"/>
  <c r="G519" i="6" l="1"/>
  <c r="H516" i="6"/>
  <c r="I516" i="6" s="1"/>
  <c r="G520" i="6" l="1"/>
  <c r="H517" i="6"/>
  <c r="I517" i="6" s="1"/>
  <c r="G521" i="6" l="1"/>
  <c r="H518" i="6"/>
  <c r="I518" i="6" l="1"/>
  <c r="G522" i="6"/>
  <c r="H519" i="6"/>
  <c r="I519" i="6" l="1"/>
  <c r="G523" i="6"/>
  <c r="H520" i="6"/>
  <c r="I520" i="6" l="1"/>
  <c r="G524" i="6"/>
  <c r="H521" i="6"/>
  <c r="I521" i="6" l="1"/>
  <c r="G525" i="6"/>
  <c r="H522" i="6"/>
  <c r="I522" i="6" l="1"/>
  <c r="G526" i="6"/>
  <c r="H523" i="6"/>
  <c r="I523" i="6" s="1"/>
  <c r="G527" i="6" l="1"/>
  <c r="H524" i="6"/>
  <c r="G528" i="6" l="1"/>
  <c r="H525" i="6"/>
  <c r="I525" i="6" s="1"/>
  <c r="I524" i="6"/>
  <c r="G529" i="6" l="1"/>
  <c r="H526" i="6"/>
  <c r="I526" i="6" s="1"/>
  <c r="G530" i="6" l="1"/>
  <c r="H527" i="6"/>
  <c r="I527" i="6" s="1"/>
  <c r="G531" i="6" l="1"/>
  <c r="H528" i="6"/>
  <c r="I528" i="6" s="1"/>
  <c r="G532" i="6" l="1"/>
  <c r="H529" i="6"/>
  <c r="I529" i="6" s="1"/>
  <c r="G533" i="6" l="1"/>
  <c r="H530" i="6"/>
  <c r="I530" i="6" s="1"/>
  <c r="G534" i="6" l="1"/>
  <c r="H531" i="6"/>
  <c r="I531" i="6" s="1"/>
  <c r="G535" i="6" l="1"/>
  <c r="H532" i="6"/>
  <c r="I532" i="6" l="1"/>
  <c r="G536" i="6"/>
  <c r="H533" i="6"/>
  <c r="I533" i="6" s="1"/>
  <c r="G537" i="6" l="1"/>
  <c r="H534" i="6"/>
  <c r="I534" i="6" s="1"/>
  <c r="G538" i="6" l="1"/>
  <c r="H535" i="6"/>
  <c r="I535" i="6" s="1"/>
  <c r="G539" i="6" l="1"/>
  <c r="H536" i="6"/>
  <c r="I536" i="6" l="1"/>
  <c r="G540" i="6"/>
  <c r="H537" i="6"/>
  <c r="I537" i="6" l="1"/>
  <c r="G541" i="6"/>
  <c r="H538" i="6"/>
  <c r="I538" i="6" s="1"/>
  <c r="G542" i="6" l="1"/>
  <c r="H539" i="6"/>
  <c r="I539" i="6" s="1"/>
  <c r="G543" i="6" l="1"/>
  <c r="H540" i="6"/>
  <c r="G544" i="6" l="1"/>
  <c r="H541" i="6"/>
  <c r="I540" i="6"/>
  <c r="G545" i="6" l="1"/>
  <c r="H542" i="6"/>
  <c r="I542" i="6" s="1"/>
  <c r="I541" i="6"/>
  <c r="G546" i="6" l="1"/>
  <c r="H543" i="6"/>
  <c r="G547" i="6" l="1"/>
  <c r="H544" i="6"/>
  <c r="I543" i="6"/>
  <c r="G548" i="6" l="1"/>
  <c r="H545" i="6"/>
  <c r="I545" i="6" s="1"/>
  <c r="I544" i="6"/>
  <c r="G549" i="6" l="1"/>
  <c r="H546" i="6"/>
  <c r="I546" i="6" l="1"/>
  <c r="G550" i="6"/>
  <c r="H547" i="6"/>
  <c r="G551" i="6" l="1"/>
  <c r="H548" i="6"/>
  <c r="I547" i="6"/>
  <c r="G552" i="6" l="1"/>
  <c r="H549" i="6"/>
  <c r="I549" i="6" s="1"/>
  <c r="I548" i="6"/>
  <c r="G553" i="6" l="1"/>
  <c r="H550" i="6"/>
  <c r="I551" i="6" l="1"/>
  <c r="G554" i="6"/>
  <c r="H551" i="6"/>
  <c r="I550" i="6"/>
  <c r="G555" i="6" l="1"/>
  <c r="H552" i="6"/>
  <c r="I552" i="6" l="1"/>
  <c r="G556" i="6"/>
  <c r="H553" i="6"/>
  <c r="I553" i="6" s="1"/>
  <c r="G557" i="6" l="1"/>
  <c r="H554" i="6"/>
  <c r="G558" i="6" l="1"/>
  <c r="H555" i="6"/>
  <c r="I555" i="6" s="1"/>
  <c r="I554" i="6"/>
  <c r="G559" i="6" l="1"/>
  <c r="H556" i="6"/>
  <c r="I556" i="6" s="1"/>
  <c r="G560" i="6" l="1"/>
  <c r="H557" i="6"/>
  <c r="I557" i="6" s="1"/>
  <c r="G561" i="6" l="1"/>
  <c r="H558" i="6"/>
  <c r="I558" i="6" s="1"/>
  <c r="G562" i="6" l="1"/>
  <c r="H559" i="6"/>
  <c r="I559" i="6" s="1"/>
  <c r="G563" i="6" l="1"/>
  <c r="H560" i="6"/>
  <c r="I560" i="6" s="1"/>
  <c r="G564" i="6" l="1"/>
  <c r="H561" i="6"/>
  <c r="I561" i="6" l="1"/>
  <c r="G565" i="6"/>
  <c r="H562" i="6"/>
  <c r="G566" i="6" l="1"/>
  <c r="H563" i="6"/>
  <c r="I563" i="6" s="1"/>
  <c r="I562" i="6"/>
  <c r="G567" i="6" l="1"/>
  <c r="H564" i="6"/>
  <c r="I564" i="6" s="1"/>
  <c r="G568" i="6" l="1"/>
  <c r="H565" i="6"/>
  <c r="I565" i="6" s="1"/>
  <c r="G569" i="6" l="1"/>
  <c r="H566" i="6"/>
  <c r="G570" i="6" l="1"/>
  <c r="H567" i="6"/>
  <c r="I567" i="6" s="1"/>
  <c r="I566" i="6"/>
  <c r="G571" i="6" l="1"/>
  <c r="H568" i="6"/>
  <c r="G572" i="6" l="1"/>
  <c r="H569" i="6"/>
  <c r="I568" i="6"/>
  <c r="I569" i="6" l="1"/>
  <c r="G573" i="6"/>
  <c r="H570" i="6"/>
  <c r="I570" i="6" s="1"/>
  <c r="G574" i="6" l="1"/>
  <c r="H571" i="6"/>
  <c r="I571" i="6" s="1"/>
  <c r="G575" i="6" l="1"/>
  <c r="H572" i="6"/>
  <c r="I572" i="6" s="1"/>
  <c r="G576" i="6" l="1"/>
  <c r="H573" i="6"/>
  <c r="I573" i="6"/>
  <c r="G577" i="6" l="1"/>
  <c r="H574" i="6"/>
  <c r="I574" i="6" s="1"/>
  <c r="G578" i="6" l="1"/>
  <c r="H575" i="6"/>
  <c r="I575" i="6"/>
  <c r="G579" i="6" l="1"/>
  <c r="H576" i="6"/>
  <c r="I576" i="6"/>
  <c r="G580" i="6" l="1"/>
  <c r="H577" i="6"/>
  <c r="G581" i="6" l="1"/>
  <c r="H578" i="6"/>
  <c r="I578" i="6"/>
  <c r="I577" i="6"/>
  <c r="G582" i="6" l="1"/>
  <c r="H579" i="6"/>
  <c r="I579" i="6" s="1"/>
  <c r="G583" i="6" l="1"/>
  <c r="H580" i="6"/>
  <c r="I580" i="6" s="1"/>
  <c r="G584" i="6" l="1"/>
  <c r="H581" i="6"/>
  <c r="I581" i="6" s="1"/>
  <c r="G585" i="6" l="1"/>
  <c r="H582" i="6"/>
  <c r="I582" i="6" s="1"/>
  <c r="G586" i="6" l="1"/>
  <c r="H583" i="6"/>
  <c r="I583" i="6"/>
  <c r="G587" i="6" l="1"/>
  <c r="H584" i="6"/>
  <c r="I584" i="6" s="1"/>
  <c r="G588" i="6" l="1"/>
  <c r="H585" i="6"/>
  <c r="I585" i="6"/>
  <c r="G589" i="6" l="1"/>
  <c r="H586" i="6"/>
  <c r="I586" i="6" s="1"/>
  <c r="G590" i="6" l="1"/>
  <c r="H587" i="6"/>
  <c r="I587" i="6" s="1"/>
  <c r="G591" i="6" l="1"/>
  <c r="H588" i="6"/>
  <c r="I588" i="6"/>
  <c r="G592" i="6" l="1"/>
  <c r="H589" i="6"/>
  <c r="I589" i="6" s="1"/>
  <c r="G593" i="6" l="1"/>
  <c r="H590" i="6"/>
  <c r="I590" i="6"/>
  <c r="G594" i="6" l="1"/>
  <c r="H591" i="6"/>
  <c r="I591" i="6" s="1"/>
  <c r="G595" i="6" l="1"/>
  <c r="H592" i="6"/>
  <c r="I592" i="6"/>
  <c r="G596" i="6" l="1"/>
  <c r="H593" i="6"/>
  <c r="I593" i="6" s="1"/>
  <c r="G597" i="6" l="1"/>
  <c r="H594" i="6"/>
  <c r="I594" i="6"/>
  <c r="G598" i="6" l="1"/>
  <c r="H595" i="6"/>
  <c r="I595" i="6" s="1"/>
  <c r="G599" i="6" l="1"/>
  <c r="H596" i="6"/>
  <c r="I596" i="6" s="1"/>
  <c r="G600" i="6" l="1"/>
  <c r="H597" i="6"/>
  <c r="I597" i="6" s="1"/>
  <c r="G601" i="6" l="1"/>
  <c r="H598" i="6"/>
  <c r="I598" i="6"/>
  <c r="G602" i="6" l="1"/>
  <c r="H599" i="6"/>
  <c r="I599" i="6" s="1"/>
  <c r="G603" i="6" l="1"/>
  <c r="H600" i="6"/>
  <c r="I600" i="6"/>
  <c r="G604" i="6" l="1"/>
  <c r="H601" i="6"/>
  <c r="I601" i="6" l="1"/>
  <c r="G605" i="6"/>
  <c r="H602" i="6"/>
  <c r="I602" i="6"/>
  <c r="G606" i="6" l="1"/>
  <c r="H603" i="6"/>
  <c r="I603" i="6"/>
  <c r="G607" i="6" l="1"/>
  <c r="H604" i="6"/>
  <c r="I604" i="6" s="1"/>
  <c r="G608" i="6" l="1"/>
  <c r="H605" i="6"/>
  <c r="I605" i="6" s="1"/>
  <c r="G609" i="6" l="1"/>
  <c r="H606" i="6"/>
  <c r="I606" i="6" l="1"/>
  <c r="G610" i="6"/>
  <c r="H607" i="6"/>
  <c r="I607" i="6" s="1"/>
  <c r="G611" i="6" l="1"/>
  <c r="H608" i="6"/>
  <c r="I608" i="6" s="1"/>
  <c r="G612" i="6" l="1"/>
  <c r="H609" i="6"/>
  <c r="I609" i="6" s="1"/>
  <c r="G613" i="6" l="1"/>
  <c r="H610" i="6"/>
  <c r="I610" i="6" l="1"/>
  <c r="G614" i="6"/>
  <c r="H611" i="6"/>
  <c r="I611" i="6" s="1"/>
  <c r="G615" i="6" l="1"/>
  <c r="H612" i="6"/>
  <c r="I612" i="6" s="1"/>
  <c r="G616" i="6" l="1"/>
  <c r="H613" i="6"/>
  <c r="I613" i="6" l="1"/>
  <c r="G617" i="6"/>
  <c r="H614" i="6"/>
  <c r="I614" i="6" l="1"/>
  <c r="G618" i="6"/>
  <c r="H615" i="6"/>
  <c r="I615" i="6" l="1"/>
  <c r="G619" i="6"/>
  <c r="H616" i="6"/>
  <c r="I616" i="6" l="1"/>
  <c r="G620" i="6"/>
  <c r="H617" i="6"/>
  <c r="I617" i="6" s="1"/>
  <c r="G621" i="6" l="1"/>
  <c r="H618" i="6"/>
  <c r="I618" i="6" s="1"/>
  <c r="G622" i="6" l="1"/>
  <c r="H619" i="6"/>
  <c r="I619" i="6" s="1"/>
  <c r="G623" i="6" l="1"/>
  <c r="H620" i="6"/>
  <c r="I620" i="6" s="1"/>
  <c r="G624" i="6" l="1"/>
  <c r="H621" i="6"/>
  <c r="I621" i="6" s="1"/>
  <c r="G625" i="6" l="1"/>
  <c r="H622" i="6"/>
  <c r="I622" i="6" s="1"/>
  <c r="G626" i="6" l="1"/>
  <c r="H623" i="6"/>
  <c r="I623" i="6" s="1"/>
  <c r="G627" i="6" l="1"/>
  <c r="H624" i="6"/>
  <c r="I624" i="6" s="1"/>
  <c r="G628" i="6" l="1"/>
  <c r="H625" i="6"/>
  <c r="I625" i="6" s="1"/>
  <c r="G629" i="6" l="1"/>
  <c r="H626" i="6"/>
  <c r="I626" i="6" s="1"/>
  <c r="G630" i="6" l="1"/>
  <c r="H627" i="6"/>
  <c r="I627" i="6" l="1"/>
  <c r="G631" i="6"/>
  <c r="H628" i="6"/>
  <c r="I628" i="6"/>
  <c r="G632" i="6" l="1"/>
  <c r="H629" i="6"/>
  <c r="I629" i="6" s="1"/>
  <c r="G633" i="6" l="1"/>
  <c r="H630" i="6"/>
  <c r="I630" i="6" s="1"/>
  <c r="G634" i="6" l="1"/>
  <c r="H631" i="6"/>
  <c r="I631" i="6" l="1"/>
  <c r="G635" i="6"/>
  <c r="H632" i="6"/>
  <c r="I632" i="6" s="1"/>
  <c r="G636" i="6" l="1"/>
  <c r="H633" i="6"/>
  <c r="I633" i="6"/>
  <c r="G637" i="6" l="1"/>
  <c r="H634" i="6"/>
  <c r="I634" i="6" s="1"/>
  <c r="G638" i="6" l="1"/>
  <c r="H635" i="6"/>
  <c r="I635" i="6" s="1"/>
  <c r="G639" i="6" l="1"/>
  <c r="H636" i="6"/>
  <c r="I636" i="6" s="1"/>
  <c r="G640" i="6" l="1"/>
  <c r="H637" i="6"/>
  <c r="I637" i="6" s="1"/>
  <c r="G641" i="6" l="1"/>
  <c r="H638" i="6"/>
  <c r="I638" i="6" s="1"/>
  <c r="G642" i="6" l="1"/>
  <c r="H639" i="6"/>
  <c r="I639" i="6" s="1"/>
  <c r="G643" i="6" l="1"/>
  <c r="H640" i="6"/>
  <c r="I640" i="6" l="1"/>
  <c r="G644" i="6"/>
  <c r="H641" i="6"/>
  <c r="I641" i="6" s="1"/>
  <c r="G645" i="6" l="1"/>
  <c r="H642" i="6"/>
  <c r="I642" i="6" s="1"/>
  <c r="G646" i="6" l="1"/>
  <c r="H643" i="6"/>
  <c r="I643" i="6" s="1"/>
  <c r="G647" i="6" l="1"/>
  <c r="H644" i="6"/>
  <c r="I644" i="6" s="1"/>
  <c r="G648" i="6" l="1"/>
  <c r="H645" i="6"/>
  <c r="I645" i="6" l="1"/>
  <c r="G649" i="6"/>
  <c r="H646" i="6"/>
  <c r="I646" i="6" s="1"/>
  <c r="G650" i="6" l="1"/>
  <c r="H647" i="6"/>
  <c r="I647" i="6" l="1"/>
  <c r="G651" i="6"/>
  <c r="H648" i="6"/>
  <c r="I648" i="6" l="1"/>
  <c r="G652" i="6"/>
  <c r="H649" i="6"/>
  <c r="I649" i="6"/>
  <c r="G653" i="6" l="1"/>
  <c r="H650" i="6"/>
  <c r="I650" i="6" s="1"/>
  <c r="G654" i="6" l="1"/>
  <c r="H651" i="6"/>
  <c r="I651" i="6" s="1"/>
  <c r="G655" i="6" l="1"/>
  <c r="H652" i="6"/>
  <c r="I652" i="6" s="1"/>
  <c r="G656" i="6" l="1"/>
  <c r="H653" i="6"/>
  <c r="I653" i="6" l="1"/>
  <c r="G657" i="6"/>
  <c r="H654" i="6"/>
  <c r="I654" i="6" s="1"/>
  <c r="G658" i="6" l="1"/>
  <c r="H655" i="6"/>
  <c r="I655" i="6" l="1"/>
  <c r="G659" i="6"/>
  <c r="H656" i="6"/>
  <c r="I656" i="6"/>
  <c r="G660" i="6" l="1"/>
  <c r="H657" i="6"/>
  <c r="I657" i="6"/>
  <c r="G661" i="6" l="1"/>
  <c r="H658" i="6"/>
  <c r="I658" i="6" l="1"/>
  <c r="G662" i="6"/>
  <c r="H659" i="6"/>
  <c r="I659" i="6" s="1"/>
  <c r="G663" i="6" l="1"/>
  <c r="H660" i="6"/>
  <c r="I660" i="6" s="1"/>
  <c r="G664" i="6" l="1"/>
  <c r="H661" i="6"/>
  <c r="I661" i="6" s="1"/>
  <c r="G665" i="6" l="1"/>
  <c r="H662" i="6"/>
  <c r="G666" i="6" l="1"/>
  <c r="H663" i="6"/>
  <c r="I662" i="6"/>
  <c r="I663" i="6" l="1"/>
  <c r="G667" i="6"/>
  <c r="H664" i="6"/>
  <c r="I664" i="6" s="1"/>
  <c r="G668" i="6" l="1"/>
  <c r="H665" i="6"/>
  <c r="I665" i="6" s="1"/>
  <c r="G669" i="6" l="1"/>
  <c r="H666" i="6"/>
  <c r="I666" i="6" l="1"/>
  <c r="G670" i="6"/>
  <c r="H667" i="6"/>
  <c r="I667" i="6" s="1"/>
  <c r="G671" i="6" l="1"/>
  <c r="H668" i="6"/>
  <c r="I668" i="6" s="1"/>
  <c r="G672" i="6" l="1"/>
  <c r="H669" i="6"/>
  <c r="I669" i="6" s="1"/>
  <c r="G673" i="6" l="1"/>
  <c r="H670" i="6"/>
  <c r="I670" i="6" s="1"/>
  <c r="G674" i="6" l="1"/>
  <c r="H671" i="6"/>
  <c r="G675" i="6" l="1"/>
  <c r="H672" i="6"/>
  <c r="I672" i="6"/>
  <c r="I671" i="6"/>
  <c r="G676" i="6" l="1"/>
  <c r="H673" i="6"/>
  <c r="I673" i="6" s="1"/>
  <c r="G677" i="6" l="1"/>
  <c r="H674" i="6"/>
  <c r="I674" i="6" s="1"/>
  <c r="G678" i="6" l="1"/>
  <c r="H675" i="6"/>
  <c r="I675" i="6" s="1"/>
  <c r="G679" i="6" l="1"/>
  <c r="H676" i="6"/>
  <c r="G680" i="6" l="1"/>
  <c r="H677" i="6"/>
  <c r="I677" i="6" s="1"/>
  <c r="I676" i="6"/>
  <c r="G681" i="6" l="1"/>
  <c r="H678" i="6"/>
  <c r="I678" i="6"/>
  <c r="G682" i="6" l="1"/>
  <c r="H679" i="6"/>
  <c r="G683" i="6" l="1"/>
  <c r="H680" i="6"/>
  <c r="I680" i="6" s="1"/>
  <c r="I679" i="6"/>
  <c r="G684" i="6" l="1"/>
  <c r="H681" i="6"/>
  <c r="I681" i="6" s="1"/>
  <c r="G685" i="6" l="1"/>
  <c r="H682" i="6"/>
  <c r="I682" i="6" s="1"/>
  <c r="G686" i="6" l="1"/>
  <c r="H683" i="6"/>
  <c r="I683" i="6" l="1"/>
  <c r="G687" i="6"/>
  <c r="H684" i="6"/>
  <c r="I684" i="6" s="1"/>
  <c r="G688" i="6" l="1"/>
  <c r="H685" i="6"/>
  <c r="I685" i="6"/>
  <c r="G689" i="6" l="1"/>
  <c r="H686" i="6"/>
  <c r="I686" i="6" l="1"/>
  <c r="G690" i="6"/>
  <c r="H687" i="6"/>
  <c r="G691" i="6" l="1"/>
  <c r="H688" i="6"/>
  <c r="I687" i="6"/>
  <c r="I688" i="6"/>
  <c r="G692" i="6" l="1"/>
  <c r="H689" i="6"/>
  <c r="G693" i="6" l="1"/>
  <c r="H690" i="6"/>
  <c r="I690" i="6" s="1"/>
  <c r="I689" i="6"/>
  <c r="G694" i="6" l="1"/>
  <c r="H691" i="6"/>
  <c r="I691" i="6"/>
  <c r="G695" i="6" l="1"/>
  <c r="H692" i="6"/>
  <c r="I692" i="6"/>
  <c r="G696" i="6" l="1"/>
  <c r="H693" i="6"/>
  <c r="I693" i="6" l="1"/>
  <c r="G697" i="6"/>
  <c r="H694" i="6"/>
  <c r="I694" i="6" s="1"/>
  <c r="G698" i="6" l="1"/>
  <c r="H695" i="6"/>
  <c r="I695" i="6"/>
  <c r="G699" i="6" l="1"/>
  <c r="H696" i="6"/>
  <c r="I696" i="6"/>
  <c r="G700" i="6" l="1"/>
  <c r="H697" i="6"/>
  <c r="I697" i="6" s="1"/>
  <c r="G701" i="6" l="1"/>
  <c r="H698" i="6"/>
  <c r="I698" i="6"/>
  <c r="G702" i="6" l="1"/>
  <c r="H699" i="6"/>
  <c r="I699" i="6"/>
  <c r="G703" i="6" l="1"/>
  <c r="H700" i="6"/>
  <c r="I700" i="6"/>
  <c r="G704" i="6" l="1"/>
  <c r="H701" i="6"/>
  <c r="I701" i="6"/>
  <c r="G705" i="6" l="1"/>
  <c r="H702" i="6"/>
  <c r="I702" i="6" s="1"/>
  <c r="G706" i="6" l="1"/>
  <c r="H703" i="6"/>
  <c r="G707" i="6" l="1"/>
  <c r="H704" i="6"/>
  <c r="I703" i="6"/>
  <c r="I704" i="6" l="1"/>
  <c r="G708" i="6"/>
  <c r="H705" i="6"/>
  <c r="G709" i="6" l="1"/>
  <c r="H706" i="6"/>
  <c r="I706" i="6"/>
  <c r="I705" i="6"/>
  <c r="G710" i="6" l="1"/>
  <c r="H707" i="6"/>
  <c r="I707" i="6"/>
  <c r="G711" i="6" l="1"/>
  <c r="H708" i="6"/>
  <c r="I708" i="6" l="1"/>
  <c r="G712" i="6"/>
  <c r="H709" i="6"/>
  <c r="G713" i="6" l="1"/>
  <c r="H710" i="6"/>
  <c r="I709" i="6"/>
  <c r="I710" i="6"/>
  <c r="G714" i="6" l="1"/>
  <c r="H711" i="6"/>
  <c r="G715" i="6" l="1"/>
  <c r="H712" i="6"/>
  <c r="I712" i="6"/>
  <c r="I711" i="6"/>
  <c r="G716" i="6" l="1"/>
  <c r="H713" i="6"/>
  <c r="I713" i="6" l="1"/>
  <c r="G717" i="6"/>
  <c r="H714" i="6"/>
  <c r="G718" i="6" l="1"/>
  <c r="H715" i="6"/>
  <c r="I714" i="6"/>
  <c r="I715" i="6" l="1"/>
  <c r="G719" i="6"/>
  <c r="H716" i="6"/>
  <c r="I716" i="6" s="1"/>
  <c r="G720" i="6" l="1"/>
  <c r="H717" i="6"/>
  <c r="I717" i="6"/>
  <c r="G721" i="6" l="1"/>
  <c r="H718" i="6"/>
  <c r="I718" i="6" l="1"/>
  <c r="G722" i="6"/>
  <c r="H719" i="6"/>
  <c r="G723" i="6" l="1"/>
  <c r="H720" i="6"/>
  <c r="I719" i="6"/>
  <c r="G724" i="6" l="1"/>
  <c r="H721" i="6"/>
  <c r="I720" i="6"/>
  <c r="G725" i="6" l="1"/>
  <c r="H722" i="6"/>
  <c r="I721" i="6"/>
  <c r="I722" i="6"/>
  <c r="G726" i="6" l="1"/>
  <c r="H723" i="6"/>
  <c r="G727" i="6" l="1"/>
  <c r="H724" i="6"/>
  <c r="I723" i="6"/>
  <c r="I724" i="6"/>
  <c r="G728" i="6" l="1"/>
  <c r="H725" i="6"/>
  <c r="I725" i="6" s="1"/>
  <c r="G729" i="6" l="1"/>
  <c r="H726" i="6"/>
  <c r="I726" i="6"/>
  <c r="G730" i="6" l="1"/>
  <c r="H727" i="6"/>
  <c r="G731" i="6" l="1"/>
  <c r="H728" i="6"/>
  <c r="I727" i="6"/>
  <c r="G732" i="6" l="1"/>
  <c r="H729" i="6"/>
  <c r="I729" i="6" s="1"/>
  <c r="I728" i="6"/>
  <c r="G733" i="6" l="1"/>
  <c r="H730" i="6"/>
  <c r="I730" i="6" l="1"/>
  <c r="G734" i="6"/>
  <c r="H731" i="6"/>
  <c r="I731" i="6"/>
  <c r="G735" i="6" l="1"/>
  <c r="H732" i="6"/>
  <c r="I732" i="6"/>
  <c r="G736" i="6" l="1"/>
  <c r="H733" i="6"/>
  <c r="I733" i="6"/>
  <c r="G737" i="6" l="1"/>
  <c r="H734" i="6"/>
  <c r="I734" i="6"/>
  <c r="G738" i="6" l="1"/>
  <c r="H735" i="6"/>
  <c r="G739" i="6" l="1"/>
  <c r="H736" i="6"/>
  <c r="I736" i="6"/>
  <c r="I735" i="6"/>
  <c r="G740" i="6" l="1"/>
  <c r="H737" i="6"/>
  <c r="G741" i="6" l="1"/>
  <c r="H738" i="6"/>
  <c r="I737" i="6"/>
  <c r="G742" i="6" l="1"/>
  <c r="H739" i="6"/>
  <c r="I739" i="6" s="1"/>
  <c r="I738" i="6"/>
  <c r="G743" i="6" l="1"/>
  <c r="H740" i="6"/>
  <c r="I740" i="6"/>
  <c r="G744" i="6" l="1"/>
  <c r="H741" i="6"/>
  <c r="I741" i="6"/>
  <c r="G745" i="6" l="1"/>
  <c r="H742" i="6"/>
  <c r="I742" i="6"/>
  <c r="G746" i="6" l="1"/>
  <c r="H743" i="6"/>
  <c r="I743" i="6"/>
  <c r="G747" i="6" l="1"/>
  <c r="H744" i="6"/>
  <c r="I744" i="6"/>
  <c r="G748" i="6" l="1"/>
  <c r="H745" i="6"/>
  <c r="G749" i="6" l="1"/>
  <c r="H746" i="6"/>
  <c r="I745" i="6"/>
  <c r="I746" i="6"/>
  <c r="G750" i="6" l="1"/>
  <c r="H747" i="6"/>
  <c r="G751" i="6" l="1"/>
  <c r="H748" i="6"/>
  <c r="I747" i="6"/>
  <c r="I748" i="6"/>
  <c r="G752" i="6" l="1"/>
  <c r="H749" i="6"/>
  <c r="G753" i="6" l="1"/>
  <c r="H750" i="6"/>
  <c r="I749" i="6"/>
  <c r="I750" i="6"/>
  <c r="G754" i="6" l="1"/>
  <c r="H751" i="6"/>
  <c r="I751" i="6" s="1"/>
  <c r="G755" i="6" l="1"/>
  <c r="H752" i="6"/>
  <c r="I752" i="6"/>
  <c r="G756" i="6" l="1"/>
  <c r="H753" i="6"/>
  <c r="G757" i="6" l="1"/>
  <c r="H754" i="6"/>
  <c r="I753" i="6"/>
  <c r="I754" i="6"/>
  <c r="G758" i="6" l="1"/>
  <c r="H755" i="6"/>
  <c r="G759" i="6" l="1"/>
  <c r="H756" i="6"/>
  <c r="I755" i="6"/>
  <c r="I756" i="6"/>
  <c r="G760" i="6" l="1"/>
  <c r="H757" i="6"/>
  <c r="G761" i="6" l="1"/>
  <c r="H758" i="6"/>
  <c r="I757" i="6"/>
  <c r="I758" i="6"/>
  <c r="G762" i="6" l="1"/>
  <c r="H759" i="6"/>
  <c r="G763" i="6" l="1"/>
  <c r="H760" i="6"/>
  <c r="I760" i="6" s="1"/>
  <c r="I759" i="6"/>
  <c r="G764" i="6" l="1"/>
  <c r="H761" i="6"/>
  <c r="G765" i="6" l="1"/>
  <c r="H762" i="6"/>
  <c r="I761" i="6"/>
  <c r="I762" i="6"/>
  <c r="G766" i="6" l="1"/>
  <c r="H763" i="6"/>
  <c r="G767" i="6" l="1"/>
  <c r="H764" i="6"/>
  <c r="I764" i="6" s="1"/>
  <c r="I763" i="6"/>
  <c r="G768" i="6" l="1"/>
  <c r="H765" i="6"/>
  <c r="I765" i="6" l="1"/>
  <c r="G769" i="6"/>
  <c r="H766" i="6"/>
  <c r="I766" i="6"/>
  <c r="G770" i="6" l="1"/>
  <c r="H767" i="6"/>
  <c r="I767" i="6"/>
  <c r="G771" i="6" l="1"/>
  <c r="H768" i="6"/>
  <c r="G772" i="6" l="1"/>
  <c r="H769" i="6"/>
  <c r="I768" i="6"/>
  <c r="I769" i="6"/>
  <c r="G773" i="6" l="1"/>
  <c r="H770" i="6"/>
  <c r="I770" i="6" l="1"/>
  <c r="G774" i="6"/>
  <c r="H771" i="6"/>
  <c r="G775" i="6" l="1"/>
  <c r="H772" i="6"/>
  <c r="I771" i="6"/>
  <c r="I772" i="6"/>
  <c r="G776" i="6" l="1"/>
  <c r="H773" i="6"/>
  <c r="I773" i="6" l="1"/>
  <c r="G777" i="6"/>
  <c r="H774" i="6"/>
  <c r="I774" i="6" s="1"/>
  <c r="G778" i="6" l="1"/>
  <c r="H775" i="6"/>
  <c r="I775" i="6"/>
  <c r="G779" i="6" l="1"/>
  <c r="H776" i="6"/>
  <c r="I776" i="6" l="1"/>
  <c r="G780" i="6"/>
  <c r="H777" i="6"/>
  <c r="I777" i="6"/>
  <c r="G781" i="6" l="1"/>
  <c r="H778" i="6"/>
  <c r="I778" i="6"/>
  <c r="G782" i="6" l="1"/>
  <c r="H779" i="6"/>
  <c r="I779" i="6"/>
  <c r="G783" i="6" l="1"/>
  <c r="H780" i="6"/>
  <c r="G784" i="6" l="1"/>
  <c r="H781" i="6"/>
  <c r="I780" i="6"/>
  <c r="I781" i="6"/>
  <c r="G785" i="6" l="1"/>
  <c r="H782" i="6"/>
  <c r="G786" i="6" l="1"/>
  <c r="H783" i="6"/>
  <c r="I782" i="6"/>
  <c r="I783" i="6"/>
  <c r="G787" i="6" l="1"/>
  <c r="H784" i="6"/>
  <c r="I784" i="6" l="1"/>
  <c r="G788" i="6"/>
  <c r="H785" i="6"/>
  <c r="I785" i="6" s="1"/>
  <c r="G789" i="6" l="1"/>
  <c r="H786" i="6"/>
  <c r="I786" i="6"/>
  <c r="G790" i="6" l="1"/>
  <c r="H787" i="6"/>
  <c r="I787" i="6" l="1"/>
  <c r="G791" i="6"/>
  <c r="H788" i="6"/>
  <c r="I788" i="6"/>
  <c r="G792" i="6" l="1"/>
  <c r="H789" i="6"/>
  <c r="I789" i="6"/>
  <c r="G793" i="6" l="1"/>
  <c r="H790" i="6"/>
  <c r="I790" i="6" s="1"/>
  <c r="G794" i="6" l="1"/>
  <c r="H791" i="6"/>
  <c r="I791" i="6"/>
  <c r="G795" i="6" l="1"/>
  <c r="H792" i="6"/>
  <c r="G796" i="6" l="1"/>
  <c r="H793" i="6"/>
  <c r="I792" i="6"/>
  <c r="I793" i="6" l="1"/>
  <c r="G797" i="6"/>
  <c r="H794" i="6"/>
  <c r="I794" i="6"/>
  <c r="G798" i="6" l="1"/>
  <c r="H795" i="6"/>
  <c r="I795" i="6"/>
  <c r="G799" i="6" l="1"/>
  <c r="H796" i="6"/>
  <c r="I796" i="6" s="1"/>
  <c r="G800" i="6" l="1"/>
  <c r="H797" i="6"/>
  <c r="I797" i="6"/>
  <c r="G801" i="6" l="1"/>
  <c r="H798" i="6"/>
  <c r="I798" i="6"/>
  <c r="G802" i="6" l="1"/>
  <c r="H799" i="6"/>
  <c r="I799" i="6"/>
  <c r="G803" i="6" l="1"/>
  <c r="H800" i="6"/>
  <c r="I800" i="6" s="1"/>
  <c r="G804" i="6" l="1"/>
  <c r="H801" i="6"/>
  <c r="I801" i="6"/>
  <c r="G805" i="6" l="1"/>
  <c r="H802" i="6"/>
  <c r="G806" i="6" l="1"/>
  <c r="H803" i="6"/>
  <c r="I802" i="6"/>
  <c r="I803" i="6" l="1"/>
  <c r="G807" i="6"/>
  <c r="H804" i="6"/>
  <c r="G808" i="6" l="1"/>
  <c r="H805" i="6"/>
  <c r="I804" i="6"/>
  <c r="I805" i="6"/>
  <c r="G809" i="6" l="1"/>
  <c r="H806" i="6"/>
  <c r="I806" i="6"/>
  <c r="G810" i="6" l="1"/>
  <c r="H807" i="6"/>
  <c r="I807" i="6"/>
  <c r="G811" i="6" l="1"/>
  <c r="H808" i="6"/>
  <c r="I808" i="6"/>
  <c r="G812" i="6" l="1"/>
  <c r="H809" i="6"/>
  <c r="I809" i="6"/>
  <c r="G813" i="6" l="1"/>
  <c r="H810" i="6"/>
  <c r="G814" i="6" l="1"/>
  <c r="H811" i="6"/>
  <c r="I810" i="6"/>
  <c r="G815" i="6" l="1"/>
  <c r="H812" i="6"/>
  <c r="I811" i="6"/>
  <c r="I812" i="6"/>
  <c r="G816" i="6" l="1"/>
  <c r="H813" i="6"/>
  <c r="G817" i="6" l="1"/>
  <c r="H814" i="6"/>
  <c r="I814" i="6" s="1"/>
  <c r="I813" i="6"/>
  <c r="G818" i="6" l="1"/>
  <c r="H815" i="6"/>
  <c r="I815" i="6" s="1"/>
  <c r="G819" i="6" l="1"/>
  <c r="H816" i="6"/>
  <c r="I816" i="6"/>
  <c r="G820" i="6" l="1"/>
  <c r="H817" i="6"/>
  <c r="I817" i="6"/>
  <c r="G821" i="6" l="1"/>
  <c r="H818" i="6"/>
  <c r="G822" i="6" l="1"/>
  <c r="H819" i="6"/>
  <c r="I819" i="6" s="1"/>
  <c r="I818" i="6"/>
  <c r="G823" i="6" l="1"/>
  <c r="H820" i="6"/>
  <c r="I820" i="6"/>
  <c r="G824" i="6" l="1"/>
  <c r="H821" i="6"/>
  <c r="I821" i="6"/>
  <c r="G825" i="6" l="1"/>
  <c r="H822" i="6"/>
  <c r="I822" i="6"/>
  <c r="G826" i="6" l="1"/>
  <c r="H823" i="6"/>
  <c r="I823" i="6" l="1"/>
  <c r="G827" i="6"/>
  <c r="H824" i="6"/>
  <c r="I824" i="6"/>
  <c r="G828" i="6" l="1"/>
  <c r="H825" i="6"/>
  <c r="I825" i="6" s="1"/>
  <c r="G829" i="6" l="1"/>
  <c r="H826" i="6"/>
  <c r="G830" i="6" l="1"/>
  <c r="H827" i="6"/>
  <c r="I826" i="6"/>
  <c r="I827" i="6"/>
  <c r="G831" i="6" l="1"/>
  <c r="H828" i="6"/>
  <c r="I828" i="6" s="1"/>
  <c r="G832" i="6" l="1"/>
  <c r="H829" i="6"/>
  <c r="I829" i="6"/>
  <c r="G833" i="6" l="1"/>
  <c r="H830" i="6"/>
  <c r="I830" i="6"/>
  <c r="G834" i="6" l="1"/>
  <c r="H831" i="6"/>
  <c r="I831" i="6" l="1"/>
  <c r="G835" i="6"/>
  <c r="H832" i="6"/>
  <c r="I832" i="6" l="1"/>
  <c r="G836" i="6"/>
  <c r="H833" i="6"/>
  <c r="I833" i="6"/>
  <c r="G837" i="6" l="1"/>
  <c r="H834" i="6"/>
  <c r="I834" i="6"/>
  <c r="G838" i="6" l="1"/>
  <c r="H835" i="6"/>
  <c r="I835" i="6" l="1"/>
  <c r="G839" i="6"/>
  <c r="H836" i="6"/>
  <c r="I836" i="6" l="1"/>
  <c r="G840" i="6"/>
  <c r="H837" i="6"/>
  <c r="I837" i="6" l="1"/>
  <c r="G841" i="6"/>
  <c r="H838" i="6"/>
  <c r="I838" i="6"/>
  <c r="G842" i="6" l="1"/>
  <c r="H839" i="6"/>
  <c r="I839" i="6"/>
  <c r="G843" i="6" l="1"/>
  <c r="H840" i="6"/>
  <c r="I840" i="6"/>
  <c r="G844" i="6" l="1"/>
  <c r="H841" i="6"/>
  <c r="I841" i="6" l="1"/>
  <c r="G845" i="6"/>
  <c r="H842" i="6"/>
  <c r="G846" i="6" l="1"/>
  <c r="H843" i="6"/>
  <c r="I843" i="6"/>
  <c r="I842" i="6"/>
  <c r="G847" i="6" l="1"/>
  <c r="H844" i="6"/>
  <c r="I844" i="6"/>
  <c r="G848" i="6" l="1"/>
  <c r="H845" i="6"/>
  <c r="I845" i="6"/>
  <c r="G849" i="6" l="1"/>
  <c r="H846" i="6"/>
  <c r="I846" i="6" s="1"/>
  <c r="G850" i="6" l="1"/>
  <c r="H847" i="6"/>
  <c r="I847" i="6"/>
  <c r="G851" i="6" l="1"/>
  <c r="H848" i="6"/>
  <c r="I848" i="6" s="1"/>
  <c r="G852" i="6" l="1"/>
  <c r="H849" i="6"/>
  <c r="I849" i="6"/>
  <c r="G853" i="6" l="1"/>
  <c r="H850" i="6"/>
  <c r="I850" i="6" s="1"/>
  <c r="G854" i="6" l="1"/>
  <c r="H851" i="6"/>
  <c r="I851" i="6"/>
  <c r="G855" i="6" l="1"/>
  <c r="H852" i="6"/>
  <c r="I852" i="6" s="1"/>
  <c r="G856" i="6" l="1"/>
  <c r="H853" i="6"/>
  <c r="I853" i="6"/>
  <c r="G857" i="6" l="1"/>
  <c r="H854" i="6"/>
  <c r="G858" i="6" l="1"/>
  <c r="H855" i="6"/>
  <c r="I854" i="6"/>
  <c r="I855" i="6" l="1"/>
  <c r="G859" i="6"/>
  <c r="H856" i="6"/>
  <c r="I856" i="6" s="1"/>
  <c r="G860" i="6" l="1"/>
  <c r="H857" i="6"/>
  <c r="I857" i="6"/>
  <c r="G861" i="6" l="1"/>
  <c r="H858" i="6"/>
  <c r="I858" i="6"/>
  <c r="G862" i="6" l="1"/>
  <c r="H859" i="6"/>
  <c r="I859" i="6"/>
  <c r="G863" i="6" l="1"/>
  <c r="H860" i="6"/>
  <c r="I860" i="6"/>
  <c r="G864" i="6" l="1"/>
  <c r="H861" i="6"/>
  <c r="I861" i="6"/>
  <c r="G865" i="6" l="1"/>
  <c r="H862" i="6"/>
  <c r="I862" i="6" s="1"/>
  <c r="G866" i="6" l="1"/>
  <c r="H863" i="6"/>
  <c r="I863" i="6" l="1"/>
  <c r="G867" i="6"/>
  <c r="H864" i="6"/>
  <c r="I864" i="6" s="1"/>
  <c r="G868" i="6" l="1"/>
  <c r="H865" i="6"/>
  <c r="I865" i="6"/>
  <c r="G869" i="6" l="1"/>
  <c r="H866" i="6"/>
  <c r="I866" i="6" s="1"/>
  <c r="G870" i="6" l="1"/>
  <c r="H867" i="6"/>
  <c r="I867" i="6" s="1"/>
  <c r="G871" i="6" l="1"/>
  <c r="H868" i="6"/>
  <c r="G872" i="6" l="1"/>
  <c r="H869" i="6"/>
  <c r="I868" i="6"/>
  <c r="I869" i="6"/>
  <c r="G873" i="6" l="1"/>
  <c r="H870" i="6"/>
  <c r="I870" i="6" s="1"/>
  <c r="G874" i="6" l="1"/>
  <c r="H871" i="6"/>
  <c r="G875" i="6" l="1"/>
  <c r="H872" i="6"/>
  <c r="I871" i="6"/>
  <c r="I872" i="6"/>
  <c r="G876" i="6" l="1"/>
  <c r="H873" i="6"/>
  <c r="I873" i="6" l="1"/>
  <c r="G877" i="6"/>
  <c r="H874" i="6"/>
  <c r="I874" i="6" s="1"/>
  <c r="G878" i="6" l="1"/>
  <c r="H875" i="6"/>
  <c r="I875" i="6" s="1"/>
  <c r="G879" i="6" l="1"/>
  <c r="H876" i="6"/>
  <c r="I876" i="6"/>
  <c r="G880" i="6" l="1"/>
  <c r="H877" i="6"/>
  <c r="I877" i="6" l="1"/>
  <c r="G881" i="6"/>
  <c r="H878" i="6"/>
  <c r="I878" i="6" s="1"/>
  <c r="G882" i="6" l="1"/>
  <c r="H879" i="6"/>
  <c r="I879" i="6"/>
  <c r="G883" i="6" l="1"/>
  <c r="H880" i="6"/>
  <c r="I880" i="6"/>
  <c r="G884" i="6" l="1"/>
  <c r="H881" i="6"/>
  <c r="I881" i="6"/>
  <c r="G885" i="6" l="1"/>
  <c r="H882" i="6"/>
  <c r="I882" i="6"/>
  <c r="G886" i="6" l="1"/>
  <c r="H883" i="6"/>
  <c r="I883" i="6" l="1"/>
  <c r="G887" i="6"/>
  <c r="H884" i="6"/>
  <c r="I884" i="6"/>
  <c r="G888" i="6" l="1"/>
  <c r="H885" i="6"/>
  <c r="I885" i="6"/>
  <c r="G889" i="6" l="1"/>
  <c r="H886" i="6"/>
  <c r="I886" i="6"/>
  <c r="G890" i="6" l="1"/>
  <c r="H887" i="6"/>
  <c r="I887" i="6" s="1"/>
  <c r="G891" i="6" l="1"/>
  <c r="H888" i="6"/>
  <c r="I888" i="6"/>
  <c r="G892" i="6" l="1"/>
  <c r="H889" i="6"/>
  <c r="I889" i="6"/>
  <c r="G893" i="6" l="1"/>
  <c r="H890" i="6"/>
  <c r="I890" i="6" l="1"/>
  <c r="G894" i="6"/>
  <c r="H891" i="6"/>
  <c r="I891" i="6" s="1"/>
  <c r="G895" i="6" l="1"/>
  <c r="H892" i="6"/>
  <c r="I892" i="6"/>
  <c r="G896" i="6" l="1"/>
  <c r="H893" i="6"/>
  <c r="G897" i="6" l="1"/>
  <c r="H894" i="6"/>
  <c r="I893" i="6"/>
  <c r="I894" i="6" l="1"/>
  <c r="G898" i="6"/>
  <c r="H895" i="6"/>
  <c r="I895" i="6" s="1"/>
  <c r="G899" i="6" l="1"/>
  <c r="H896" i="6"/>
  <c r="I896" i="6"/>
  <c r="G900" i="6" l="1"/>
  <c r="H897" i="6"/>
  <c r="I897" i="6" s="1"/>
  <c r="G901" i="6" l="1"/>
  <c r="H898" i="6"/>
  <c r="G902" i="6" l="1"/>
  <c r="H899" i="6"/>
  <c r="I899" i="6" s="1"/>
  <c r="I898" i="6"/>
  <c r="G903" i="6" l="1"/>
  <c r="H900" i="6"/>
  <c r="I900" i="6"/>
  <c r="G904" i="6" l="1"/>
  <c r="H901" i="6"/>
  <c r="G905" i="6" l="1"/>
  <c r="H902" i="6"/>
  <c r="I902" i="6" s="1"/>
  <c r="I901" i="6"/>
  <c r="G906" i="6" l="1"/>
  <c r="H903" i="6"/>
  <c r="G907" i="6" l="1"/>
  <c r="H904" i="6"/>
  <c r="I903" i="6"/>
  <c r="I904" i="6"/>
  <c r="G908" i="6" l="1"/>
  <c r="H905" i="6"/>
  <c r="I905" i="6" l="1"/>
  <c r="G909" i="6"/>
  <c r="H906" i="6"/>
  <c r="I906" i="6" l="1"/>
  <c r="G910" i="6"/>
  <c r="H907" i="6"/>
  <c r="I907" i="6" s="1"/>
  <c r="G911" i="6" l="1"/>
  <c r="H908" i="6"/>
  <c r="I908" i="6"/>
  <c r="G912" i="6" l="1"/>
  <c r="H909" i="6"/>
  <c r="I909" i="6"/>
  <c r="G913" i="6" l="1"/>
  <c r="H910" i="6"/>
  <c r="I910" i="6"/>
  <c r="G914" i="6" l="1"/>
  <c r="H911" i="6"/>
  <c r="I911" i="6" s="1"/>
  <c r="G915" i="6" l="1"/>
  <c r="H912" i="6"/>
  <c r="I912" i="6" s="1"/>
  <c r="G916" i="6" l="1"/>
  <c r="H913" i="6"/>
  <c r="G917" i="6" l="1"/>
  <c r="H914" i="6"/>
  <c r="I914" i="6" s="1"/>
  <c r="I913" i="6"/>
  <c r="G918" i="6" l="1"/>
  <c r="H915" i="6"/>
  <c r="I915" i="6"/>
  <c r="G919" i="6" l="1"/>
  <c r="H916" i="6"/>
  <c r="G920" i="6" l="1"/>
  <c r="H917" i="6"/>
  <c r="I916" i="6"/>
  <c r="I917" i="6"/>
  <c r="G921" i="6" l="1"/>
  <c r="H918" i="6"/>
  <c r="G922" i="6" l="1"/>
  <c r="H919" i="6"/>
  <c r="I918" i="6"/>
  <c r="I919" i="6" l="1"/>
  <c r="G923" i="6"/>
  <c r="H920" i="6"/>
  <c r="I920" i="6" l="1"/>
  <c r="G924" i="6"/>
  <c r="H921" i="6"/>
  <c r="I921" i="6" s="1"/>
  <c r="G925" i="6" l="1"/>
  <c r="H922" i="6"/>
  <c r="I922" i="6" s="1"/>
  <c r="G926" i="6" l="1"/>
  <c r="H923" i="6"/>
  <c r="G927" i="6" l="1"/>
  <c r="H924" i="6"/>
  <c r="I923" i="6"/>
  <c r="I924" i="6"/>
  <c r="G928" i="6" l="1"/>
  <c r="H925" i="6"/>
  <c r="G929" i="6" l="1"/>
  <c r="H926" i="6"/>
  <c r="I925" i="6"/>
  <c r="G930" i="6" l="1"/>
  <c r="H927" i="6"/>
  <c r="I926" i="6"/>
  <c r="G931" i="6" l="1"/>
  <c r="H928" i="6"/>
  <c r="I927" i="6"/>
  <c r="G932" i="6" l="1"/>
  <c r="H929" i="6"/>
  <c r="I928" i="6"/>
  <c r="I929" i="6"/>
  <c r="G933" i="6" l="1"/>
  <c r="H930" i="6"/>
  <c r="I930" i="6"/>
  <c r="G934" i="6" l="1"/>
  <c r="H931" i="6"/>
  <c r="I931" i="6" l="1"/>
  <c r="G935" i="6"/>
  <c r="H932" i="6"/>
  <c r="I932" i="6" l="1"/>
  <c r="G936" i="6"/>
  <c r="H933" i="6"/>
  <c r="G937" i="6" l="1"/>
  <c r="H934" i="6"/>
  <c r="I933" i="6"/>
  <c r="I934" i="6"/>
  <c r="G938" i="6" l="1"/>
  <c r="H935" i="6"/>
  <c r="I935" i="6"/>
  <c r="G939" i="6" l="1"/>
  <c r="H936" i="6"/>
  <c r="I936" i="6"/>
  <c r="G940" i="6" l="1"/>
  <c r="H937" i="6"/>
  <c r="G941" i="6" l="1"/>
  <c r="H938" i="6"/>
  <c r="I938" i="6" s="1"/>
  <c r="I937" i="6"/>
  <c r="G942" i="6" l="1"/>
  <c r="H939" i="6"/>
  <c r="I939" i="6" l="1"/>
  <c r="G943" i="6"/>
  <c r="H940" i="6"/>
  <c r="I940" i="6" s="1"/>
  <c r="G944" i="6" l="1"/>
  <c r="H941" i="6"/>
  <c r="I941" i="6"/>
  <c r="G945" i="6" l="1"/>
  <c r="H942" i="6"/>
  <c r="I942" i="6"/>
  <c r="G946" i="6" l="1"/>
  <c r="H943" i="6"/>
  <c r="I943" i="6" s="1"/>
  <c r="G947" i="6" l="1"/>
  <c r="H944" i="6"/>
  <c r="I944" i="6"/>
  <c r="G948" i="6" l="1"/>
  <c r="H945" i="6"/>
  <c r="I945" i="6"/>
  <c r="G949" i="6" l="1"/>
  <c r="H946" i="6"/>
  <c r="I946" i="6" l="1"/>
  <c r="G950" i="6"/>
  <c r="H947" i="6"/>
  <c r="I947" i="6"/>
  <c r="G951" i="6" l="1"/>
  <c r="H948" i="6"/>
  <c r="I948" i="6" l="1"/>
  <c r="G952" i="6"/>
  <c r="H949" i="6"/>
  <c r="I949" i="6" s="1"/>
  <c r="G953" i="6" l="1"/>
  <c r="H950" i="6"/>
  <c r="I950" i="6"/>
  <c r="G954" i="6" l="1"/>
  <c r="H951" i="6"/>
  <c r="I951" i="6"/>
  <c r="G955" i="6" l="1"/>
  <c r="H952" i="6"/>
  <c r="I952" i="6"/>
  <c r="G956" i="6" l="1"/>
  <c r="H953" i="6"/>
  <c r="I953" i="6"/>
  <c r="G957" i="6" l="1"/>
  <c r="H954" i="6"/>
  <c r="I954" i="6"/>
  <c r="G958" i="6" l="1"/>
  <c r="H955" i="6"/>
  <c r="I955" i="6"/>
  <c r="G959" i="6" l="1"/>
  <c r="H956" i="6"/>
  <c r="I956" i="6" l="1"/>
  <c r="G960" i="6"/>
  <c r="H957" i="6"/>
  <c r="I957" i="6" s="1"/>
  <c r="G961" i="6" l="1"/>
  <c r="H958" i="6"/>
  <c r="I958" i="6"/>
  <c r="G962" i="6" l="1"/>
  <c r="H959" i="6"/>
  <c r="I959" i="6"/>
  <c r="G963" i="6" l="1"/>
  <c r="H960" i="6"/>
  <c r="I960" i="6"/>
  <c r="G964" i="6" l="1"/>
  <c r="H961" i="6"/>
  <c r="I961" i="6"/>
  <c r="G965" i="6" l="1"/>
  <c r="H962" i="6"/>
  <c r="G966" i="6" l="1"/>
  <c r="H963" i="6"/>
  <c r="I962" i="6"/>
  <c r="I963" i="6"/>
  <c r="G967" i="6" l="1"/>
  <c r="H964" i="6"/>
  <c r="I964" i="6" l="1"/>
  <c r="G968" i="6"/>
  <c r="H965" i="6"/>
  <c r="I965" i="6" l="1"/>
  <c r="G969" i="6"/>
  <c r="H966" i="6"/>
  <c r="I966" i="6"/>
  <c r="G970" i="6" l="1"/>
  <c r="H967" i="6"/>
  <c r="I967" i="6" s="1"/>
  <c r="G971" i="6" l="1"/>
  <c r="H968" i="6"/>
  <c r="I968" i="6" l="1"/>
  <c r="G972" i="6"/>
  <c r="H969" i="6"/>
  <c r="I969" i="6" l="1"/>
  <c r="G973" i="6"/>
  <c r="H970" i="6"/>
  <c r="I970" i="6" s="1"/>
  <c r="G974" i="6" l="1"/>
  <c r="H971" i="6"/>
  <c r="I971" i="6" s="1"/>
  <c r="G975" i="6" l="1"/>
  <c r="H972" i="6"/>
  <c r="G976" i="6" l="1"/>
  <c r="H973" i="6"/>
  <c r="I972" i="6"/>
  <c r="I973" i="6"/>
  <c r="G977" i="6" l="1"/>
  <c r="H974" i="6"/>
  <c r="I974" i="6" l="1"/>
  <c r="G978" i="6"/>
  <c r="H975" i="6"/>
  <c r="I975" i="6" s="1"/>
  <c r="G979" i="6" l="1"/>
  <c r="H976" i="6"/>
  <c r="I976" i="6"/>
  <c r="G980" i="6" l="1"/>
  <c r="H977" i="6"/>
  <c r="I977" i="6"/>
  <c r="G981" i="6" l="1"/>
  <c r="H978" i="6"/>
  <c r="I978" i="6"/>
  <c r="G982" i="6" l="1"/>
  <c r="H979" i="6"/>
  <c r="I979" i="6" l="1"/>
  <c r="G983" i="6"/>
  <c r="H980" i="6"/>
  <c r="I980" i="6" s="1"/>
  <c r="G984" i="6" l="1"/>
  <c r="H981" i="6"/>
  <c r="I981" i="6"/>
  <c r="G985" i="6" l="1"/>
  <c r="H982" i="6"/>
  <c r="I982" i="6"/>
  <c r="G986" i="6" l="1"/>
  <c r="H983" i="6"/>
  <c r="I983" i="6"/>
  <c r="G987" i="6" l="1"/>
  <c r="H984" i="6"/>
  <c r="I984" i="6"/>
  <c r="G988" i="6" l="1"/>
  <c r="H985" i="6"/>
  <c r="I985" i="6"/>
  <c r="G989" i="6" l="1"/>
  <c r="H986" i="6"/>
  <c r="I986" i="6"/>
  <c r="G990" i="6" l="1"/>
  <c r="H987" i="6"/>
  <c r="I987" i="6"/>
  <c r="G991" i="6" l="1"/>
  <c r="H988" i="6"/>
  <c r="I988" i="6"/>
  <c r="G992" i="6" l="1"/>
  <c r="H989" i="6"/>
  <c r="I989" i="6"/>
  <c r="G993" i="6" l="1"/>
  <c r="H990" i="6"/>
  <c r="I990" i="6" s="1"/>
  <c r="G994" i="6" l="1"/>
  <c r="H991" i="6"/>
  <c r="I991" i="6" l="1"/>
  <c r="G995" i="6"/>
  <c r="H992" i="6"/>
  <c r="G996" i="6" l="1"/>
  <c r="H993" i="6"/>
  <c r="I992" i="6"/>
  <c r="I993" i="6"/>
  <c r="G997" i="6" l="1"/>
  <c r="H994" i="6"/>
  <c r="I994" i="6"/>
  <c r="G998" i="6" l="1"/>
  <c r="H995" i="6"/>
  <c r="I995" i="6" l="1"/>
  <c r="G999" i="6"/>
  <c r="H996" i="6"/>
  <c r="G1000" i="6" l="1"/>
  <c r="H997" i="6"/>
  <c r="I996" i="6"/>
  <c r="G1001" i="6" l="1"/>
  <c r="H998" i="6"/>
  <c r="I998" i="6" s="1"/>
  <c r="I997" i="6"/>
  <c r="G1002" i="6" l="1"/>
  <c r="H999" i="6"/>
  <c r="I999" i="6"/>
  <c r="G1003" i="6" l="1"/>
  <c r="H1000" i="6"/>
  <c r="I1000" i="6"/>
  <c r="G1004" i="6" l="1"/>
  <c r="H1001" i="6"/>
  <c r="I1001" i="6"/>
  <c r="G1005" i="6" l="1"/>
  <c r="H1002" i="6"/>
  <c r="I1002" i="6" l="1"/>
  <c r="G1006" i="6"/>
  <c r="H1003" i="6"/>
  <c r="I1003" i="6"/>
  <c r="G1007" i="6" l="1"/>
  <c r="H1004" i="6"/>
  <c r="I1004" i="6"/>
  <c r="G1008" i="6" l="1"/>
  <c r="H1005" i="6"/>
  <c r="G1009" i="6" l="1"/>
  <c r="H1006" i="6"/>
  <c r="I1005" i="6"/>
  <c r="I1006" i="6"/>
  <c r="G1010" i="6" l="1"/>
  <c r="H1007" i="6"/>
  <c r="G1011" i="6" l="1"/>
  <c r="H1008" i="6"/>
  <c r="I1007" i="6"/>
  <c r="I1008" i="6"/>
  <c r="G1012" i="6" l="1"/>
  <c r="H1009" i="6"/>
  <c r="I1009" i="6"/>
  <c r="G1013" i="6" l="1"/>
  <c r="H1010" i="6"/>
  <c r="G1014" i="6" l="1"/>
  <c r="H1011" i="6"/>
  <c r="I1010" i="6"/>
  <c r="I1011" i="6"/>
  <c r="G1015" i="6" l="1"/>
  <c r="H1012" i="6"/>
  <c r="G1016" i="6" l="1"/>
  <c r="H1013" i="6"/>
  <c r="I1013" i="6"/>
  <c r="I1012" i="6"/>
  <c r="G1017" i="6" l="1"/>
  <c r="H1014" i="6"/>
  <c r="I1014" i="6" l="1"/>
  <c r="G1018" i="6"/>
  <c r="H1015" i="6"/>
  <c r="G1019" i="6" l="1"/>
  <c r="H1016" i="6"/>
  <c r="I1016" i="6"/>
  <c r="I1015" i="6"/>
  <c r="G1020" i="6" l="1"/>
  <c r="H1017" i="6"/>
  <c r="I1017" i="6"/>
  <c r="G1021" i="6" l="1"/>
  <c r="H1018" i="6"/>
  <c r="I1018" i="6"/>
  <c r="G1022" i="6" l="1"/>
  <c r="H1019" i="6"/>
  <c r="I1019" i="6" s="1"/>
  <c r="G1023" i="6" l="1"/>
  <c r="H1020" i="6"/>
  <c r="I1020" i="6"/>
  <c r="G1024" i="6" l="1"/>
  <c r="H1021" i="6"/>
  <c r="I1021" i="6"/>
  <c r="G1025" i="6" l="1"/>
  <c r="H1022" i="6"/>
  <c r="I1022" i="6"/>
  <c r="G1026" i="6" l="1"/>
  <c r="H1023" i="6"/>
  <c r="I1023" i="6"/>
  <c r="G1027" i="6" l="1"/>
  <c r="H1024" i="6"/>
  <c r="I1024" i="6"/>
  <c r="G1028" i="6" l="1"/>
  <c r="H1025" i="6"/>
  <c r="I1025" i="6"/>
  <c r="G1029" i="6" l="1"/>
  <c r="H1026" i="6"/>
  <c r="I1026" i="6" l="1"/>
  <c r="G1030" i="6"/>
  <c r="H1027" i="6"/>
  <c r="I1027" i="6" s="1"/>
  <c r="G1031" i="6" l="1"/>
  <c r="H1028" i="6"/>
  <c r="I1028" i="6"/>
  <c r="G1032" i="6" l="1"/>
  <c r="H1029" i="6"/>
  <c r="I1029" i="6"/>
  <c r="G1033" i="6" l="1"/>
  <c r="H1030" i="6"/>
  <c r="I1030" i="6"/>
  <c r="G1034" i="6" l="1"/>
  <c r="H1031" i="6"/>
  <c r="G1035" i="6" l="1"/>
  <c r="H1032" i="6"/>
  <c r="I1031" i="6"/>
  <c r="G1036" i="6" l="1"/>
  <c r="H1033" i="6"/>
  <c r="I1032" i="6"/>
  <c r="G1037" i="6" l="1"/>
  <c r="H1034" i="6"/>
  <c r="I1034" i="6"/>
  <c r="I1033" i="6"/>
  <c r="G1038" i="6" l="1"/>
  <c r="H1035" i="6"/>
  <c r="I1035" i="6" s="1"/>
  <c r="G1039" i="6" l="1"/>
  <c r="H1036" i="6"/>
  <c r="I1036" i="6" s="1"/>
  <c r="G1040" i="6" l="1"/>
  <c r="H1037" i="6"/>
  <c r="I1037" i="6" s="1"/>
  <c r="G1041" i="6" l="1"/>
  <c r="H1038" i="6"/>
  <c r="I1038" i="6" l="1"/>
  <c r="G1042" i="6"/>
  <c r="H1039" i="6"/>
  <c r="I1039" i="6" l="1"/>
  <c r="G1043" i="6"/>
  <c r="H1040" i="6"/>
  <c r="I1040" i="6" s="1"/>
  <c r="G1044" i="6" l="1"/>
  <c r="H1041" i="6"/>
  <c r="I1041" i="6"/>
  <c r="G1045" i="6" l="1"/>
  <c r="H1042" i="6"/>
  <c r="I1042" i="6" l="1"/>
  <c r="G1046" i="6"/>
  <c r="H1043" i="6"/>
  <c r="I1043" i="6" s="1"/>
  <c r="G1047" i="6" l="1"/>
  <c r="H1044" i="6"/>
  <c r="I1044" i="6"/>
  <c r="G1048" i="6" l="1"/>
  <c r="H1045" i="6"/>
  <c r="I1045" i="6"/>
  <c r="G1049" i="6" l="1"/>
  <c r="H1046" i="6"/>
  <c r="I1046" i="6"/>
  <c r="G1050" i="6" l="1"/>
  <c r="H1047" i="6"/>
  <c r="I1047" i="6"/>
  <c r="G1051" i="6" l="1"/>
  <c r="H1048" i="6"/>
  <c r="I1048" i="6"/>
  <c r="G1052" i="6" l="1"/>
  <c r="H1049" i="6"/>
  <c r="I1049" i="6"/>
  <c r="G1053" i="6" l="1"/>
  <c r="H1050" i="6"/>
  <c r="I1050" i="6" s="1"/>
  <c r="G1054" i="6" l="1"/>
  <c r="H1051" i="6"/>
  <c r="I1051" i="6" s="1"/>
  <c r="G1055" i="6" l="1"/>
  <c r="H1052" i="6"/>
  <c r="I1052" i="6"/>
  <c r="G1056" i="6" l="1"/>
  <c r="H1053" i="6"/>
  <c r="I1053" i="6" s="1"/>
  <c r="G1057" i="6" l="1"/>
  <c r="H1054" i="6"/>
  <c r="I1054" i="6" s="1"/>
  <c r="G1058" i="6" l="1"/>
  <c r="H1055" i="6"/>
  <c r="I1055" i="6"/>
  <c r="G1059" i="6" l="1"/>
  <c r="H1056" i="6"/>
  <c r="I1056" i="6" s="1"/>
  <c r="G1060" i="6" l="1"/>
  <c r="H1057" i="6"/>
  <c r="I1057" i="6"/>
  <c r="G1061" i="6" l="1"/>
  <c r="H1058" i="6"/>
  <c r="I1058" i="6"/>
  <c r="G1062" i="6" l="1"/>
  <c r="H1059" i="6"/>
  <c r="I1059" i="6"/>
  <c r="G1063" i="6" l="1"/>
  <c r="H1060" i="6"/>
  <c r="I1060" i="6" s="1"/>
  <c r="G1064" i="6" l="1"/>
  <c r="H1061" i="6"/>
  <c r="I1061" i="6"/>
  <c r="G1065" i="6" l="1"/>
  <c r="H1062" i="6"/>
  <c r="I1062" i="6"/>
  <c r="G1066" i="6" l="1"/>
  <c r="H1063" i="6"/>
  <c r="I1063" i="6" s="1"/>
  <c r="G1067" i="6" l="1"/>
  <c r="H1064" i="6"/>
  <c r="I1064" i="6" l="1"/>
  <c r="G1068" i="6"/>
  <c r="H1065" i="6"/>
  <c r="I1065" i="6" s="1"/>
  <c r="G1069" i="6" l="1"/>
  <c r="H1066" i="6"/>
  <c r="I1066" i="6" s="1"/>
  <c r="G1070" i="6" l="1"/>
  <c r="H1067" i="6"/>
  <c r="I1067" i="6" s="1"/>
  <c r="G1071" i="6" l="1"/>
  <c r="H1068" i="6"/>
  <c r="I1068" i="6" l="1"/>
  <c r="G1072" i="6"/>
  <c r="H1069" i="6"/>
  <c r="I1069" i="6" s="1"/>
  <c r="G1073" i="6" l="1"/>
  <c r="H1070" i="6"/>
  <c r="I1070" i="6"/>
  <c r="G1074" i="6" l="1"/>
  <c r="H1071" i="6"/>
  <c r="I1071" i="6"/>
  <c r="G1075" i="6" l="1"/>
  <c r="H1072" i="6"/>
  <c r="I1072" i="6" s="1"/>
  <c r="G1076" i="6" l="1"/>
  <c r="H1073" i="6"/>
  <c r="I1073" i="6"/>
  <c r="G1077" i="6" l="1"/>
  <c r="H1074" i="6"/>
  <c r="I1074" i="6" s="1"/>
  <c r="G1078" i="6" l="1"/>
  <c r="H1075" i="6"/>
  <c r="I1075" i="6"/>
  <c r="G1079" i="6" l="1"/>
  <c r="H1076" i="6"/>
  <c r="I1076" i="6" l="1"/>
  <c r="G1080" i="6"/>
  <c r="H1077" i="6"/>
  <c r="I1077" i="6" s="1"/>
  <c r="G1081" i="6" l="1"/>
  <c r="H1078" i="6"/>
  <c r="I1078" i="6"/>
  <c r="G1082" i="6" l="1"/>
  <c r="H1079" i="6"/>
  <c r="I1079" i="6"/>
  <c r="G1083" i="6" l="1"/>
  <c r="H1080" i="6"/>
  <c r="G1084" i="6" l="1"/>
  <c r="H1081" i="6"/>
  <c r="I1080" i="6"/>
  <c r="I1081" i="6"/>
  <c r="G1085" i="6" l="1"/>
  <c r="H1082" i="6"/>
  <c r="G1086" i="6" l="1"/>
  <c r="H1083" i="6"/>
  <c r="I1082" i="6"/>
  <c r="I1083" i="6"/>
  <c r="G1087" i="6" l="1"/>
  <c r="H1084" i="6"/>
  <c r="I1084" i="6" l="1"/>
  <c r="G1088" i="6"/>
  <c r="H1085" i="6"/>
  <c r="I1085" i="6"/>
  <c r="G1089" i="6" l="1"/>
  <c r="H1086" i="6"/>
  <c r="I1086" i="6"/>
  <c r="G1090" i="6" l="1"/>
  <c r="H1087" i="6"/>
  <c r="I1087" i="6"/>
  <c r="G1091" i="6" l="1"/>
  <c r="H1088" i="6"/>
  <c r="I1088" i="6" l="1"/>
  <c r="G1092" i="6"/>
  <c r="H1089" i="6"/>
  <c r="I1089" i="6" s="1"/>
  <c r="G1093" i="6" l="1"/>
  <c r="H1090" i="6"/>
  <c r="I1090" i="6" l="1"/>
  <c r="G1094" i="6"/>
  <c r="H1091" i="6"/>
  <c r="I1091" i="6" l="1"/>
  <c r="G1095" i="6"/>
  <c r="H1092" i="6"/>
  <c r="I1092" i="6" s="1"/>
  <c r="G1096" i="6" l="1"/>
  <c r="H1093" i="6"/>
  <c r="I1093" i="6" l="1"/>
  <c r="G1097" i="6"/>
  <c r="H1094" i="6"/>
  <c r="I1094" i="6" s="1"/>
  <c r="G1098" i="6" l="1"/>
  <c r="H1095" i="6"/>
  <c r="I1095" i="6"/>
  <c r="G1099" i="6" l="1"/>
  <c r="H1096" i="6"/>
  <c r="I1096" i="6" l="1"/>
  <c r="G1100" i="6"/>
  <c r="H1097" i="6"/>
  <c r="I1097" i="6" s="1"/>
  <c r="G1101" i="6" l="1"/>
  <c r="H1098" i="6"/>
  <c r="I1098" i="6" l="1"/>
  <c r="G1102" i="6"/>
  <c r="H1099" i="6"/>
  <c r="I1099" i="6" l="1"/>
  <c r="G1103" i="6"/>
  <c r="H1100" i="6"/>
  <c r="I1100" i="6" l="1"/>
  <c r="G1104" i="6"/>
  <c r="H1101" i="6"/>
  <c r="I1101" i="6" l="1"/>
  <c r="G1105" i="6"/>
  <c r="H1102" i="6"/>
  <c r="I1102" i="6" s="1"/>
  <c r="G1106" i="6" l="1"/>
  <c r="H1103" i="6"/>
  <c r="I1103" i="6"/>
  <c r="G1107" i="6" l="1"/>
  <c r="H1104" i="6"/>
  <c r="I1104" i="6" l="1"/>
  <c r="G1108" i="6"/>
  <c r="H1105" i="6"/>
  <c r="I1105" i="6" s="1"/>
  <c r="G1109" i="6" l="1"/>
  <c r="H1106" i="6"/>
  <c r="I1106" i="6"/>
  <c r="G1110" i="6" l="1"/>
  <c r="H1107" i="6"/>
  <c r="I1107" i="6" l="1"/>
  <c r="G1111" i="6"/>
  <c r="H1108" i="6"/>
  <c r="I1108" i="6"/>
  <c r="G1112" i="6" l="1"/>
  <c r="H1109" i="6"/>
  <c r="I1109" i="6" l="1"/>
  <c r="G1113" i="6"/>
  <c r="H1110" i="6"/>
  <c r="G1114" i="6" l="1"/>
  <c r="H1111" i="6"/>
  <c r="I1110" i="6"/>
  <c r="I1111" i="6"/>
  <c r="G1115" i="6" l="1"/>
  <c r="H1112" i="6"/>
  <c r="I1112" i="6" s="1"/>
  <c r="G1116" i="6" l="1"/>
  <c r="H1113" i="6"/>
  <c r="I1113" i="6"/>
  <c r="G1117" i="6" l="1"/>
  <c r="H1114" i="6"/>
  <c r="I1114" i="6"/>
  <c r="G1118" i="6" l="1"/>
  <c r="H1115" i="6"/>
  <c r="I1115" i="6"/>
  <c r="G1119" i="6" l="1"/>
  <c r="H1116" i="6"/>
  <c r="I1116" i="6" l="1"/>
  <c r="G1120" i="6"/>
  <c r="H1117" i="6"/>
  <c r="I1117" i="6" s="1"/>
  <c r="G1121" i="6" l="1"/>
  <c r="H1118" i="6"/>
  <c r="I1118" i="6" l="1"/>
  <c r="G1122" i="6"/>
  <c r="H1119" i="6"/>
  <c r="I1119" i="6" l="1"/>
  <c r="G1123" i="6"/>
  <c r="H1120" i="6"/>
  <c r="I1120" i="6" s="1"/>
  <c r="G1124" i="6" l="1"/>
  <c r="H1121" i="6"/>
  <c r="I1121" i="6" s="1"/>
  <c r="G1125" i="6" l="1"/>
  <c r="H1122" i="6"/>
  <c r="I1122" i="6"/>
  <c r="G1126" i="6" l="1"/>
  <c r="H1123" i="6"/>
  <c r="I1123" i="6" l="1"/>
  <c r="G1127" i="6"/>
  <c r="H1124" i="6"/>
  <c r="I1124" i="6" l="1"/>
  <c r="G1128" i="6"/>
  <c r="H1125" i="6"/>
  <c r="I1125" i="6" s="1"/>
  <c r="G1129" i="6" l="1"/>
  <c r="H1126" i="6"/>
  <c r="I1126" i="6"/>
  <c r="G1130" i="6" l="1"/>
  <c r="H1127" i="6"/>
  <c r="I1127" i="6"/>
  <c r="G1131" i="6" l="1"/>
  <c r="H1128" i="6"/>
  <c r="I1128" i="6"/>
  <c r="G1132" i="6" l="1"/>
  <c r="H1129" i="6"/>
  <c r="G1133" i="6" l="1"/>
  <c r="H1130" i="6"/>
  <c r="I1129" i="6"/>
  <c r="I1130" i="6"/>
  <c r="G1134" i="6" l="1"/>
  <c r="H1131" i="6"/>
  <c r="I1131" i="6" s="1"/>
  <c r="G1135" i="6" l="1"/>
  <c r="H1132" i="6"/>
  <c r="I1132" i="6" s="1"/>
  <c r="G1136" i="6" l="1"/>
  <c r="H1133" i="6"/>
  <c r="I1133" i="6"/>
  <c r="G1137" i="6" l="1"/>
  <c r="H1134" i="6"/>
  <c r="I1134" i="6"/>
  <c r="G1138" i="6" l="1"/>
  <c r="H1135" i="6"/>
  <c r="G1139" i="6" l="1"/>
  <c r="H1136" i="6"/>
  <c r="I1136" i="6"/>
  <c r="I1135" i="6"/>
  <c r="G1140" i="6" l="1"/>
  <c r="H1137" i="6"/>
  <c r="G1141" i="6" l="1"/>
  <c r="H1138" i="6"/>
  <c r="I1137" i="6"/>
  <c r="G1142" i="6" l="1"/>
  <c r="H1139" i="6"/>
  <c r="I1138" i="6"/>
  <c r="G1143" i="6" l="1"/>
  <c r="H1140" i="6"/>
  <c r="I1139" i="6"/>
  <c r="I1140" i="6"/>
  <c r="G1144" i="6" l="1"/>
  <c r="H1141" i="6"/>
  <c r="I1141" i="6" l="1"/>
  <c r="G1145" i="6"/>
  <c r="H1142" i="6"/>
  <c r="I1142" i="6" s="1"/>
  <c r="G1146" i="6" l="1"/>
  <c r="H1143" i="6"/>
  <c r="I1143" i="6"/>
  <c r="G1147" i="6" l="1"/>
  <c r="H1144" i="6"/>
  <c r="I1144" i="6" s="1"/>
  <c r="G1148" i="6" l="1"/>
  <c r="H1145" i="6"/>
  <c r="I1146" i="6" s="1"/>
  <c r="I1145" i="6"/>
  <c r="G1149" i="6" l="1"/>
  <c r="H1146" i="6"/>
  <c r="G1150" i="6" l="1"/>
  <c r="H1147" i="6"/>
  <c r="I1147" i="6" s="1"/>
  <c r="G1151" i="6" l="1"/>
  <c r="H1148" i="6"/>
  <c r="I1148" i="6"/>
  <c r="G1152" i="6" l="1"/>
  <c r="H1149" i="6"/>
  <c r="G1153" i="6" l="1"/>
  <c r="H1150" i="6"/>
  <c r="I1149" i="6"/>
  <c r="I1150" i="6"/>
  <c r="G1154" i="6" l="1"/>
  <c r="H1151" i="6"/>
  <c r="I1151" i="6" s="1"/>
  <c r="G1155" i="6" l="1"/>
  <c r="H1152" i="6"/>
  <c r="I1152" i="6"/>
  <c r="G1156" i="6" l="1"/>
  <c r="H1153" i="6"/>
  <c r="I1153" i="6" l="1"/>
  <c r="G1157" i="6"/>
  <c r="H1154" i="6"/>
  <c r="G1158" i="6" l="1"/>
  <c r="H1155" i="6"/>
  <c r="I1154" i="6"/>
  <c r="I1155" i="6" l="1"/>
  <c r="G1159" i="6"/>
  <c r="H1156" i="6"/>
  <c r="I1156" i="6" s="1"/>
  <c r="G1160" i="6" l="1"/>
  <c r="H1157" i="6"/>
  <c r="I1157" i="6"/>
  <c r="G1161" i="6" l="1"/>
  <c r="H1158" i="6"/>
  <c r="G1162" i="6" l="1"/>
  <c r="H1159" i="6"/>
  <c r="I1158" i="6"/>
  <c r="G1163" i="6" l="1"/>
  <c r="H1160" i="6"/>
  <c r="I1159" i="6"/>
  <c r="I1160" i="6"/>
  <c r="G1164" i="6" l="1"/>
  <c r="H1161" i="6"/>
  <c r="G1165" i="6" l="1"/>
  <c r="H1162" i="6"/>
  <c r="I1161" i="6"/>
  <c r="G1166" i="6" l="1"/>
  <c r="H1163" i="6"/>
  <c r="I1162" i="6"/>
  <c r="I1163" i="6"/>
  <c r="G1167" i="6" l="1"/>
  <c r="H1164" i="6"/>
  <c r="G1168" i="6" l="1"/>
  <c r="H1165" i="6"/>
  <c r="I1165" i="6"/>
  <c r="I1164" i="6"/>
  <c r="G1169" i="6" l="1"/>
  <c r="H1166" i="6"/>
  <c r="G1170" i="6" l="1"/>
  <c r="H1167" i="6"/>
  <c r="I1167" i="6" s="1"/>
  <c r="I1166" i="6"/>
  <c r="G1171" i="6" l="1"/>
  <c r="H1168" i="6"/>
  <c r="I1168" i="6"/>
  <c r="G1172" i="6" l="1"/>
  <c r="H1169" i="6"/>
  <c r="I1169" i="6"/>
  <c r="G1173" i="6" l="1"/>
  <c r="H1170" i="6"/>
  <c r="G1174" i="6" l="1"/>
  <c r="H1171" i="6"/>
  <c r="I1170" i="6"/>
  <c r="I1171" i="6"/>
  <c r="G1175" i="6" l="1"/>
  <c r="H1172" i="6"/>
  <c r="G1176" i="6" l="1"/>
  <c r="H1173" i="6"/>
  <c r="I1173" i="6" s="1"/>
  <c r="I1172" i="6"/>
  <c r="G1177" i="6" l="1"/>
  <c r="H1174" i="6"/>
  <c r="I1174" i="6"/>
  <c r="G1178" i="6" l="1"/>
  <c r="H1175" i="6"/>
  <c r="I1175" i="6"/>
  <c r="G1179" i="6" l="1"/>
  <c r="H1176" i="6"/>
  <c r="G1180" i="6" l="1"/>
  <c r="H1177" i="6"/>
  <c r="I1176" i="6"/>
  <c r="I1177" i="6"/>
  <c r="G1181" i="6" l="1"/>
  <c r="H1178" i="6"/>
  <c r="I1178" i="6"/>
  <c r="G1182" i="6" l="1"/>
  <c r="H1179" i="6"/>
  <c r="I1179" i="6"/>
  <c r="G1183" i="6" l="1"/>
  <c r="H1180" i="6"/>
  <c r="I1180" i="6" s="1"/>
  <c r="G1184" i="6" l="1"/>
  <c r="H1181" i="6"/>
  <c r="I1181" i="6"/>
  <c r="G1185" i="6" l="1"/>
  <c r="H1182" i="6"/>
  <c r="I1182" i="6"/>
  <c r="G1186" i="6" l="1"/>
  <c r="H1183" i="6"/>
  <c r="G1187" i="6" l="1"/>
  <c r="H1184" i="6"/>
  <c r="I1183" i="6"/>
  <c r="G1188" i="6" l="1"/>
  <c r="H1185" i="6"/>
  <c r="I1185" i="6"/>
  <c r="I1184" i="6"/>
  <c r="G1189" i="6" l="1"/>
  <c r="H1186" i="6"/>
  <c r="I1186" i="6"/>
  <c r="G1190" i="6" l="1"/>
  <c r="H1187" i="6"/>
  <c r="I1187" i="6"/>
  <c r="G1191" i="6" l="1"/>
  <c r="H1188" i="6"/>
  <c r="I1188" i="6"/>
  <c r="G1192" i="6" l="1"/>
  <c r="H1189" i="6"/>
  <c r="I1189" i="6"/>
  <c r="G1193" i="6" l="1"/>
  <c r="H1190" i="6"/>
  <c r="I1190" i="6"/>
  <c r="G1194" i="6" l="1"/>
  <c r="H1191" i="6"/>
  <c r="I1191" i="6"/>
  <c r="G1195" i="6" l="1"/>
  <c r="H1192" i="6"/>
  <c r="I1192" i="6"/>
  <c r="G1196" i="6" l="1"/>
  <c r="H1193" i="6"/>
  <c r="I1193" i="6"/>
  <c r="G1197" i="6" l="1"/>
  <c r="H1194" i="6"/>
  <c r="I1194" i="6" s="1"/>
  <c r="G1198" i="6" l="1"/>
  <c r="H1195" i="6"/>
  <c r="I1195" i="6"/>
  <c r="G1199" i="6" l="1"/>
  <c r="H1196" i="6"/>
  <c r="I1196" i="6"/>
  <c r="G1200" i="6" l="1"/>
  <c r="H1197" i="6"/>
  <c r="I1197" i="6"/>
  <c r="G1201" i="6" l="1"/>
  <c r="H1198" i="6"/>
  <c r="I1198" i="6"/>
  <c r="G1202" i="6" l="1"/>
  <c r="H1199" i="6"/>
  <c r="I1199" i="6" s="1"/>
  <c r="G1203" i="6" l="1"/>
  <c r="H1200" i="6"/>
  <c r="I1200" i="6"/>
  <c r="G1204" i="6" l="1"/>
  <c r="H1201" i="6"/>
  <c r="I1201" i="6"/>
  <c r="G1205" i="6" l="1"/>
  <c r="H1202" i="6"/>
  <c r="I1202" i="6" l="1"/>
  <c r="G1206" i="6"/>
  <c r="H1203" i="6"/>
  <c r="I1203" i="6" s="1"/>
  <c r="G1207" i="6" l="1"/>
  <c r="H1204" i="6"/>
  <c r="I1204" i="6"/>
  <c r="G1208" i="6" l="1"/>
  <c r="H1205" i="6"/>
  <c r="G1209" i="6" l="1"/>
  <c r="H1206" i="6"/>
  <c r="I1205" i="6"/>
  <c r="I1206" i="6"/>
  <c r="G1210" i="6" l="1"/>
  <c r="H1207" i="6"/>
  <c r="I1207" i="6" s="1"/>
  <c r="G1211" i="6" l="1"/>
  <c r="H1208" i="6"/>
  <c r="I1208" i="6"/>
  <c r="G1212" i="6" l="1"/>
  <c r="H1209" i="6"/>
  <c r="G1213" i="6" l="1"/>
  <c r="H1210" i="6"/>
  <c r="I1210" i="6"/>
  <c r="I1209" i="6"/>
  <c r="G1214" i="6" l="1"/>
  <c r="H1211" i="6"/>
  <c r="G1215" i="6" l="1"/>
  <c r="H1212" i="6"/>
  <c r="I1211" i="6"/>
  <c r="I1212" i="6"/>
  <c r="G1216" i="6" l="1"/>
  <c r="H1213" i="6"/>
  <c r="G1217" i="6" l="1"/>
  <c r="H1214" i="6"/>
  <c r="I1213" i="6"/>
  <c r="I1214" i="6"/>
  <c r="G1218" i="6" l="1"/>
  <c r="H1215" i="6"/>
  <c r="G1219" i="6" l="1"/>
  <c r="H1216" i="6"/>
  <c r="I1215" i="6"/>
  <c r="I1216" i="6"/>
  <c r="G1220" i="6" l="1"/>
  <c r="H1217" i="6"/>
  <c r="I1217" i="6"/>
  <c r="G1221" i="6" l="1"/>
  <c r="H1218" i="6"/>
  <c r="I1218" i="6" l="1"/>
  <c r="G1222" i="6"/>
  <c r="H1219" i="6"/>
  <c r="I1219" i="6" s="1"/>
  <c r="G1223" i="6" l="1"/>
  <c r="H1220" i="6"/>
  <c r="I1220" i="6"/>
  <c r="G1224" i="6" l="1"/>
  <c r="H1221" i="6"/>
  <c r="G1225" i="6" l="1"/>
  <c r="H1222" i="6"/>
  <c r="I1221" i="6"/>
  <c r="I1222" i="6"/>
  <c r="G1226" i="6" l="1"/>
  <c r="H1223" i="6"/>
  <c r="I1223" i="6" l="1"/>
  <c r="G1227" i="6"/>
  <c r="H1224" i="6"/>
  <c r="I1224" i="6"/>
  <c r="G1228" i="6" l="1"/>
  <c r="H1225" i="6"/>
  <c r="I1225" i="6"/>
  <c r="G1229" i="6" l="1"/>
  <c r="H1226" i="6"/>
  <c r="I1226" i="6" s="1"/>
  <c r="G1230" i="6" l="1"/>
  <c r="H1227" i="6"/>
  <c r="I1227" i="6"/>
  <c r="G1231" i="6" l="1"/>
  <c r="H1228" i="6"/>
  <c r="I1228" i="6"/>
  <c r="G1232" i="6" l="1"/>
  <c r="H1229" i="6"/>
  <c r="I1229" i="6"/>
  <c r="G1233" i="6" l="1"/>
  <c r="H1230" i="6"/>
  <c r="I1230" i="6"/>
  <c r="G1234" i="6" l="1"/>
  <c r="H1231" i="6"/>
  <c r="I1231" i="6"/>
  <c r="G1235" i="6" l="1"/>
  <c r="H1232" i="6"/>
  <c r="I1232" i="6"/>
  <c r="G1236" i="6" l="1"/>
  <c r="H1233" i="6"/>
  <c r="I1233" i="6" s="1"/>
  <c r="G1237" i="6" l="1"/>
  <c r="H1234" i="6"/>
  <c r="G1238" i="6" l="1"/>
  <c r="H1235" i="6"/>
  <c r="I1235" i="6" s="1"/>
  <c r="I1234" i="6"/>
  <c r="G1239" i="6" l="1"/>
  <c r="H1236" i="6"/>
  <c r="I1236" i="6"/>
  <c r="G1240" i="6" l="1"/>
  <c r="H1237" i="6"/>
  <c r="G1241" i="6" l="1"/>
  <c r="H1238" i="6"/>
  <c r="I1237" i="6"/>
  <c r="I1238" i="6"/>
  <c r="G1242" i="6" l="1"/>
  <c r="H1239" i="6"/>
  <c r="G1243" i="6" l="1"/>
  <c r="H1240" i="6"/>
  <c r="I1239" i="6"/>
  <c r="I1240" i="6"/>
  <c r="G1244" i="6" l="1"/>
  <c r="H1241" i="6"/>
  <c r="I1241" i="6" l="1"/>
  <c r="G1245" i="6"/>
  <c r="H1242" i="6"/>
  <c r="I1242" i="6" l="1"/>
  <c r="G1246" i="6"/>
  <c r="H1243" i="6"/>
  <c r="I1243" i="6" s="1"/>
  <c r="G1247" i="6" l="1"/>
  <c r="H1244" i="6"/>
  <c r="I1244" i="6"/>
  <c r="G1248" i="6" l="1"/>
  <c r="H1245" i="6"/>
  <c r="I1245" i="6" l="1"/>
  <c r="G1249" i="6"/>
  <c r="H1246" i="6"/>
  <c r="I1246" i="6"/>
  <c r="G1250" i="6" l="1"/>
  <c r="H1247" i="6"/>
  <c r="I1247" i="6" s="1"/>
  <c r="G1251" i="6" l="1"/>
  <c r="H1248" i="6"/>
  <c r="I1248" i="6"/>
  <c r="G1252" i="6" l="1"/>
  <c r="H1249" i="6"/>
  <c r="G1253" i="6" l="1"/>
  <c r="H1250" i="6"/>
  <c r="I1249" i="6"/>
  <c r="I1250" i="6"/>
  <c r="G1254" i="6" l="1"/>
  <c r="H1251" i="6"/>
  <c r="G1255" i="6" l="1"/>
  <c r="H1252" i="6"/>
  <c r="I1252" i="6" s="1"/>
  <c r="I1251" i="6"/>
  <c r="G1256" i="6" l="1"/>
  <c r="H1253" i="6"/>
  <c r="I1253" i="6"/>
  <c r="G1257" i="6" l="1"/>
  <c r="H1254" i="6"/>
  <c r="I1254" i="6" l="1"/>
  <c r="G1258" i="6"/>
  <c r="H1255" i="6"/>
  <c r="I1255" i="6" l="1"/>
  <c r="G1259" i="6"/>
  <c r="H1256" i="6"/>
  <c r="I1256" i="6" s="1"/>
  <c r="G1260" i="6" l="1"/>
  <c r="H1257" i="6"/>
  <c r="I1257" i="6"/>
  <c r="G1261" i="6" l="1"/>
  <c r="H1258" i="6"/>
  <c r="I1258" i="6" s="1"/>
  <c r="G1262" i="6" l="1"/>
  <c r="H1259" i="6"/>
  <c r="I1259" i="6"/>
  <c r="G1263" i="6" l="1"/>
  <c r="H1260" i="6"/>
  <c r="G1264" i="6" l="1"/>
  <c r="H1261" i="6"/>
  <c r="I1261" i="6" s="1"/>
  <c r="I1260" i="6"/>
  <c r="G1265" i="6" l="1"/>
  <c r="H1262" i="6"/>
  <c r="I1262" i="6" l="1"/>
  <c r="G1266" i="6"/>
  <c r="H1263" i="6"/>
  <c r="I1263" i="6" l="1"/>
  <c r="G1267" i="6"/>
  <c r="H1264" i="6"/>
  <c r="I1264" i="6" s="1"/>
  <c r="G1268" i="6" l="1"/>
  <c r="H1265" i="6"/>
  <c r="I1265" i="6" s="1"/>
  <c r="G1269" i="6" l="1"/>
  <c r="H1266" i="6"/>
  <c r="I1266" i="6" l="1"/>
  <c r="G1270" i="6"/>
  <c r="H1267" i="6"/>
  <c r="I1267" i="6"/>
  <c r="G1271" i="6" l="1"/>
  <c r="H1268" i="6"/>
  <c r="I1268" i="6"/>
  <c r="G1272" i="6" l="1"/>
  <c r="H1269" i="6"/>
  <c r="I1269" i="6" l="1"/>
  <c r="G1273" i="6"/>
  <c r="H1270" i="6"/>
  <c r="I1270" i="6"/>
  <c r="G1274" i="6" l="1"/>
  <c r="H1271" i="6"/>
  <c r="I1271" i="6" s="1"/>
  <c r="G1275" i="6" l="1"/>
  <c r="H1272" i="6"/>
  <c r="I1273" i="6"/>
  <c r="I1272" i="6"/>
  <c r="G1276" i="6" l="1"/>
  <c r="H1273" i="6"/>
  <c r="G1277" i="6" l="1"/>
  <c r="H1274" i="6"/>
  <c r="I1274" i="6"/>
  <c r="G1278" i="6" l="1"/>
  <c r="H1275" i="6"/>
  <c r="I1275" i="6" s="1"/>
  <c r="G1279" i="6" l="1"/>
  <c r="H1276" i="6"/>
  <c r="I1276" i="6"/>
  <c r="G1280" i="6" l="1"/>
  <c r="H1277" i="6"/>
  <c r="I1277" i="6" l="1"/>
  <c r="G1281" i="6"/>
  <c r="H1278" i="6"/>
  <c r="I1278" i="6" s="1"/>
  <c r="G1282" i="6" l="1"/>
  <c r="H1279" i="6"/>
  <c r="I1279" i="6"/>
  <c r="G1283" i="6" l="1"/>
  <c r="H1280" i="6"/>
  <c r="I1280" i="6"/>
  <c r="G1284" i="6" l="1"/>
  <c r="H1281" i="6"/>
  <c r="G1285" i="6" l="1"/>
  <c r="H1282" i="6"/>
  <c r="I1281" i="6"/>
  <c r="I1282" i="6"/>
  <c r="G1286" i="6" l="1"/>
  <c r="H1283" i="6"/>
  <c r="I1283" i="6" s="1"/>
  <c r="G1287" i="6" l="1"/>
  <c r="H1284" i="6"/>
  <c r="I1284" i="6"/>
  <c r="G1288" i="6" l="1"/>
  <c r="H1285" i="6"/>
  <c r="I1285" i="6" l="1"/>
  <c r="G1289" i="6"/>
  <c r="H1286" i="6"/>
  <c r="I1286" i="6" s="1"/>
  <c r="G1290" i="6" l="1"/>
  <c r="H1287" i="6"/>
  <c r="I1287" i="6"/>
  <c r="G1291" i="6" l="1"/>
  <c r="H1288" i="6"/>
  <c r="I1288" i="6"/>
  <c r="G1292" i="6" l="1"/>
  <c r="H1289" i="6"/>
  <c r="G1293" i="6" l="1"/>
  <c r="H1290" i="6"/>
  <c r="I1290" i="6" s="1"/>
  <c r="I1289" i="6"/>
  <c r="G1294" i="6" l="1"/>
  <c r="H1291" i="6"/>
  <c r="I1291" i="6"/>
  <c r="G1295" i="6" l="1"/>
  <c r="H1292" i="6"/>
  <c r="I1292" i="6" s="1"/>
  <c r="G1296" i="6" l="1"/>
  <c r="H1293" i="6"/>
  <c r="I1293" i="6"/>
  <c r="G1297" i="6" l="1"/>
  <c r="H1294" i="6"/>
  <c r="I1294" i="6" l="1"/>
  <c r="G1298" i="6"/>
  <c r="H1295" i="6"/>
  <c r="G1299" i="6" l="1"/>
  <c r="H1296" i="6"/>
  <c r="I1295" i="6"/>
  <c r="I1296" i="6"/>
  <c r="G1300" i="6" l="1"/>
  <c r="H1297" i="6"/>
  <c r="I1297" i="6" l="1"/>
  <c r="G1301" i="6"/>
  <c r="H1298" i="6"/>
  <c r="I1298" i="6" s="1"/>
  <c r="G1302" i="6" l="1"/>
  <c r="H1299" i="6"/>
  <c r="I1299" i="6"/>
  <c r="G1303" i="6" l="1"/>
  <c r="H1300" i="6"/>
  <c r="I1300" i="6" s="1"/>
  <c r="G1304" i="6" l="1"/>
  <c r="H1301" i="6"/>
  <c r="I1301" i="6"/>
  <c r="G1305" i="6" l="1"/>
  <c r="H1302" i="6"/>
  <c r="I1302" i="6"/>
  <c r="G1306" i="6" l="1"/>
  <c r="H1303" i="6"/>
  <c r="I1303" i="6" s="1"/>
  <c r="G1307" i="6" l="1"/>
  <c r="H1304" i="6"/>
  <c r="I1304" i="6"/>
  <c r="G1308" i="6" l="1"/>
  <c r="H1305" i="6"/>
  <c r="I1305" i="6" s="1"/>
  <c r="G1309" i="6" l="1"/>
  <c r="H1306" i="6"/>
  <c r="I1306" i="6"/>
  <c r="G1310" i="6" l="1"/>
  <c r="H1307" i="6"/>
  <c r="I1307" i="6" l="1"/>
  <c r="G1311" i="6"/>
  <c r="H1308" i="6"/>
  <c r="I1308" i="6"/>
  <c r="G1312" i="6" l="1"/>
  <c r="H1309" i="6"/>
  <c r="I1309" i="6"/>
  <c r="G1313" i="6" l="1"/>
  <c r="H1310" i="6"/>
  <c r="G1314" i="6" l="1"/>
  <c r="H1311" i="6"/>
  <c r="I1310" i="6"/>
  <c r="G1315" i="6" l="1"/>
  <c r="H1312" i="6"/>
  <c r="I1312" i="6"/>
  <c r="I1311" i="6"/>
  <c r="G1316" i="6" l="1"/>
  <c r="H1313" i="6"/>
  <c r="I1313" i="6" s="1"/>
  <c r="G1317" i="6" l="1"/>
  <c r="H1314" i="6"/>
  <c r="I1314" i="6" s="1"/>
  <c r="G1318" i="6" l="1"/>
  <c r="H1315" i="6"/>
  <c r="I1315" i="6"/>
  <c r="G1319" i="6" l="1"/>
  <c r="H1316" i="6"/>
  <c r="I1316" i="6" s="1"/>
  <c r="G1320" i="6" l="1"/>
  <c r="H1317" i="6"/>
  <c r="I1317" i="6"/>
  <c r="G1321" i="6" l="1"/>
  <c r="H1318" i="6"/>
  <c r="I1318" i="6"/>
  <c r="G1322" i="6" l="1"/>
  <c r="H1319" i="6"/>
  <c r="I1319" i="6"/>
  <c r="G1323" i="6" l="1"/>
  <c r="H1320" i="6"/>
  <c r="I1320" i="6" l="1"/>
  <c r="G1324" i="6"/>
  <c r="H1321" i="6"/>
  <c r="I1321" i="6"/>
  <c r="G1325" i="6" l="1"/>
  <c r="H1322" i="6"/>
  <c r="I1322" i="6"/>
  <c r="G1326" i="6" l="1"/>
  <c r="H1323" i="6"/>
  <c r="I1323" i="6"/>
  <c r="G1327" i="6" l="1"/>
  <c r="H1324" i="6"/>
  <c r="G1328" i="6" l="1"/>
  <c r="H1325" i="6"/>
  <c r="I1324" i="6"/>
  <c r="I1325" i="6"/>
  <c r="G1329" i="6" l="1"/>
  <c r="H1326" i="6"/>
  <c r="I1326" i="6" l="1"/>
  <c r="G1330" i="6"/>
  <c r="H1327" i="6"/>
  <c r="G1331" i="6" l="1"/>
  <c r="H1328" i="6"/>
  <c r="I1328" i="6" s="1"/>
  <c r="I1327" i="6"/>
  <c r="G1332" i="6" l="1"/>
  <c r="H1329" i="6"/>
  <c r="I1329" i="6" l="1"/>
  <c r="G1333" i="6"/>
  <c r="H1330" i="6"/>
  <c r="I1330" i="6" l="1"/>
  <c r="G1334" i="6"/>
  <c r="H1331" i="6"/>
  <c r="I1331" i="6" s="1"/>
  <c r="G1335" i="6" l="1"/>
  <c r="H1332" i="6"/>
  <c r="I1332" i="6"/>
  <c r="G1336" i="6" l="1"/>
  <c r="H1333" i="6"/>
  <c r="I1334" i="6" s="1"/>
  <c r="I1333" i="6"/>
  <c r="G1337" i="6" l="1"/>
  <c r="H1334" i="6"/>
  <c r="G1338" i="6" l="1"/>
  <c r="H1335" i="6"/>
  <c r="I1335" i="6"/>
  <c r="G1339" i="6" l="1"/>
  <c r="H1336" i="6"/>
  <c r="I1336" i="6" l="1"/>
  <c r="G1340" i="6"/>
  <c r="H1337" i="6"/>
  <c r="I1337" i="6" s="1"/>
  <c r="G1341" i="6" l="1"/>
  <c r="H1338" i="6"/>
  <c r="I1338" i="6"/>
  <c r="G1342" i="6" l="1"/>
  <c r="H1339" i="6"/>
  <c r="I1339" i="6"/>
  <c r="G1343" i="6" l="1"/>
  <c r="H1340" i="6"/>
  <c r="G1344" i="6" l="1"/>
  <c r="H1341" i="6"/>
  <c r="I1340" i="6"/>
  <c r="I1341" i="6"/>
  <c r="G1345" i="6" l="1"/>
  <c r="H1342" i="6"/>
  <c r="I1342" i="6" s="1"/>
  <c r="G1346" i="6" l="1"/>
  <c r="H1343" i="6"/>
  <c r="I1343" i="6" l="1"/>
  <c r="G1347" i="6"/>
  <c r="H1344" i="6"/>
  <c r="I1344" i="6"/>
  <c r="G1348" i="6" l="1"/>
  <c r="H1345" i="6"/>
  <c r="I1345" i="6"/>
  <c r="G1349" i="6" l="1"/>
  <c r="H1346" i="6"/>
  <c r="I1346" i="6" s="1"/>
  <c r="G1350" i="6" l="1"/>
  <c r="H1347" i="6"/>
  <c r="I1347" i="6"/>
  <c r="G1351" i="6" l="1"/>
  <c r="H1348" i="6"/>
  <c r="G1352" i="6" l="1"/>
  <c r="H1349" i="6"/>
  <c r="I1348" i="6"/>
  <c r="I1349" i="6"/>
  <c r="G1353" i="6" l="1"/>
  <c r="H1350" i="6"/>
  <c r="I1350" i="6" s="1"/>
  <c r="G1354" i="6" l="1"/>
  <c r="H1351" i="6"/>
  <c r="I1351" i="6" l="1"/>
  <c r="G1355" i="6"/>
  <c r="H1352" i="6"/>
  <c r="I1352" i="6" l="1"/>
  <c r="G1356" i="6"/>
  <c r="H1353" i="6"/>
  <c r="I1353" i="6" s="1"/>
  <c r="G1357" i="6" l="1"/>
  <c r="H1354" i="6"/>
  <c r="I1354" i="6"/>
  <c r="G1358" i="6" l="1"/>
  <c r="H1355" i="6"/>
  <c r="I1355" i="6"/>
  <c r="G1359" i="6" l="1"/>
  <c r="H1356" i="6"/>
  <c r="G1360" i="6" l="1"/>
  <c r="H1357" i="6"/>
  <c r="I1356" i="6"/>
  <c r="I1357" i="6"/>
  <c r="G1361" i="6" l="1"/>
  <c r="H1358" i="6"/>
  <c r="I1358" i="6" l="1"/>
  <c r="G1362" i="6"/>
  <c r="H1359" i="6"/>
  <c r="I1359" i="6" l="1"/>
  <c r="G1363" i="6"/>
  <c r="H1360" i="6"/>
  <c r="I1360" i="6"/>
  <c r="G1364" i="6" l="1"/>
  <c r="H1361" i="6"/>
  <c r="I1361" i="6"/>
  <c r="G1365" i="6" l="1"/>
  <c r="H1362" i="6"/>
  <c r="G1366" i="6" l="1"/>
  <c r="H1363" i="6"/>
  <c r="I1362" i="6"/>
  <c r="I1363" i="6" l="1"/>
  <c r="G1367" i="6"/>
  <c r="H1364" i="6"/>
  <c r="I1364" i="6"/>
  <c r="G1368" i="6" l="1"/>
  <c r="H1365" i="6"/>
  <c r="I1365" i="6"/>
  <c r="G1369" i="6" l="1"/>
  <c r="H1366" i="6"/>
  <c r="I1366" i="6"/>
  <c r="G1370" i="6" l="1"/>
  <c r="H1367" i="6"/>
  <c r="I1367" i="6"/>
  <c r="G1371" i="6" l="1"/>
  <c r="H1368" i="6"/>
  <c r="I1368" i="6"/>
  <c r="G1372" i="6" l="1"/>
  <c r="H1369" i="6"/>
  <c r="G1373" i="6" l="1"/>
  <c r="H1370" i="6"/>
  <c r="I1371" i="6" s="1"/>
  <c r="I1369" i="6"/>
  <c r="I1370" i="6"/>
  <c r="G1374" i="6" l="1"/>
  <c r="H1371" i="6"/>
  <c r="G1375" i="6" l="1"/>
  <c r="H1372" i="6"/>
  <c r="I1372" i="6"/>
  <c r="G1376" i="6" l="1"/>
  <c r="H1373" i="6"/>
  <c r="G1377" i="6" l="1"/>
  <c r="H1374" i="6"/>
  <c r="I1374" i="6" s="1"/>
  <c r="I1373" i="6"/>
  <c r="G1378" i="6" l="1"/>
  <c r="H1375" i="6"/>
  <c r="I1375" i="6"/>
  <c r="G1379" i="6" l="1"/>
  <c r="H1376" i="6"/>
  <c r="I1376" i="6" l="1"/>
  <c r="G1380" i="6"/>
  <c r="H1377" i="6"/>
  <c r="I1377" i="6" s="1"/>
  <c r="G1381" i="6" l="1"/>
  <c r="H1378" i="6"/>
  <c r="I1378" i="6" l="1"/>
  <c r="G1382" i="6"/>
  <c r="H1379" i="6"/>
  <c r="I1379" i="6"/>
  <c r="G1383" i="6" l="1"/>
  <c r="H1380" i="6"/>
  <c r="I1380" i="6"/>
  <c r="G1384" i="6" l="1"/>
  <c r="H1381" i="6"/>
  <c r="I1381" i="6"/>
  <c r="G1385" i="6" l="1"/>
  <c r="H1382" i="6"/>
  <c r="G1386" i="6" l="1"/>
  <c r="H1383" i="6"/>
  <c r="I1382" i="6"/>
  <c r="I1383" i="6"/>
  <c r="G1387" i="6" l="1"/>
  <c r="H1384" i="6"/>
  <c r="I1384" i="6" l="1"/>
  <c r="G1388" i="6"/>
  <c r="H1385" i="6"/>
  <c r="I1385" i="6" s="1"/>
  <c r="G1389" i="6" l="1"/>
  <c r="H1386" i="6"/>
  <c r="I1386" i="6"/>
  <c r="G1390" i="6" l="1"/>
  <c r="H1387" i="6"/>
  <c r="I1387" i="6"/>
  <c r="G1391" i="6" l="1"/>
  <c r="H1388" i="6"/>
  <c r="G1392" i="6" l="1"/>
  <c r="H1389" i="6"/>
  <c r="I1388" i="6"/>
  <c r="I1389" i="6"/>
  <c r="G1393" i="6" l="1"/>
  <c r="H1390" i="6"/>
  <c r="G1394" i="6" l="1"/>
  <c r="H1391" i="6"/>
  <c r="I1391" i="6" s="1"/>
  <c r="I1390" i="6"/>
  <c r="G1395" i="6" l="1"/>
  <c r="H1392" i="6"/>
  <c r="I1392" i="6" l="1"/>
  <c r="G1396" i="6"/>
  <c r="H1393" i="6"/>
  <c r="I1393" i="6"/>
  <c r="G1397" i="6" l="1"/>
  <c r="H1394" i="6"/>
  <c r="I1394" i="6"/>
  <c r="G1398" i="6" l="1"/>
  <c r="H1395" i="6"/>
  <c r="I1395" i="6" s="1"/>
  <c r="G1399" i="6" l="1"/>
  <c r="H1396" i="6"/>
  <c r="I1396" i="6" s="1"/>
  <c r="G1400" i="6" l="1"/>
  <c r="H1397" i="6"/>
  <c r="I1397" i="6"/>
  <c r="G1401" i="6" l="1"/>
  <c r="H1398" i="6"/>
  <c r="I1398" i="6"/>
  <c r="G1402" i="6" l="1"/>
  <c r="H1399" i="6"/>
  <c r="I1399" i="6" l="1"/>
  <c r="G1403" i="6"/>
  <c r="H1400" i="6"/>
  <c r="I1400" i="6" s="1"/>
  <c r="G1404" i="6" l="1"/>
  <c r="H1401" i="6"/>
  <c r="I1401" i="6"/>
  <c r="G1405" i="6" l="1"/>
  <c r="H1402" i="6"/>
  <c r="I1402" i="6" l="1"/>
  <c r="G1406" i="6"/>
  <c r="H1403" i="6"/>
  <c r="I1403" i="6" s="1"/>
  <c r="G1407" i="6" l="1"/>
  <c r="H1404" i="6"/>
  <c r="I1404" i="6"/>
  <c r="G1408" i="6" l="1"/>
  <c r="H1405" i="6"/>
  <c r="I1405" i="6" l="1"/>
  <c r="G1409" i="6"/>
  <c r="H1406" i="6"/>
  <c r="I1406" i="6" l="1"/>
  <c r="G1410" i="6"/>
  <c r="H1407" i="6"/>
  <c r="I1407" i="6" s="1"/>
  <c r="G1411" i="6" l="1"/>
  <c r="H1408" i="6"/>
  <c r="I1408" i="6"/>
  <c r="G1412" i="6" l="1"/>
  <c r="H1409" i="6"/>
  <c r="I1409" i="6"/>
  <c r="G1413" i="6" l="1"/>
  <c r="H1410" i="6"/>
  <c r="I1410" i="6" s="1"/>
  <c r="G1414" i="6" l="1"/>
  <c r="H1411" i="6"/>
  <c r="I1411" i="6" s="1"/>
  <c r="G1415" i="6" l="1"/>
  <c r="H1412" i="6"/>
  <c r="I1412" i="6"/>
  <c r="G1416" i="6" l="1"/>
  <c r="H1413" i="6"/>
  <c r="I1413" i="6" s="1"/>
  <c r="G1417" i="6" l="1"/>
  <c r="H1414" i="6"/>
  <c r="I1414" i="6"/>
  <c r="G1418" i="6" l="1"/>
  <c r="H1415" i="6"/>
  <c r="I1415" i="6" s="1"/>
  <c r="G1419" i="6" l="1"/>
  <c r="H1416" i="6"/>
  <c r="I1416" i="6" l="1"/>
  <c r="G1420" i="6"/>
  <c r="H1417" i="6"/>
  <c r="I1417" i="6" s="1"/>
  <c r="G1421" i="6" l="1"/>
  <c r="H1418" i="6"/>
  <c r="I1418" i="6"/>
  <c r="G1422" i="6" l="1"/>
  <c r="H1419" i="6"/>
  <c r="I1419" i="6" s="1"/>
  <c r="G1423" i="6" l="1"/>
  <c r="H1420" i="6"/>
  <c r="I1420" i="6" l="1"/>
  <c r="G1424" i="6"/>
  <c r="H1421" i="6"/>
  <c r="I1421" i="6" s="1"/>
  <c r="G1425" i="6" l="1"/>
  <c r="H1422" i="6"/>
  <c r="I1422" i="6"/>
  <c r="G1426" i="6" l="1"/>
  <c r="H1423" i="6"/>
  <c r="I1423" i="6"/>
  <c r="G1427" i="6" l="1"/>
  <c r="H1424" i="6"/>
  <c r="I1424" i="6" l="1"/>
  <c r="G1428" i="6"/>
  <c r="H1425" i="6"/>
  <c r="I1425" i="6"/>
  <c r="G1429" i="6" l="1"/>
  <c r="H1426" i="6"/>
  <c r="I1426" i="6"/>
  <c r="G1430" i="6" l="1"/>
  <c r="H1427" i="6"/>
  <c r="I1427" i="6"/>
  <c r="G1431" i="6" l="1"/>
  <c r="H1428" i="6"/>
  <c r="G1432" i="6" l="1"/>
  <c r="H1429" i="6"/>
  <c r="I1428" i="6"/>
  <c r="I1429" i="6"/>
  <c r="G1433" i="6" l="1"/>
  <c r="H1430" i="6"/>
  <c r="I1431" i="6" s="1"/>
  <c r="I1430" i="6" l="1"/>
  <c r="G1434" i="6"/>
  <c r="H1431" i="6"/>
  <c r="G1435" i="6" l="1"/>
  <c r="H1432" i="6"/>
  <c r="I1432" i="6"/>
  <c r="G1436" i="6" l="1"/>
  <c r="H1433" i="6"/>
  <c r="I1433" i="6" s="1"/>
  <c r="G1437" i="6" l="1"/>
  <c r="H1434" i="6"/>
  <c r="I1434" i="6"/>
  <c r="G1438" i="6" l="1"/>
  <c r="H1435" i="6"/>
  <c r="G1439" i="6" l="1"/>
  <c r="H1436" i="6"/>
  <c r="I1435" i="6"/>
  <c r="I1436" i="6"/>
  <c r="G1440" i="6" l="1"/>
  <c r="H1437" i="6"/>
  <c r="I1437" i="6" l="1"/>
  <c r="G1441" i="6"/>
  <c r="H1438" i="6"/>
  <c r="I1438" i="6"/>
  <c r="G1442" i="6" l="1"/>
  <c r="H1439" i="6"/>
  <c r="I1439" i="6" s="1"/>
  <c r="G1443" i="6" l="1"/>
  <c r="H1440" i="6"/>
  <c r="I1440" i="6"/>
  <c r="G1444" i="6" l="1"/>
  <c r="H1441" i="6"/>
  <c r="G1445" i="6" l="1"/>
  <c r="H1442" i="6"/>
  <c r="I1441" i="6"/>
  <c r="I1442" i="6"/>
  <c r="G1446" i="6" l="1"/>
  <c r="H1443" i="6"/>
  <c r="G1447" i="6" l="1"/>
  <c r="H1444" i="6"/>
  <c r="I1443" i="6"/>
  <c r="I1444" i="6"/>
  <c r="G1448" i="6" l="1"/>
  <c r="H1445" i="6"/>
  <c r="I1445" i="6"/>
  <c r="G1449" i="6" l="1"/>
  <c r="H1446" i="6"/>
  <c r="I1446" i="6" s="1"/>
  <c r="G1450" i="6" l="1"/>
  <c r="H1447" i="6"/>
  <c r="I1447" i="6" s="1"/>
  <c r="G1451" i="6" l="1"/>
  <c r="H1448" i="6"/>
  <c r="I1448" i="6" l="1"/>
  <c r="G1452" i="6"/>
  <c r="H1449" i="6"/>
  <c r="I1449" i="6"/>
  <c r="G1453" i="6" l="1"/>
  <c r="H1450" i="6"/>
  <c r="I1450" i="6"/>
  <c r="G1454" i="6" l="1"/>
  <c r="H1451" i="6"/>
  <c r="I1451" i="6"/>
  <c r="G1455" i="6" l="1"/>
  <c r="H1452" i="6"/>
  <c r="I1452" i="6"/>
  <c r="G1456" i="6" l="1"/>
  <c r="H1453" i="6"/>
  <c r="I1453" i="6"/>
  <c r="G1457" i="6" l="1"/>
  <c r="H1454" i="6"/>
  <c r="I1454" i="6"/>
  <c r="G1458" i="6" l="1"/>
  <c r="H1455" i="6"/>
  <c r="I1455" i="6" l="1"/>
  <c r="G1459" i="6"/>
  <c r="H1456" i="6"/>
  <c r="I1456" i="6"/>
  <c r="G1460" i="6" l="1"/>
  <c r="H1457" i="6"/>
  <c r="I1457" i="6"/>
  <c r="G1461" i="6" l="1"/>
  <c r="H1458" i="6"/>
  <c r="I1458" i="6"/>
  <c r="G1462" i="6" l="1"/>
  <c r="H1459" i="6"/>
  <c r="I1459" i="6"/>
  <c r="G1463" i="6" l="1"/>
  <c r="H1460" i="6"/>
  <c r="I1461" i="6" s="1"/>
  <c r="I1460" i="6"/>
  <c r="G1464" i="6" l="1"/>
  <c r="H1461" i="6"/>
  <c r="G1465" i="6" l="1"/>
  <c r="H1462" i="6"/>
  <c r="I1463" i="6" s="1"/>
  <c r="I1462" i="6" l="1"/>
  <c r="G1466" i="6"/>
  <c r="H1463" i="6"/>
  <c r="G1467" i="6" l="1"/>
  <c r="H1464" i="6"/>
  <c r="I1464" i="6"/>
  <c r="G1468" i="6" l="1"/>
  <c r="H1465" i="6"/>
  <c r="I1465" i="6"/>
  <c r="G1469" i="6" l="1"/>
  <c r="H1466" i="6"/>
  <c r="I1466" i="6" s="1"/>
  <c r="G1470" i="6" l="1"/>
  <c r="H1467" i="6"/>
  <c r="I1468" i="6" s="1"/>
  <c r="I1467" i="6"/>
  <c r="G1471" i="6" l="1"/>
  <c r="H1468" i="6"/>
  <c r="G1472" i="6" l="1"/>
  <c r="H1469" i="6"/>
  <c r="I1469" i="6" s="1"/>
  <c r="G1473" i="6" l="1"/>
  <c r="H1470" i="6"/>
  <c r="I1470" i="6" s="1"/>
  <c r="G1474" i="6" l="1"/>
  <c r="H1471" i="6"/>
  <c r="I1471" i="6"/>
  <c r="G1475" i="6" l="1"/>
  <c r="H1472" i="6"/>
  <c r="I1472" i="6" l="1"/>
  <c r="G1476" i="6"/>
  <c r="H1473" i="6"/>
  <c r="I1473" i="6" s="1"/>
  <c r="G1477" i="6" l="1"/>
  <c r="H1474" i="6"/>
  <c r="I1474" i="6" s="1"/>
  <c r="G1478" i="6" l="1"/>
  <c r="H1475" i="6"/>
  <c r="I1475" i="6" s="1"/>
  <c r="G1479" i="6" l="1"/>
  <c r="H1476" i="6"/>
  <c r="I1477" i="6" s="1"/>
  <c r="I1476" i="6"/>
  <c r="G1480" i="6" l="1"/>
  <c r="H1477" i="6"/>
  <c r="G1481" i="6" l="1"/>
  <c r="H1478" i="6"/>
  <c r="I1478" i="6" s="1"/>
  <c r="G1482" i="6" l="1"/>
  <c r="H1479" i="6"/>
  <c r="I1479" i="6"/>
  <c r="G1483" i="6" l="1"/>
  <c r="H1480" i="6"/>
  <c r="G1484" i="6" l="1"/>
  <c r="H1481" i="6"/>
  <c r="I1481" i="6"/>
  <c r="I1480" i="6"/>
  <c r="G1485" i="6" l="1"/>
  <c r="H1482" i="6"/>
  <c r="I1483" i="6" s="1"/>
  <c r="I1482" i="6" l="1"/>
  <c r="G1486" i="6"/>
  <c r="H1483" i="6"/>
  <c r="G1487" i="6" l="1"/>
  <c r="H1484" i="6"/>
  <c r="I1484" i="6" l="1"/>
  <c r="G1488" i="6"/>
  <c r="H1485" i="6"/>
  <c r="I1485" i="6"/>
  <c r="G1489" i="6" l="1"/>
  <c r="H1486" i="6"/>
  <c r="I1488" i="6" s="1"/>
  <c r="I1486" i="6"/>
  <c r="G1490" i="6" l="1"/>
  <c r="H1487" i="6"/>
  <c r="I1487" i="6"/>
  <c r="G1491" i="6" l="1"/>
  <c r="H1488" i="6"/>
  <c r="G1492" i="6" l="1"/>
  <c r="H1489" i="6"/>
  <c r="I1489" i="6" s="1"/>
  <c r="G1493" i="6" l="1"/>
  <c r="H1490" i="6"/>
  <c r="I1490" i="6"/>
  <c r="G1494" i="6" l="1"/>
  <c r="H1491" i="6"/>
  <c r="I1491" i="6" l="1"/>
  <c r="G1495" i="6"/>
  <c r="H1492" i="6"/>
  <c r="I1492" i="6" s="1"/>
  <c r="G1496" i="6" l="1"/>
  <c r="H1493" i="6"/>
  <c r="I1493" i="6"/>
  <c r="G1497" i="6" l="1"/>
  <c r="H1494" i="6"/>
  <c r="I1494" i="6"/>
  <c r="G1498" i="6" l="1"/>
  <c r="H1495" i="6"/>
  <c r="I1495" i="6"/>
  <c r="G1499" i="6" l="1"/>
  <c r="H1496" i="6"/>
  <c r="I1496" i="6" l="1"/>
  <c r="G1500" i="6"/>
  <c r="H1497" i="6"/>
  <c r="I1497" i="6"/>
  <c r="G1501" i="6" l="1"/>
  <c r="H1498" i="6"/>
  <c r="I1498" i="6" s="1"/>
  <c r="G1502" i="6" l="1"/>
  <c r="H1499" i="6"/>
  <c r="I1499" i="6"/>
  <c r="G1503" i="6" l="1"/>
  <c r="H1500" i="6"/>
  <c r="I1500" i="6" s="1"/>
  <c r="G1504" i="6" l="1"/>
  <c r="H1501" i="6"/>
  <c r="I1502" i="6" l="1"/>
  <c r="G1505" i="6"/>
  <c r="H1502" i="6"/>
  <c r="I1501" i="6"/>
  <c r="G1506" i="6" l="1"/>
  <c r="H1503" i="6"/>
  <c r="I1503" i="6" s="1"/>
  <c r="G1507" i="6" l="1"/>
  <c r="H1504" i="6"/>
  <c r="I1504" i="6"/>
  <c r="G1508" i="6" l="1"/>
  <c r="H1505" i="6"/>
  <c r="I1506" i="6"/>
  <c r="I1505" i="6" l="1"/>
  <c r="G1509" i="6"/>
  <c r="H1506" i="6"/>
  <c r="G1510" i="6" l="1"/>
  <c r="H1507" i="6"/>
  <c r="I1507" i="6"/>
  <c r="G1511" i="6" l="1"/>
  <c r="H1508" i="6"/>
  <c r="I1508" i="6"/>
  <c r="G1512" i="6" l="1"/>
  <c r="H1509" i="6"/>
  <c r="I1509" i="6" l="1"/>
  <c r="G1513" i="6"/>
  <c r="H1510" i="6"/>
  <c r="I1510" i="6" s="1"/>
  <c r="G1514" i="6" l="1"/>
  <c r="H1511" i="6"/>
  <c r="G1515" i="6" l="1"/>
  <c r="H1512" i="6"/>
  <c r="I1511" i="6"/>
  <c r="I1512" i="6"/>
  <c r="G1516" i="6" l="1"/>
  <c r="H1513" i="6"/>
  <c r="I1513" i="6" s="1"/>
  <c r="G1517" i="6" l="1"/>
  <c r="H1514" i="6"/>
  <c r="I1514" i="6"/>
  <c r="G1518" i="6" l="1"/>
  <c r="H1515" i="6"/>
  <c r="G1519" i="6" l="1"/>
  <c r="H1516" i="6"/>
  <c r="I1515" i="6"/>
  <c r="I1516" i="6"/>
  <c r="G1520" i="6" l="1"/>
  <c r="H1517" i="6"/>
  <c r="I1517" i="6" l="1"/>
  <c r="G1521" i="6"/>
  <c r="H1518" i="6"/>
  <c r="I1518" i="6"/>
  <c r="G1522" i="6" l="1"/>
  <c r="H1519" i="6"/>
  <c r="I1519" i="6" s="1"/>
  <c r="G1523" i="6" l="1"/>
  <c r="H1520" i="6"/>
  <c r="I1520" i="6" s="1"/>
  <c r="G1524" i="6" l="1"/>
  <c r="H1521" i="6"/>
  <c r="G1525" i="6" l="1"/>
  <c r="H1522" i="6"/>
  <c r="I1521" i="6"/>
  <c r="I1522" i="6"/>
  <c r="G1526" i="6" l="1"/>
  <c r="H1523" i="6"/>
  <c r="G1527" i="6" l="1"/>
  <c r="H1524" i="6"/>
  <c r="I1525" i="6" s="1"/>
  <c r="I1523" i="6"/>
  <c r="I1524" i="6"/>
  <c r="G1528" i="6" l="1"/>
  <c r="H1525" i="6"/>
  <c r="G1529" i="6" l="1"/>
  <c r="H1526" i="6"/>
  <c r="I1526" i="6" s="1"/>
  <c r="G1530" i="6" l="1"/>
  <c r="H1527" i="6"/>
  <c r="I1528" i="6" s="1"/>
  <c r="I1527" i="6"/>
  <c r="G1531" i="6" l="1"/>
  <c r="H1528" i="6"/>
  <c r="G1532" i="6" l="1"/>
  <c r="H1529" i="6"/>
  <c r="I1529" i="6"/>
  <c r="G1533" i="6" l="1"/>
  <c r="H1530" i="6"/>
  <c r="I1530" i="6"/>
  <c r="G1534" i="6" l="1"/>
  <c r="H1531" i="6"/>
  <c r="I1532" i="6" s="1"/>
  <c r="I1531" i="6"/>
  <c r="G1535" i="6" l="1"/>
  <c r="H1532" i="6"/>
  <c r="G1536" i="6" l="1"/>
  <c r="H1533" i="6"/>
  <c r="I1533" i="6"/>
  <c r="G1537" i="6" l="1"/>
  <c r="H1534" i="6"/>
  <c r="I1534" i="6"/>
  <c r="G1538" i="6" l="1"/>
  <c r="H1535" i="6"/>
  <c r="I1536" i="6" s="1"/>
  <c r="I1535" i="6" l="1"/>
  <c r="G1539" i="6"/>
  <c r="H1536" i="6"/>
  <c r="G1540" i="6" l="1"/>
  <c r="H1537" i="6"/>
  <c r="I1537" i="6"/>
  <c r="G1541" i="6" l="1"/>
  <c r="H1538" i="6"/>
  <c r="I1538" i="6"/>
  <c r="G1542" i="6" l="1"/>
  <c r="H1539" i="6"/>
  <c r="G1543" i="6" l="1"/>
  <c r="H1540" i="6"/>
  <c r="I1540" i="6" s="1"/>
  <c r="I1539" i="6"/>
  <c r="G1544" i="6" l="1"/>
  <c r="H1541" i="6"/>
  <c r="I1541" i="6"/>
  <c r="G1545" i="6" l="1"/>
  <c r="H1542" i="6"/>
  <c r="I1542" i="6"/>
  <c r="G1546" i="6" l="1"/>
  <c r="H1543" i="6"/>
  <c r="I1544" i="6" s="1"/>
  <c r="I1543" i="6"/>
  <c r="G1547" i="6" l="1"/>
  <c r="H1544" i="6"/>
  <c r="G1548" i="6" l="1"/>
  <c r="H1545" i="6"/>
  <c r="I1545" i="6"/>
  <c r="G1549" i="6" l="1"/>
  <c r="H1546" i="6"/>
  <c r="I1546" i="6"/>
  <c r="G1550" i="6" l="1"/>
  <c r="H1547" i="6"/>
  <c r="G1551" i="6" l="1"/>
  <c r="H1548" i="6"/>
  <c r="I1547" i="6"/>
  <c r="I1548" i="6"/>
  <c r="G1552" i="6" l="1"/>
  <c r="H1549" i="6"/>
  <c r="I1549" i="6" l="1"/>
  <c r="G1553" i="6"/>
  <c r="H1550" i="6"/>
  <c r="I1550" i="6"/>
  <c r="G1554" i="6" l="1"/>
  <c r="H1551" i="6"/>
  <c r="I1551" i="6"/>
  <c r="G1555" i="6" l="1"/>
  <c r="H1552" i="6"/>
  <c r="I1552" i="6"/>
  <c r="G1556" i="6" l="1"/>
  <c r="H1553" i="6"/>
  <c r="G1557" i="6" l="1"/>
  <c r="H1554" i="6"/>
  <c r="I1556" i="6" s="1"/>
  <c r="I1553" i="6"/>
  <c r="I1554" i="6"/>
  <c r="I1555" i="6" l="1"/>
  <c r="G1558" i="6"/>
  <c r="H1555" i="6"/>
  <c r="G1559" i="6" l="1"/>
  <c r="H1556" i="6"/>
  <c r="G1560" i="6" l="1"/>
  <c r="H1557" i="6"/>
  <c r="I1557" i="6"/>
  <c r="G1561" i="6" l="1"/>
  <c r="H1558" i="6"/>
  <c r="G1562" i="6" l="1"/>
  <c r="H1559" i="6"/>
  <c r="I1558" i="6"/>
  <c r="I1559" i="6"/>
  <c r="G1563" i="6" l="1"/>
  <c r="H1560" i="6"/>
  <c r="I1560" i="6" l="1"/>
  <c r="G1564" i="6"/>
  <c r="H1561" i="6"/>
  <c r="I1561" i="6" s="1"/>
  <c r="G1565" i="6" l="1"/>
  <c r="H1562" i="6"/>
  <c r="I1562" i="6" s="1"/>
  <c r="G1566" i="6" l="1"/>
  <c r="H1563" i="6"/>
  <c r="I1564" i="6" s="1"/>
  <c r="I1563" i="6"/>
  <c r="G1567" i="6" l="1"/>
  <c r="H1564" i="6"/>
  <c r="G1568" i="6" l="1"/>
  <c r="H1565" i="6"/>
  <c r="I1565" i="6" s="1"/>
  <c r="G1569" i="6" l="1"/>
  <c r="H1566" i="6"/>
  <c r="I1566" i="6"/>
  <c r="G1570" i="6" l="1"/>
  <c r="H1567" i="6"/>
  <c r="I1567" i="6" l="1"/>
  <c r="G1571" i="6"/>
  <c r="H1568" i="6"/>
  <c r="I1568" i="6"/>
  <c r="G1572" i="6" l="1"/>
  <c r="H1569" i="6"/>
  <c r="I1569" i="6"/>
  <c r="G1573" i="6" l="1"/>
  <c r="H1570" i="6"/>
  <c r="I1571" i="6" s="1"/>
  <c r="I1570" i="6" l="1"/>
  <c r="G1574" i="6"/>
  <c r="H1571" i="6"/>
  <c r="G1575" i="6" l="1"/>
  <c r="H1572" i="6"/>
  <c r="I1572" i="6"/>
  <c r="G1576" i="6" l="1"/>
  <c r="H1573" i="6"/>
  <c r="I1573" i="6" s="1"/>
  <c r="G1577" i="6" l="1"/>
  <c r="H1574" i="6"/>
  <c r="I1574" i="6" s="1"/>
  <c r="G1578" i="6" l="1"/>
  <c r="H1575" i="6"/>
  <c r="I1575" i="6"/>
  <c r="G1579" i="6" l="1"/>
  <c r="H1576" i="6"/>
  <c r="I1576" i="6" s="1"/>
  <c r="G1580" i="6" l="1"/>
  <c r="H1577" i="6"/>
  <c r="I1577" i="6" s="1"/>
  <c r="G1581" i="6" l="1"/>
  <c r="H1578" i="6"/>
  <c r="I1578" i="6" l="1"/>
  <c r="G1582" i="6"/>
  <c r="H1579" i="6"/>
  <c r="I1579" i="6"/>
  <c r="G1583" i="6" l="1"/>
  <c r="H1580" i="6"/>
  <c r="I1582" i="6" s="1"/>
  <c r="I1580" i="6"/>
  <c r="G1584" i="6" l="1"/>
  <c r="H1581" i="6"/>
  <c r="I1581" i="6"/>
  <c r="G1585" i="6" l="1"/>
  <c r="H1582" i="6"/>
  <c r="G1586" i="6" l="1"/>
  <c r="H1583" i="6"/>
  <c r="I1583" i="6"/>
  <c r="G1587" i="6" l="1"/>
  <c r="H1584" i="6"/>
  <c r="I1584" i="6"/>
  <c r="G1588" i="6" l="1"/>
  <c r="H1585" i="6"/>
  <c r="I1585" i="6"/>
  <c r="G1589" i="6" l="1"/>
  <c r="H1586" i="6"/>
  <c r="G1590" i="6" l="1"/>
  <c r="H1587" i="6"/>
  <c r="I1588" i="6" s="1"/>
  <c r="I1586" i="6"/>
  <c r="I1587" i="6"/>
  <c r="G1591" i="6" l="1"/>
  <c r="H1588" i="6"/>
  <c r="G1592" i="6" l="1"/>
  <c r="H1589" i="6"/>
  <c r="I1590" i="6" s="1"/>
  <c r="I1589" i="6"/>
  <c r="G1593" i="6" l="1"/>
  <c r="H1590" i="6"/>
  <c r="G1594" i="6" l="1"/>
  <c r="H1591" i="6"/>
  <c r="I1591" i="6"/>
  <c r="G1595" i="6" l="1"/>
  <c r="H1592" i="6"/>
  <c r="G1596" i="6" l="1"/>
  <c r="H1593" i="6"/>
  <c r="I1592" i="6"/>
  <c r="I1593" i="6"/>
  <c r="G1597" i="6" l="1"/>
  <c r="H1594" i="6"/>
  <c r="G1598" i="6" l="1"/>
  <c r="H1595" i="6"/>
  <c r="I1594" i="6"/>
  <c r="I1595" i="6"/>
  <c r="G1599" i="6" l="1"/>
  <c r="H1596" i="6"/>
  <c r="I1596" i="6" l="1"/>
  <c r="G1600" i="6"/>
  <c r="H1597" i="6"/>
  <c r="I1597" i="6" s="1"/>
  <c r="G1601" i="6" l="1"/>
  <c r="H1598" i="6"/>
  <c r="I1598" i="6"/>
  <c r="G1602" i="6" l="1"/>
  <c r="H1599" i="6"/>
  <c r="I1599" i="6"/>
  <c r="G1603" i="6" l="1"/>
  <c r="H1600" i="6"/>
  <c r="I1600" i="6" l="1"/>
  <c r="G1604" i="6"/>
  <c r="H1601" i="6"/>
  <c r="I1601" i="6" l="1"/>
  <c r="G1605" i="6"/>
  <c r="H1602" i="6"/>
  <c r="I1602" i="6"/>
  <c r="G1606" i="6" l="1"/>
  <c r="H1603" i="6"/>
  <c r="I1603" i="6"/>
  <c r="G1607" i="6" l="1"/>
  <c r="H1604" i="6"/>
  <c r="I1604" i="6" s="1"/>
  <c r="G1608" i="6" l="1"/>
  <c r="H1605" i="6"/>
  <c r="I1606" i="6" s="1"/>
  <c r="I1605" i="6"/>
  <c r="G1609" i="6" l="1"/>
  <c r="H1606" i="6"/>
  <c r="G1610" i="6" l="1"/>
  <c r="H1607" i="6"/>
  <c r="I1607" i="6" s="1"/>
  <c r="G1611" i="6" l="1"/>
  <c r="H1608" i="6"/>
  <c r="G1612" i="6" l="1"/>
  <c r="H1609" i="6"/>
  <c r="I1610" i="6" s="1"/>
  <c r="I1608" i="6"/>
  <c r="I1609" i="6"/>
  <c r="G1613" i="6" l="1"/>
  <c r="H1610" i="6"/>
  <c r="G1614" i="6" l="1"/>
  <c r="H1611" i="6"/>
  <c r="I1611" i="6"/>
  <c r="G1615" i="6" l="1"/>
  <c r="H1612" i="6"/>
  <c r="G1616" i="6" l="1"/>
  <c r="H1613" i="6"/>
  <c r="I1612" i="6"/>
  <c r="I1613" i="6"/>
  <c r="G1617" i="6" l="1"/>
  <c r="H1614" i="6"/>
  <c r="G1618" i="6" l="1"/>
  <c r="H1615" i="6"/>
  <c r="I1616" i="6" s="1"/>
  <c r="I1614" i="6"/>
  <c r="I1615" i="6"/>
  <c r="G1619" i="6" l="1"/>
  <c r="H1616" i="6"/>
  <c r="G1620" i="6" l="1"/>
  <c r="H1617" i="6"/>
  <c r="I1618" i="6" s="1"/>
  <c r="I1617" i="6"/>
  <c r="G1621" i="6" l="1"/>
  <c r="H1618" i="6"/>
  <c r="G1622" i="6" l="1"/>
  <c r="H1619" i="6"/>
  <c r="I1620" i="6" s="1"/>
  <c r="I1619" i="6"/>
  <c r="G1623" i="6" l="1"/>
  <c r="H1620" i="6"/>
  <c r="G1624" i="6" l="1"/>
  <c r="H1621" i="6"/>
  <c r="I1621" i="6"/>
  <c r="G1625" i="6" l="1"/>
  <c r="H1622" i="6"/>
  <c r="I1622" i="6"/>
  <c r="G1626" i="6" l="1"/>
  <c r="H1623" i="6"/>
  <c r="I1623" i="6"/>
  <c r="G1627" i="6" l="1"/>
  <c r="H1624" i="6"/>
  <c r="G1628" i="6" l="1"/>
  <c r="H1625" i="6"/>
  <c r="I1624" i="6"/>
  <c r="I1625" i="6"/>
  <c r="G1629" i="6" l="1"/>
  <c r="H1626" i="6"/>
  <c r="G1630" i="6" l="1"/>
  <c r="H1627" i="6"/>
  <c r="I1626" i="6"/>
  <c r="I1627" i="6"/>
  <c r="G1631" i="6" l="1"/>
  <c r="H1628" i="6"/>
  <c r="I1628" i="6" l="1"/>
  <c r="G1632" i="6"/>
  <c r="H1629" i="6"/>
  <c r="I1629" i="6"/>
  <c r="G1633" i="6" l="1"/>
  <c r="H1630" i="6"/>
  <c r="I1630" i="6"/>
  <c r="G1634" i="6" l="1"/>
  <c r="H1631" i="6"/>
  <c r="G1635" i="6" l="1"/>
  <c r="H1632" i="6"/>
  <c r="I1632" i="6" s="1"/>
  <c r="I1631" i="6"/>
  <c r="G1636" i="6" l="1"/>
  <c r="H1633" i="6"/>
  <c r="I1633" i="6"/>
  <c r="G1637" i="6" l="1"/>
  <c r="H1634" i="6"/>
  <c r="I1634" i="6"/>
  <c r="G1638" i="6" l="1"/>
  <c r="H1635" i="6"/>
  <c r="G1639" i="6" l="1"/>
  <c r="H1636" i="6"/>
  <c r="I1637" i="6" s="1"/>
  <c r="I1635" i="6"/>
  <c r="I1636" i="6"/>
  <c r="G1640" i="6" l="1"/>
  <c r="H1637" i="6"/>
  <c r="G1641" i="6" l="1"/>
  <c r="H1638" i="6"/>
  <c r="I1638" i="6" s="1"/>
  <c r="G1642" i="6" l="1"/>
  <c r="H1639" i="6"/>
  <c r="I1639" i="6"/>
  <c r="G1643" i="6" l="1"/>
  <c r="H1640" i="6"/>
  <c r="G1644" i="6" l="1"/>
  <c r="H1641" i="6"/>
  <c r="I1640" i="6"/>
  <c r="I1641" i="6"/>
  <c r="G1645" i="6" l="1"/>
  <c r="H1642" i="6"/>
  <c r="G1646" i="6" l="1"/>
  <c r="H1643" i="6"/>
  <c r="I1642" i="6"/>
  <c r="I1643" i="6"/>
  <c r="G1647" i="6" l="1"/>
  <c r="H1644" i="6"/>
  <c r="I1644" i="6" l="1"/>
  <c r="G1648" i="6"/>
  <c r="H1645" i="6"/>
  <c r="I1645" i="6"/>
  <c r="G1649" i="6" l="1"/>
  <c r="H1646" i="6"/>
  <c r="I1646" i="6"/>
  <c r="G1650" i="6" l="1"/>
  <c r="H1647" i="6"/>
  <c r="I1647" i="6"/>
  <c r="G1651" i="6" l="1"/>
  <c r="H1648" i="6"/>
  <c r="G1652" i="6" l="1"/>
  <c r="H1649" i="6"/>
  <c r="I1650" i="6"/>
  <c r="I1648" i="6"/>
  <c r="I1649" i="6"/>
  <c r="G1653" i="6" l="1"/>
  <c r="H1650" i="6"/>
  <c r="G1654" i="6" l="1"/>
  <c r="H1651" i="6"/>
  <c r="I1651" i="6" s="1"/>
  <c r="G1655" i="6" l="1"/>
  <c r="H1652" i="6"/>
  <c r="I1653" i="6" s="1"/>
  <c r="I1652" i="6"/>
  <c r="G1656" i="6" l="1"/>
  <c r="H1653" i="6"/>
  <c r="G1657" i="6" l="1"/>
  <c r="H1654" i="6"/>
  <c r="I1654" i="6" s="1"/>
  <c r="G1658" i="6" l="1"/>
  <c r="H1655" i="6"/>
  <c r="G1659" i="6" l="1"/>
  <c r="H1656" i="6"/>
  <c r="I1656" i="6"/>
  <c r="I1655" i="6"/>
  <c r="G1660" i="6" l="1"/>
  <c r="H1657" i="6"/>
  <c r="I1658" i="6" s="1"/>
  <c r="I1657" i="6"/>
  <c r="G1661" i="6" l="1"/>
  <c r="H1658" i="6"/>
  <c r="G1662" i="6" l="1"/>
  <c r="H1659" i="6"/>
  <c r="I1659" i="6" s="1"/>
  <c r="G1663" i="6" l="1"/>
  <c r="H1660" i="6"/>
  <c r="I1660" i="6"/>
  <c r="G1664" i="6" l="1"/>
  <c r="H1661" i="6"/>
  <c r="I1661" i="6" l="1"/>
  <c r="G1665" i="6"/>
  <c r="H1662" i="6"/>
  <c r="I1662" i="6" s="1"/>
  <c r="G1666" i="6" l="1"/>
  <c r="H1663" i="6"/>
  <c r="I1663" i="6" s="1"/>
  <c r="G1667" i="6" l="1"/>
  <c r="H1664" i="6"/>
  <c r="I1664" i="6"/>
  <c r="G1668" i="6" l="1"/>
  <c r="H1665" i="6"/>
  <c r="I1665" i="6"/>
  <c r="G1669" i="6" l="1"/>
  <c r="H1666" i="6"/>
  <c r="G1670" i="6" l="1"/>
  <c r="H1667" i="6"/>
  <c r="I1667" i="6" s="1"/>
  <c r="I1666" i="6"/>
  <c r="G1671" i="6" l="1"/>
  <c r="H1668" i="6"/>
  <c r="I1668" i="6" l="1"/>
  <c r="G1672" i="6"/>
  <c r="H1669" i="6"/>
  <c r="I1669" i="6" s="1"/>
  <c r="G1673" i="6" l="1"/>
  <c r="H1670" i="6"/>
  <c r="I1670" i="6" s="1"/>
  <c r="G1674" i="6" l="1"/>
  <c r="H1671" i="6"/>
  <c r="G1675" i="6" l="1"/>
  <c r="H1672" i="6"/>
  <c r="I1673" i="6"/>
  <c r="I1671" i="6"/>
  <c r="I1672" i="6"/>
  <c r="G1676" i="6" l="1"/>
  <c r="H1673" i="6"/>
  <c r="G1677" i="6" l="1"/>
  <c r="H1674" i="6"/>
  <c r="I1674" i="6"/>
  <c r="G1678" i="6" l="1"/>
  <c r="H1675" i="6"/>
  <c r="G1679" i="6" l="1"/>
  <c r="H1676" i="6"/>
  <c r="I1677" i="6"/>
  <c r="I1675" i="6"/>
  <c r="I1676" i="6"/>
  <c r="G1680" i="6" l="1"/>
  <c r="H1677" i="6"/>
  <c r="G1681" i="6" l="1"/>
  <c r="H1678" i="6"/>
  <c r="I1678" i="6"/>
  <c r="G1682" i="6" l="1"/>
  <c r="H1679" i="6"/>
  <c r="I1679" i="6"/>
  <c r="G1683" i="6" l="1"/>
  <c r="H1680" i="6"/>
  <c r="G1684" i="6" l="1"/>
  <c r="H1681" i="6"/>
  <c r="I1681" i="6" s="1"/>
  <c r="I1680" i="6"/>
  <c r="G1685" i="6" l="1"/>
  <c r="H1682" i="6"/>
  <c r="I1682" i="6"/>
  <c r="G1686" i="6" l="1"/>
  <c r="H1683" i="6"/>
  <c r="I1683" i="6"/>
  <c r="G1687" i="6" l="1"/>
  <c r="H1684" i="6"/>
  <c r="I1684" i="6" l="1"/>
  <c r="G1688" i="6"/>
  <c r="H1685" i="6"/>
  <c r="I1685" i="6"/>
  <c r="G1689" i="6" l="1"/>
  <c r="H1686" i="6"/>
  <c r="I1686" i="6"/>
  <c r="G1690" i="6" l="1"/>
  <c r="H1687" i="6"/>
  <c r="I1687" i="6" s="1"/>
  <c r="G1691" i="6" l="1"/>
  <c r="H1688" i="6"/>
  <c r="G1692" i="6" l="1"/>
  <c r="H1689" i="6"/>
  <c r="I1688" i="6"/>
  <c r="I1689" i="6"/>
  <c r="G1693" i="6" l="1"/>
  <c r="H1690" i="6"/>
  <c r="G1694" i="6" l="1"/>
  <c r="H1691" i="6"/>
  <c r="I1690" i="6"/>
  <c r="I1691" i="6"/>
  <c r="G1695" i="6" l="1"/>
  <c r="H1692" i="6"/>
  <c r="I1692" i="6" l="1"/>
  <c r="G1696" i="6"/>
  <c r="H1693" i="6"/>
  <c r="I1693" i="6"/>
  <c r="G1697" i="6" l="1"/>
  <c r="H1694" i="6"/>
  <c r="I1694" i="6"/>
  <c r="G1698" i="6" l="1"/>
  <c r="H1695" i="6"/>
  <c r="I1696" i="6" s="1"/>
  <c r="I1695" i="6"/>
  <c r="G1699" i="6" l="1"/>
  <c r="H1696" i="6"/>
  <c r="G1700" i="6" l="1"/>
  <c r="H1697" i="6"/>
  <c r="I1699" i="6" s="1"/>
  <c r="I1698" i="6"/>
  <c r="I1697" i="6"/>
  <c r="G1701" i="6" l="1"/>
  <c r="H1698" i="6"/>
  <c r="G1702" i="6" l="1"/>
  <c r="H1699" i="6"/>
  <c r="G1703" i="6" l="1"/>
  <c r="H1700" i="6"/>
  <c r="I1702" i="6" l="1"/>
  <c r="I1700" i="6"/>
  <c r="G1704" i="6"/>
  <c r="H1701" i="6"/>
  <c r="I1701" i="6"/>
  <c r="G1705" i="6" l="1"/>
  <c r="H1702" i="6"/>
  <c r="G1706" i="6" l="1"/>
  <c r="H1703" i="6"/>
  <c r="I1705" i="6" s="1"/>
  <c r="I1703" i="6"/>
  <c r="I1704" i="6" l="1"/>
  <c r="G1707" i="6"/>
  <c r="H1704" i="6"/>
  <c r="G1708" i="6" l="1"/>
  <c r="H1705" i="6"/>
  <c r="G1709" i="6" l="1"/>
  <c r="H1706" i="6"/>
  <c r="I1708" i="6" s="1"/>
  <c r="I1706" i="6"/>
  <c r="I1707" i="6" l="1"/>
  <c r="G1710" i="6"/>
  <c r="H1707" i="6"/>
  <c r="G1711" i="6" l="1"/>
  <c r="H1708" i="6"/>
  <c r="G1712" i="6" l="1"/>
  <c r="H1709" i="6"/>
  <c r="I1711" i="6" s="1"/>
  <c r="I1709" i="6"/>
  <c r="G1713" i="6" l="1"/>
  <c r="H1710" i="6"/>
  <c r="I1710" i="6"/>
  <c r="G1714" i="6" l="1"/>
  <c r="H1711" i="6"/>
  <c r="G1715" i="6" l="1"/>
  <c r="H1712" i="6"/>
  <c r="I1714" i="6" s="1"/>
  <c r="I1712" i="6"/>
  <c r="I1713" i="6" l="1"/>
  <c r="G1716" i="6"/>
  <c r="H1713" i="6"/>
  <c r="G1717" i="6" l="1"/>
  <c r="H1714" i="6"/>
  <c r="G1718" i="6" l="1"/>
  <c r="H1715" i="6"/>
  <c r="I1717" i="6" s="1"/>
  <c r="I1715" i="6"/>
  <c r="I1716" i="6" l="1"/>
  <c r="G1719" i="6"/>
  <c r="H1716" i="6"/>
  <c r="G1720" i="6" l="1"/>
  <c r="H1717" i="6"/>
  <c r="G1721" i="6" l="1"/>
  <c r="H1718" i="6"/>
  <c r="I1720" i="6" s="1"/>
  <c r="I1718" i="6"/>
  <c r="G1722" i="6" l="1"/>
  <c r="H1719" i="6"/>
  <c r="I1719" i="6"/>
  <c r="G1723" i="6" l="1"/>
  <c r="H1720" i="6"/>
  <c r="G1724" i="6" l="1"/>
  <c r="H1721" i="6"/>
  <c r="I1723" i="6" s="1"/>
  <c r="I1721" i="6"/>
  <c r="I1722" i="6" l="1"/>
  <c r="G1725" i="6"/>
  <c r="H1722" i="6"/>
  <c r="G1726" i="6" l="1"/>
  <c r="H1723" i="6"/>
  <c r="G1727" i="6" l="1"/>
  <c r="H1724" i="6"/>
  <c r="I1726" i="6" s="1"/>
  <c r="I1724" i="6"/>
  <c r="I1725" i="6" l="1"/>
  <c r="G1728" i="6"/>
  <c r="H1725" i="6"/>
  <c r="G1729" i="6" l="1"/>
  <c r="H1726" i="6"/>
  <c r="G1730" i="6" l="1"/>
  <c r="H1727" i="6"/>
  <c r="I1729" i="6" s="1"/>
  <c r="G1731" i="6" l="1"/>
  <c r="H1728" i="6"/>
  <c r="I1727" i="6"/>
  <c r="I1728" i="6"/>
  <c r="G1732" i="6" l="1"/>
  <c r="H1729" i="6"/>
  <c r="G1733" i="6" l="1"/>
  <c r="H1730" i="6"/>
  <c r="I1732" i="6" s="1"/>
  <c r="I1730" i="6"/>
  <c r="G1734" i="6" l="1"/>
  <c r="H1731" i="6"/>
  <c r="I1731" i="6"/>
  <c r="G1735" i="6" l="1"/>
  <c r="H1732" i="6"/>
  <c r="G1736" i="6" l="1"/>
  <c r="H1733" i="6"/>
  <c r="I1735" i="6" s="1"/>
  <c r="I1734" i="6"/>
  <c r="I1733" i="6"/>
  <c r="G1737" i="6" l="1"/>
  <c r="H1734" i="6"/>
  <c r="G1738" i="6" l="1"/>
  <c r="H1735" i="6"/>
  <c r="G1739" i="6" l="1"/>
  <c r="H1736" i="6"/>
  <c r="I1736" i="6"/>
  <c r="G1740" i="6" l="1"/>
  <c r="H1737" i="6"/>
  <c r="I1737" i="6"/>
  <c r="G1741" i="6" l="1"/>
  <c r="H1738" i="6"/>
  <c r="I1740" i="6" l="1"/>
  <c r="I1738" i="6"/>
  <c r="G1742" i="6"/>
  <c r="H1739" i="6"/>
  <c r="I1739" i="6"/>
  <c r="G1743" i="6" l="1"/>
  <c r="H1740" i="6"/>
  <c r="G1744" i="6" l="1"/>
  <c r="H1741" i="6"/>
  <c r="I1743" i="6" l="1"/>
  <c r="I1741" i="6"/>
  <c r="G1745" i="6"/>
  <c r="H1742" i="6"/>
  <c r="I1742" i="6"/>
  <c r="G1746" i="6" l="1"/>
  <c r="H1743" i="6"/>
  <c r="G1747" i="6" l="1"/>
  <c r="H1744" i="6"/>
  <c r="I1746" i="6" s="1"/>
  <c r="I1744" i="6" l="1"/>
  <c r="G1748" i="6"/>
  <c r="H1745" i="6"/>
  <c r="I1745" i="6"/>
  <c r="G1749" i="6" l="1"/>
  <c r="H1746" i="6"/>
  <c r="G1750" i="6" l="1"/>
  <c r="H1747" i="6"/>
  <c r="I1749" i="6" s="1"/>
  <c r="I1747" i="6"/>
  <c r="G1751" i="6" l="1"/>
  <c r="H1748" i="6"/>
  <c r="I1748" i="6"/>
  <c r="G1752" i="6" l="1"/>
  <c r="H1749" i="6"/>
  <c r="G1753" i="6" l="1"/>
  <c r="H1750" i="6"/>
  <c r="I1752" i="6" s="1"/>
  <c r="I1750" i="6"/>
  <c r="G1754" i="6" l="1"/>
  <c r="H1751" i="6"/>
  <c r="I1751" i="6"/>
  <c r="G1755" i="6" l="1"/>
  <c r="H1752" i="6"/>
  <c r="G1756" i="6" l="1"/>
  <c r="H1753" i="6"/>
  <c r="I1755" i="6" s="1"/>
  <c r="I1753" i="6"/>
  <c r="I1754" i="6" l="1"/>
  <c r="G1757" i="6"/>
  <c r="H1754" i="6"/>
  <c r="G1758" i="6" l="1"/>
  <c r="H1755" i="6"/>
  <c r="G1759" i="6" l="1"/>
  <c r="H1756" i="6"/>
  <c r="I1758" i="6" s="1"/>
  <c r="G1760" i="6" l="1"/>
  <c r="H1757" i="6"/>
  <c r="I1756" i="6"/>
  <c r="I1757" i="6"/>
  <c r="G1761" i="6" l="1"/>
  <c r="H1758" i="6"/>
  <c r="G1762" i="6" l="1"/>
  <c r="H1759" i="6"/>
  <c r="I1761" i="6" s="1"/>
  <c r="I1759" i="6"/>
  <c r="G1763" i="6" l="1"/>
  <c r="H1760" i="6"/>
  <c r="I1760" i="6"/>
  <c r="G1764" i="6" l="1"/>
  <c r="H1761" i="6"/>
  <c r="G1765" i="6" l="1"/>
  <c r="H1762" i="6"/>
  <c r="I1764" i="6" s="1"/>
  <c r="I1762" i="6"/>
  <c r="G1766" i="6" l="1"/>
  <c r="H1763" i="6"/>
  <c r="I1763" i="6"/>
  <c r="G1767" i="6" l="1"/>
  <c r="H1764" i="6"/>
  <c r="G1768" i="6" l="1"/>
  <c r="H1765" i="6"/>
  <c r="I1767" i="6" s="1"/>
  <c r="I1765" i="6"/>
  <c r="G1769" i="6" l="1"/>
  <c r="H1766" i="6"/>
  <c r="I1766" i="6"/>
  <c r="G1770" i="6" l="1"/>
  <c r="H1767" i="6"/>
  <c r="G1771" i="6" l="1"/>
  <c r="H1768" i="6"/>
  <c r="I1770" i="6" s="1"/>
  <c r="I1768" i="6"/>
  <c r="I1769" i="6" l="1"/>
  <c r="G1772" i="6"/>
  <c r="H1769" i="6"/>
  <c r="G1773" i="6" l="1"/>
  <c r="H1770" i="6"/>
  <c r="G1774" i="6" l="1"/>
  <c r="H1771" i="6"/>
  <c r="I1773" i="6" s="1"/>
  <c r="I1771" i="6"/>
  <c r="I1772" i="6" l="1"/>
  <c r="G1775" i="6"/>
  <c r="H1772" i="6"/>
  <c r="G1776" i="6" l="1"/>
  <c r="H1773" i="6"/>
  <c r="G1777" i="6" l="1"/>
  <c r="H1774" i="6"/>
  <c r="I1775" i="6"/>
  <c r="I1776" i="6" l="1"/>
  <c r="I1774" i="6"/>
  <c r="G1778" i="6"/>
  <c r="H1775" i="6"/>
  <c r="G1779" i="6" l="1"/>
  <c r="H1776" i="6"/>
  <c r="G1780" i="6" l="1"/>
  <c r="H1777" i="6"/>
  <c r="I1779" i="6" s="1"/>
  <c r="I1778" i="6"/>
  <c r="I1777" i="6"/>
  <c r="G1781" i="6" l="1"/>
  <c r="H1778" i="6"/>
  <c r="G1782" i="6" l="1"/>
  <c r="H1779" i="6"/>
  <c r="G1783" i="6" l="1"/>
  <c r="H1780" i="6"/>
  <c r="I1782" i="6" s="1"/>
  <c r="I1780" i="6"/>
  <c r="G1784" i="6" l="1"/>
  <c r="H1781" i="6"/>
  <c r="I1781" i="6"/>
  <c r="G1785" i="6" l="1"/>
  <c r="H1782" i="6"/>
  <c r="G1786" i="6" l="1"/>
  <c r="H1783" i="6"/>
  <c r="I1785" i="6" s="1"/>
  <c r="G1787" i="6" l="1"/>
  <c r="H1784" i="6"/>
  <c r="I1783" i="6"/>
  <c r="I1784" i="6"/>
  <c r="G1788" i="6" l="1"/>
  <c r="H1785" i="6"/>
  <c r="G1789" i="6" l="1"/>
  <c r="H1786" i="6"/>
  <c r="I1788" i="6" s="1"/>
  <c r="I1786" i="6"/>
  <c r="I1787" i="6" l="1"/>
  <c r="G1790" i="6"/>
  <c r="H1787" i="6"/>
  <c r="G1791" i="6" l="1"/>
  <c r="H1788" i="6"/>
  <c r="G1792" i="6" l="1"/>
  <c r="H1789" i="6"/>
  <c r="I1791" i="6" s="1"/>
  <c r="I1789" i="6"/>
  <c r="I1790" i="6" l="1"/>
  <c r="G1793" i="6"/>
  <c r="H1790" i="6"/>
  <c r="G1794" i="6" l="1"/>
  <c r="H1791" i="6"/>
  <c r="G1795" i="6" l="1"/>
  <c r="H1792" i="6"/>
  <c r="I1794" i="6" s="1"/>
  <c r="I1792" i="6"/>
  <c r="G1796" i="6" l="1"/>
  <c r="H1793" i="6"/>
  <c r="I1793" i="6"/>
  <c r="G1797" i="6" l="1"/>
  <c r="H1794" i="6"/>
  <c r="G1798" i="6" l="1"/>
  <c r="H1795" i="6"/>
  <c r="I1797" i="6" s="1"/>
  <c r="I1795" i="6"/>
  <c r="G1799" i="6" l="1"/>
  <c r="H1796" i="6"/>
  <c r="I1796" i="6"/>
  <c r="G1800" i="6" l="1"/>
  <c r="H1797" i="6"/>
  <c r="G1801" i="6" l="1"/>
  <c r="H1798" i="6"/>
  <c r="I1800" i="6" s="1"/>
  <c r="I1799" i="6" l="1"/>
  <c r="G1802" i="6"/>
  <c r="H1799" i="6"/>
  <c r="I1798" i="6"/>
  <c r="G1803" i="6" l="1"/>
  <c r="H1800" i="6"/>
  <c r="G1804" i="6" l="1"/>
  <c r="H1801" i="6"/>
  <c r="I1803" i="6" s="1"/>
  <c r="I1801" i="6"/>
  <c r="G1805" i="6" l="1"/>
  <c r="H1802" i="6"/>
  <c r="I1802" i="6"/>
  <c r="G1806" i="6" l="1"/>
  <c r="H1803" i="6"/>
  <c r="G1807" i="6" l="1"/>
  <c r="H1804" i="6"/>
  <c r="I1806" i="6" s="1"/>
  <c r="I1804" i="6" l="1"/>
  <c r="G1808" i="6"/>
  <c r="H1805" i="6"/>
  <c r="I1805" i="6"/>
  <c r="G1809" i="6" l="1"/>
  <c r="H1806" i="6"/>
  <c r="G1810" i="6" l="1"/>
  <c r="H1807" i="6"/>
  <c r="I1809" i="6" s="1"/>
  <c r="G1811" i="6" l="1"/>
  <c r="H1808" i="6"/>
  <c r="I1807" i="6"/>
  <c r="I1808" i="6"/>
  <c r="G1812" i="6" l="1"/>
  <c r="H1809" i="6"/>
  <c r="G1813" i="6" l="1"/>
  <c r="H1810" i="6"/>
  <c r="I1812" i="6" s="1"/>
  <c r="I1810" i="6" l="1"/>
  <c r="G1814" i="6"/>
  <c r="H1811" i="6"/>
  <c r="I1811" i="6"/>
  <c r="G1815" i="6" l="1"/>
  <c r="H1812" i="6"/>
  <c r="G1816" i="6" l="1"/>
  <c r="H1813" i="6"/>
  <c r="I1815" i="6" s="1"/>
  <c r="I1813" i="6"/>
  <c r="G1817" i="6" l="1"/>
  <c r="H1814" i="6"/>
  <c r="I1814" i="6"/>
  <c r="G1818" i="6" l="1"/>
  <c r="H1815" i="6"/>
  <c r="G1819" i="6" l="1"/>
  <c r="H1816" i="6"/>
  <c r="I1818" i="6" s="1"/>
  <c r="I1816" i="6"/>
  <c r="G1820" i="6" l="1"/>
  <c r="H1817" i="6"/>
  <c r="I1817" i="6"/>
  <c r="G1821" i="6" l="1"/>
  <c r="H1818" i="6"/>
  <c r="G1822" i="6" l="1"/>
  <c r="H1819" i="6"/>
  <c r="I1821" i="6" s="1"/>
  <c r="I1819" i="6"/>
  <c r="G1823" i="6" l="1"/>
  <c r="H1820" i="6"/>
  <c r="I1820" i="6"/>
  <c r="G1824" i="6" l="1"/>
  <c r="H1821" i="6"/>
  <c r="G1825" i="6" l="1"/>
  <c r="H1822" i="6"/>
  <c r="I1824" i="6" s="1"/>
  <c r="G1826" i="6" l="1"/>
  <c r="H1823" i="6"/>
  <c r="I1823" i="6"/>
  <c r="I1822" i="6"/>
  <c r="G1827" i="6" l="1"/>
  <c r="H1824" i="6"/>
  <c r="G1828" i="6" l="1"/>
  <c r="H1825" i="6"/>
  <c r="I1827" i="6" s="1"/>
  <c r="I1825" i="6"/>
  <c r="I1826" i="6" l="1"/>
  <c r="G1829" i="6"/>
  <c r="H1826" i="6"/>
  <c r="G1830" i="6" l="1"/>
  <c r="H1827" i="6"/>
  <c r="G1831" i="6" l="1"/>
  <c r="H1828" i="6"/>
  <c r="I1830" i="6" s="1"/>
  <c r="I1828" i="6" l="1"/>
  <c r="G1832" i="6"/>
  <c r="H1829" i="6"/>
  <c r="I1829" i="6"/>
  <c r="G1833" i="6" l="1"/>
  <c r="H1830" i="6"/>
  <c r="G1834" i="6" l="1"/>
  <c r="H1831" i="6"/>
  <c r="I1833" i="6" s="1"/>
  <c r="G1835" i="6" l="1"/>
  <c r="H1832" i="6"/>
  <c r="I1831" i="6"/>
  <c r="I1832" i="6"/>
  <c r="G1836" i="6" l="1"/>
  <c r="H1833" i="6"/>
  <c r="G1837" i="6" l="1"/>
  <c r="H1834" i="6"/>
  <c r="I1836" i="6" s="1"/>
  <c r="I1834" i="6"/>
  <c r="I1835" i="6" l="1"/>
  <c r="G1838" i="6"/>
  <c r="H1835" i="6"/>
  <c r="G1839" i="6" l="1"/>
  <c r="H1836" i="6"/>
  <c r="G1840" i="6" l="1"/>
  <c r="H1837" i="6"/>
  <c r="I1839" i="6" s="1"/>
  <c r="I1837" i="6"/>
  <c r="I1838" i="6" l="1"/>
  <c r="G1841" i="6"/>
  <c r="H1838" i="6"/>
  <c r="G1842" i="6" l="1"/>
  <c r="H1839" i="6"/>
  <c r="G1843" i="6" l="1"/>
  <c r="H1840" i="6"/>
  <c r="I1842" i="6" s="1"/>
  <c r="I1840" i="6"/>
  <c r="I1841" i="6" l="1"/>
  <c r="G1844" i="6"/>
  <c r="H1841" i="6"/>
  <c r="G1845" i="6" l="1"/>
  <c r="H1842" i="6"/>
  <c r="G1846" i="6" l="1"/>
  <c r="H1843" i="6"/>
  <c r="I1845" i="6" s="1"/>
  <c r="I1843" i="6"/>
  <c r="G1847" i="6" l="1"/>
  <c r="H1844" i="6"/>
  <c r="I1844" i="6"/>
  <c r="G1848" i="6" l="1"/>
  <c r="H1845" i="6"/>
  <c r="G1849" i="6" l="1"/>
  <c r="H1846" i="6"/>
  <c r="I1848" i="6" s="1"/>
  <c r="I1846" i="6"/>
  <c r="G1850" i="6" l="1"/>
  <c r="H1847" i="6"/>
  <c r="I1847" i="6"/>
  <c r="G1851" i="6" l="1"/>
  <c r="H1848" i="6"/>
  <c r="G1852" i="6" l="1"/>
  <c r="H1849" i="6"/>
  <c r="I1851" i="6" s="1"/>
  <c r="I1849" i="6"/>
  <c r="G1853" i="6" l="1"/>
  <c r="H1850" i="6"/>
  <c r="I1850" i="6"/>
  <c r="G1854" i="6" l="1"/>
  <c r="H1851" i="6"/>
  <c r="G1855" i="6" l="1"/>
  <c r="H1852" i="6"/>
  <c r="I1854" i="6" s="1"/>
  <c r="I1852" i="6"/>
  <c r="G1856" i="6" l="1"/>
  <c r="H1853" i="6"/>
  <c r="I1853" i="6"/>
  <c r="G1857" i="6" l="1"/>
  <c r="H1854" i="6"/>
  <c r="G1858" i="6" l="1"/>
  <c r="H1855" i="6"/>
  <c r="I1857" i="6" s="1"/>
  <c r="I1855" i="6"/>
  <c r="G1859" i="6" l="1"/>
  <c r="H1856" i="6"/>
  <c r="I1856" i="6"/>
  <c r="G1860" i="6" l="1"/>
  <c r="H1857" i="6"/>
  <c r="G1861" i="6" l="1"/>
  <c r="H1858" i="6"/>
  <c r="I1860" i="6" s="1"/>
  <c r="I1859" i="6" l="1"/>
  <c r="I1858" i="6"/>
  <c r="G1862" i="6"/>
  <c r="H1859" i="6"/>
  <c r="G1863" i="6" l="1"/>
  <c r="H1860" i="6"/>
  <c r="G1864" i="6" l="1"/>
  <c r="H1861" i="6"/>
  <c r="I1863" i="6" s="1"/>
  <c r="I1861" i="6"/>
  <c r="G1865" i="6" l="1"/>
  <c r="H1862" i="6"/>
  <c r="I1862" i="6"/>
  <c r="G1866" i="6" l="1"/>
  <c r="H1863" i="6"/>
  <c r="G1867" i="6" l="1"/>
  <c r="H1864" i="6"/>
  <c r="I1866" i="6" s="1"/>
  <c r="I1864" i="6"/>
  <c r="G1868" i="6" l="1"/>
  <c r="H1865" i="6"/>
  <c r="I1865" i="6"/>
  <c r="G1869" i="6" l="1"/>
  <c r="H1866" i="6"/>
  <c r="G1870" i="6" l="1"/>
  <c r="H1867" i="6"/>
  <c r="I1869" i="6" s="1"/>
  <c r="I1867" i="6"/>
  <c r="G1871" i="6" l="1"/>
  <c r="H1868" i="6"/>
  <c r="I1868" i="6"/>
  <c r="G1872" i="6" l="1"/>
  <c r="H1869" i="6"/>
  <c r="G1873" i="6" l="1"/>
  <c r="H1870" i="6"/>
  <c r="I1872" i="6" s="1"/>
  <c r="I1870" i="6"/>
  <c r="G1874" i="6" l="1"/>
  <c r="H1871" i="6"/>
  <c r="I1871" i="6"/>
  <c r="G1875" i="6" l="1"/>
  <c r="H1872" i="6"/>
  <c r="G1876" i="6" l="1"/>
  <c r="H1873" i="6"/>
  <c r="I1875" i="6" s="1"/>
  <c r="I1874" i="6"/>
  <c r="I1873" i="6"/>
  <c r="G1877" i="6" l="1"/>
  <c r="H1874" i="6"/>
  <c r="G1878" i="6" l="1"/>
  <c r="H1875" i="6"/>
  <c r="G1879" i="6" l="1"/>
  <c r="H1876" i="6"/>
  <c r="I1878" i="6" s="1"/>
  <c r="I1876" i="6" l="1"/>
  <c r="G1880" i="6"/>
  <c r="H1877" i="6"/>
  <c r="I1877" i="6"/>
  <c r="G1881" i="6" l="1"/>
  <c r="H1878" i="6"/>
  <c r="G1882" i="6" l="1"/>
  <c r="H1879" i="6"/>
  <c r="I1881" i="6" s="1"/>
  <c r="I1879" i="6" l="1"/>
  <c r="G1883" i="6"/>
  <c r="H1880" i="6"/>
  <c r="I1880" i="6"/>
  <c r="G1884" i="6" l="1"/>
  <c r="H1881" i="6"/>
  <c r="G1885" i="6" l="1"/>
  <c r="H1882" i="6"/>
  <c r="I1884" i="6" s="1"/>
  <c r="I1882" i="6"/>
  <c r="G1886" i="6" l="1"/>
  <c r="H1883" i="6"/>
  <c r="I1883" i="6"/>
  <c r="G1887" i="6" l="1"/>
  <c r="H1884" i="6"/>
  <c r="G1888" i="6" l="1"/>
  <c r="H1885" i="6"/>
  <c r="I1887" i="6" s="1"/>
  <c r="I1885" i="6"/>
  <c r="G1889" i="6" l="1"/>
  <c r="H1886" i="6"/>
  <c r="I1886" i="6"/>
  <c r="G1890" i="6" l="1"/>
  <c r="H1887" i="6"/>
  <c r="G1891" i="6" l="1"/>
  <c r="H1888" i="6"/>
  <c r="I1890" i="6" s="1"/>
  <c r="G1892" i="6" l="1"/>
  <c r="H1889" i="6"/>
  <c r="I1888" i="6"/>
  <c r="I1889" i="6"/>
  <c r="G1893" i="6" l="1"/>
  <c r="H1890" i="6"/>
  <c r="G1894" i="6" l="1"/>
  <c r="H1891" i="6"/>
  <c r="I1893" i="6" s="1"/>
  <c r="I1891" i="6"/>
  <c r="G1895" i="6" l="1"/>
  <c r="H1892" i="6"/>
  <c r="I1892" i="6"/>
  <c r="G1896" i="6" l="1"/>
  <c r="H1893" i="6"/>
  <c r="G1897" i="6" l="1"/>
  <c r="H1894" i="6"/>
  <c r="I1896" i="6" l="1"/>
  <c r="I1894" i="6"/>
  <c r="G1898" i="6"/>
  <c r="H1895" i="6"/>
  <c r="I1895" i="6"/>
  <c r="G1899" i="6" l="1"/>
  <c r="H1896" i="6"/>
  <c r="G1900" i="6" l="1"/>
  <c r="H1897" i="6"/>
  <c r="I1899" i="6" s="1"/>
  <c r="I1897" i="6"/>
  <c r="G1901" i="6" l="1"/>
  <c r="H1898" i="6"/>
  <c r="I1898" i="6"/>
  <c r="G1902" i="6" l="1"/>
  <c r="H1899" i="6"/>
  <c r="G1903" i="6" l="1"/>
  <c r="H1900" i="6"/>
  <c r="I1902" i="6" s="1"/>
  <c r="I1900" i="6"/>
  <c r="G1904" i="6" l="1"/>
  <c r="H1901" i="6"/>
  <c r="I1901" i="6"/>
  <c r="G1905" i="6" l="1"/>
  <c r="H1902" i="6"/>
  <c r="G1906" i="6" l="1"/>
  <c r="H1903" i="6"/>
  <c r="I1905" i="6" s="1"/>
  <c r="G1907" i="6" l="1"/>
  <c r="H1904" i="6"/>
  <c r="I1903" i="6"/>
  <c r="I1904" i="6"/>
  <c r="G1908" i="6" l="1"/>
  <c r="H1905" i="6"/>
  <c r="G1909" i="6" l="1"/>
  <c r="H1906" i="6"/>
  <c r="I1908" i="6" s="1"/>
  <c r="I1906" i="6"/>
  <c r="G1910" i="6" l="1"/>
  <c r="H1907" i="6"/>
  <c r="I1907" i="6"/>
  <c r="G1911" i="6" l="1"/>
  <c r="H1908" i="6"/>
  <c r="G1912" i="6" l="1"/>
  <c r="H1909" i="6"/>
  <c r="I1911" i="6" s="1"/>
  <c r="I1909" i="6"/>
  <c r="I1910" i="6" l="1"/>
  <c r="G1913" i="6"/>
  <c r="H1910" i="6"/>
  <c r="G1914" i="6" l="1"/>
  <c r="H1911" i="6"/>
  <c r="G1915" i="6" l="1"/>
  <c r="H1912" i="6"/>
  <c r="I1914" i="6" s="1"/>
  <c r="I1912" i="6"/>
  <c r="G1916" i="6" l="1"/>
  <c r="H1913" i="6"/>
  <c r="I1913" i="6"/>
  <c r="G1917" i="6" l="1"/>
  <c r="H1914" i="6"/>
  <c r="G1918" i="6" l="1"/>
  <c r="H1915" i="6"/>
  <c r="I1917" i="6" s="1"/>
  <c r="I1915" i="6" l="1"/>
  <c r="G1919" i="6"/>
  <c r="H1916" i="6"/>
  <c r="I1916" i="6"/>
  <c r="G1920" i="6" l="1"/>
  <c r="H1917" i="6"/>
  <c r="G1921" i="6" l="1"/>
  <c r="H1918" i="6"/>
  <c r="I1920" i="6" s="1"/>
  <c r="I1918" i="6"/>
  <c r="I1919" i="6" l="1"/>
  <c r="G1922" i="6"/>
  <c r="H1919" i="6"/>
  <c r="G1923" i="6" l="1"/>
  <c r="H1920" i="6"/>
  <c r="G1924" i="6" l="1"/>
  <c r="H1921" i="6"/>
  <c r="I1923" i="6" s="1"/>
  <c r="I1921" i="6"/>
  <c r="G1925" i="6" l="1"/>
  <c r="H1922" i="6"/>
  <c r="I1922" i="6"/>
  <c r="G1926" i="6" l="1"/>
  <c r="H1923" i="6"/>
  <c r="G1927" i="6" l="1"/>
  <c r="H1924" i="6"/>
  <c r="I1926" i="6" s="1"/>
  <c r="I1924" i="6" l="1"/>
  <c r="G1928" i="6"/>
  <c r="H1925" i="6"/>
  <c r="I1925" i="6"/>
  <c r="G1929" i="6" l="1"/>
  <c r="H1926" i="6"/>
  <c r="G1930" i="6" l="1"/>
  <c r="H1927" i="6"/>
  <c r="I1929" i="6" s="1"/>
  <c r="I1927" i="6" l="1"/>
  <c r="G1931" i="6"/>
  <c r="H1928" i="6"/>
  <c r="I1928" i="6"/>
  <c r="G1932" i="6" l="1"/>
  <c r="H1929" i="6"/>
  <c r="G1933" i="6" l="1"/>
  <c r="H1930" i="6"/>
  <c r="I1930" i="6"/>
  <c r="G1934" i="6" l="1"/>
  <c r="H1931" i="6"/>
  <c r="I1931" i="6"/>
  <c r="G1935" i="6" l="1"/>
  <c r="H1932" i="6"/>
  <c r="I1934" i="6" s="1"/>
  <c r="I1932" i="6"/>
  <c r="G1936" i="6" l="1"/>
  <c r="H1933" i="6"/>
  <c r="I1933" i="6"/>
  <c r="G1937" i="6" l="1"/>
  <c r="H1934" i="6"/>
  <c r="G1938" i="6" l="1"/>
  <c r="H1935" i="6"/>
  <c r="I1937" i="6" s="1"/>
  <c r="I1935" i="6"/>
  <c r="G1939" i="6" l="1"/>
  <c r="H1936" i="6"/>
  <c r="I1936" i="6"/>
  <c r="G1940" i="6" l="1"/>
  <c r="H1937" i="6"/>
  <c r="G1941" i="6" l="1"/>
  <c r="H1938" i="6"/>
  <c r="I1940" i="6" s="1"/>
  <c r="I1938" i="6"/>
  <c r="I1939" i="6" l="1"/>
  <c r="G1942" i="6"/>
  <c r="H1939" i="6"/>
  <c r="G1943" i="6" l="1"/>
  <c r="H1940" i="6"/>
  <c r="G1944" i="6" l="1"/>
  <c r="H1941" i="6"/>
  <c r="I1943" i="6" s="1"/>
  <c r="I1941" i="6"/>
  <c r="I1942" i="6" l="1"/>
  <c r="G1945" i="6"/>
  <c r="H1942" i="6"/>
  <c r="G1946" i="6" l="1"/>
  <c r="H1943" i="6"/>
  <c r="G1947" i="6" l="1"/>
  <c r="H1944" i="6"/>
  <c r="I1946" i="6" s="1"/>
  <c r="I1944" i="6"/>
  <c r="G1948" i="6" l="1"/>
  <c r="H1945" i="6"/>
  <c r="I1945" i="6"/>
  <c r="G1949" i="6" l="1"/>
  <c r="H1946" i="6"/>
  <c r="G1950" i="6" l="1"/>
  <c r="H1947" i="6"/>
  <c r="I1949" i="6" s="1"/>
  <c r="I1947" i="6"/>
  <c r="G1951" i="6" l="1"/>
  <c r="H1948" i="6"/>
  <c r="I1948" i="6"/>
  <c r="G1952" i="6" l="1"/>
  <c r="H1949" i="6"/>
  <c r="G1953" i="6" l="1"/>
  <c r="H1950" i="6"/>
  <c r="I1952" i="6" s="1"/>
  <c r="I1950" i="6" l="1"/>
  <c r="G1954" i="6"/>
  <c r="H1951" i="6"/>
  <c r="I1951" i="6"/>
  <c r="G1955" i="6" l="1"/>
  <c r="H1952" i="6"/>
  <c r="G1956" i="6" l="1"/>
  <c r="H1953" i="6"/>
  <c r="I1955" i="6" s="1"/>
  <c r="I1953" i="6"/>
  <c r="G1957" i="6" l="1"/>
  <c r="H1954" i="6"/>
  <c r="I1954" i="6"/>
  <c r="G1958" i="6" l="1"/>
  <c r="H1955" i="6"/>
  <c r="G1959" i="6" l="1"/>
  <c r="H1956" i="6"/>
  <c r="I1958" i="6" s="1"/>
  <c r="I1956" i="6" l="1"/>
  <c r="G1960" i="6"/>
  <c r="H1957" i="6"/>
  <c r="I1957" i="6"/>
  <c r="G1961" i="6" l="1"/>
  <c r="H1958" i="6"/>
  <c r="G1962" i="6" l="1"/>
  <c r="H1959" i="6"/>
  <c r="I1961" i="6" s="1"/>
  <c r="I1960" i="6"/>
  <c r="I1959" i="6"/>
  <c r="G1963" i="6" l="1"/>
  <c r="H1960" i="6"/>
  <c r="G1964" i="6" l="1"/>
  <c r="H1961" i="6"/>
  <c r="G1965" i="6" l="1"/>
  <c r="H1962" i="6"/>
  <c r="I1964" i="6" s="1"/>
  <c r="I1962" i="6"/>
  <c r="G1966" i="6" l="1"/>
  <c r="H1963" i="6"/>
  <c r="I1963" i="6"/>
  <c r="G1967" i="6" l="1"/>
  <c r="H1964" i="6"/>
  <c r="G1968" i="6" l="1"/>
  <c r="H1965" i="6"/>
  <c r="I1967" i="6" s="1"/>
  <c r="I1965" i="6" l="1"/>
  <c r="G1969" i="6"/>
  <c r="H1966" i="6"/>
  <c r="I1966" i="6"/>
  <c r="G1970" i="6" l="1"/>
  <c r="H1967" i="6"/>
  <c r="G1971" i="6" l="1"/>
  <c r="H1968" i="6"/>
  <c r="I1970" i="6" s="1"/>
  <c r="I1968" i="6"/>
  <c r="G1972" i="6" l="1"/>
  <c r="H1969" i="6"/>
  <c r="I1969" i="6"/>
  <c r="G1973" i="6" l="1"/>
  <c r="H1970" i="6"/>
  <c r="G1974" i="6" l="1"/>
  <c r="H1971" i="6"/>
  <c r="I1971" i="6"/>
  <c r="G1975" i="6" l="1"/>
  <c r="H1972" i="6"/>
  <c r="I1972" i="6"/>
  <c r="G1976" i="6" l="1"/>
  <c r="H1973" i="6"/>
  <c r="I1975" i="6" s="1"/>
  <c r="I1973" i="6"/>
  <c r="G1977" i="6" l="1"/>
  <c r="H1974" i="6"/>
  <c r="I1974" i="6"/>
  <c r="G1978" i="6" l="1"/>
  <c r="H1975" i="6"/>
  <c r="G1979" i="6" l="1"/>
  <c r="H1976" i="6"/>
  <c r="I1978" i="6" s="1"/>
  <c r="I1976" i="6"/>
  <c r="G1980" i="6" l="1"/>
  <c r="H1977" i="6"/>
  <c r="I1977" i="6"/>
  <c r="G1981" i="6" l="1"/>
  <c r="H1978" i="6"/>
  <c r="G1982" i="6" l="1"/>
  <c r="H1979" i="6"/>
  <c r="I1981" i="6" s="1"/>
  <c r="I1979" i="6"/>
  <c r="I1980" i="6" l="1"/>
  <c r="G1983" i="6"/>
  <c r="H1980" i="6"/>
  <c r="G1984" i="6" l="1"/>
  <c r="H1981" i="6"/>
  <c r="G1985" i="6" l="1"/>
  <c r="H1982" i="6"/>
  <c r="I1984" i="6" l="1"/>
  <c r="I1982" i="6"/>
  <c r="I1983" i="6"/>
  <c r="G1986" i="6"/>
  <c r="H1983" i="6"/>
  <c r="G1987" i="6" l="1"/>
  <c r="H1984" i="6"/>
  <c r="G1988" i="6" l="1"/>
  <c r="H1985" i="6"/>
  <c r="I1987" i="6" s="1"/>
  <c r="I1986" i="6" l="1"/>
  <c r="G1989" i="6"/>
  <c r="H1986" i="6"/>
  <c r="I1985" i="6"/>
  <c r="G1990" i="6" l="1"/>
  <c r="H1987" i="6"/>
  <c r="G1991" i="6" l="1"/>
  <c r="H1988" i="6"/>
  <c r="G1992" i="6" l="1"/>
  <c r="H1989" i="6"/>
  <c r="I1988" i="6"/>
  <c r="I1989" i="6"/>
  <c r="G1993" i="6" l="1"/>
  <c r="H1990" i="6"/>
  <c r="I1992" i="6" s="1"/>
  <c r="I1990" i="6"/>
  <c r="G1994" i="6" l="1"/>
  <c r="H1991" i="6"/>
  <c r="I1991" i="6"/>
  <c r="G1995" i="6" l="1"/>
  <c r="H1992" i="6"/>
  <c r="G1996" i="6" l="1"/>
  <c r="H1993" i="6"/>
  <c r="I1995" i="6" s="1"/>
  <c r="I1993" i="6"/>
  <c r="G1997" i="6" l="1"/>
  <c r="H1994" i="6"/>
  <c r="I1994" i="6"/>
  <c r="G1998" i="6" l="1"/>
  <c r="H1995" i="6"/>
  <c r="G1999" i="6" l="1"/>
  <c r="H1996" i="6"/>
  <c r="I1998" i="6" s="1"/>
  <c r="I1996" i="6"/>
  <c r="G2000" i="6" l="1"/>
  <c r="H1997" i="6"/>
  <c r="I1997" i="6"/>
  <c r="G2001" i="6" l="1"/>
  <c r="H1998" i="6"/>
  <c r="G2002" i="6" l="1"/>
  <c r="H1999" i="6"/>
  <c r="G2003" i="6" l="1"/>
  <c r="H2000" i="6"/>
  <c r="I1999" i="6"/>
  <c r="I2000" i="6"/>
  <c r="G2004" i="6" l="1"/>
  <c r="H2001" i="6"/>
  <c r="I2003" i="6" s="1"/>
  <c r="G2005" i="6" l="1"/>
  <c r="H2002" i="6"/>
  <c r="I2001" i="6"/>
  <c r="I2002" i="6"/>
  <c r="G2006" i="6" l="1"/>
  <c r="H2003" i="6"/>
  <c r="G2007" i="6" l="1"/>
  <c r="H2004" i="6"/>
  <c r="I2006" i="6" s="1"/>
  <c r="I2004" i="6" l="1"/>
  <c r="G2008" i="6"/>
  <c r="H2005" i="6"/>
  <c r="I2005" i="6"/>
  <c r="G2009" i="6" l="1"/>
  <c r="H2006" i="6"/>
  <c r="G2010" i="6" l="1"/>
  <c r="H2007" i="6"/>
  <c r="I2009" i="6" s="1"/>
  <c r="G2011" i="6" l="1"/>
  <c r="H2008" i="6"/>
  <c r="I2008" i="6"/>
  <c r="I2007" i="6"/>
  <c r="G2012" i="6" l="1"/>
  <c r="H2009" i="6"/>
  <c r="G2013" i="6" l="1"/>
  <c r="H2010" i="6"/>
  <c r="I2012" i="6" s="1"/>
  <c r="I2010" i="6"/>
  <c r="G2014" i="6" l="1"/>
  <c r="H2011" i="6"/>
  <c r="I2011" i="6"/>
  <c r="G2015" i="6" l="1"/>
  <c r="H2012" i="6"/>
  <c r="G2016" i="6" l="1"/>
  <c r="H2013" i="6"/>
  <c r="I2013" i="6" l="1"/>
  <c r="G2017" i="6"/>
  <c r="H2014" i="6"/>
  <c r="I2014" i="6"/>
  <c r="G2018" i="6" l="1"/>
  <c r="H2015" i="6"/>
  <c r="I2017" i="6" s="1"/>
  <c r="I2015" i="6"/>
  <c r="G2019" i="6" l="1"/>
  <c r="H2016" i="6"/>
  <c r="I2016" i="6"/>
  <c r="G2020" i="6" l="1"/>
  <c r="H2017" i="6"/>
  <c r="G2021" i="6" l="1"/>
  <c r="H2018" i="6"/>
  <c r="I2020" i="6" s="1"/>
  <c r="G2022" i="6" l="1"/>
  <c r="H2019" i="6"/>
  <c r="I2018" i="6"/>
  <c r="I2019" i="6"/>
  <c r="G2023" i="6" l="1"/>
  <c r="H2020" i="6"/>
  <c r="G2024" i="6" l="1"/>
  <c r="H2021" i="6"/>
  <c r="I2023" i="6" s="1"/>
  <c r="I2021" i="6"/>
  <c r="G2025" i="6" l="1"/>
  <c r="H2022" i="6"/>
  <c r="I2022" i="6"/>
  <c r="G2026" i="6" l="1"/>
  <c r="H2023" i="6"/>
  <c r="G2027" i="6" l="1"/>
  <c r="H2024" i="6"/>
  <c r="I2024" i="6" s="1"/>
  <c r="G2028" i="6" l="1"/>
  <c r="H2025" i="6"/>
  <c r="I2025" i="6"/>
  <c r="G2029" i="6" l="1"/>
  <c r="H2026" i="6"/>
  <c r="I2028" i="6" s="1"/>
  <c r="I2026" i="6"/>
  <c r="G2030" i="6" l="1"/>
  <c r="H2027" i="6"/>
  <c r="I2027" i="6"/>
  <c r="G2031" i="6" l="1"/>
  <c r="H2028" i="6"/>
  <c r="G2032" i="6" l="1"/>
  <c r="H2029" i="6"/>
  <c r="I2031" i="6" s="1"/>
  <c r="I2030" i="6"/>
  <c r="I2029" i="6"/>
  <c r="G2033" i="6" l="1"/>
  <c r="H2030" i="6"/>
  <c r="G2034" i="6" l="1"/>
  <c r="H2031" i="6"/>
  <c r="G2035" i="6" l="1"/>
  <c r="H2032" i="6"/>
  <c r="I2034" i="6" s="1"/>
  <c r="I2032" i="6"/>
  <c r="G2036" i="6" l="1"/>
  <c r="H2033" i="6"/>
  <c r="I2033" i="6"/>
  <c r="G2037" i="6" l="1"/>
  <c r="H2034" i="6"/>
  <c r="G2038" i="6" l="1"/>
  <c r="H2035" i="6"/>
  <c r="I2037" i="6" s="1"/>
  <c r="I2035" i="6"/>
  <c r="G2039" i="6" l="1"/>
  <c r="H2036" i="6"/>
  <c r="I2036" i="6"/>
  <c r="G2040" i="6" l="1"/>
  <c r="H2037" i="6"/>
  <c r="G2041" i="6" l="1"/>
  <c r="H2038" i="6"/>
  <c r="I2040" i="6" s="1"/>
  <c r="I2038" i="6"/>
  <c r="G2042" i="6" l="1"/>
  <c r="H2039" i="6"/>
  <c r="I2039" i="6"/>
  <c r="G2043" i="6" l="1"/>
  <c r="H2040" i="6"/>
  <c r="G2044" i="6" l="1"/>
  <c r="H2041" i="6"/>
  <c r="I2043" i="6" s="1"/>
  <c r="I2041" i="6"/>
  <c r="G2045" i="6" l="1"/>
  <c r="H2042" i="6"/>
  <c r="I2042" i="6"/>
  <c r="G2046" i="6" l="1"/>
  <c r="H2043" i="6"/>
  <c r="G2047" i="6" l="1"/>
  <c r="H2044" i="6"/>
  <c r="I2046" i="6" s="1"/>
  <c r="I2044" i="6"/>
  <c r="G2048" i="6" l="1"/>
  <c r="H2045" i="6"/>
  <c r="I2045" i="6"/>
  <c r="G2049" i="6" l="1"/>
  <c r="H2046" i="6"/>
  <c r="G2050" i="6" l="1"/>
  <c r="H2047" i="6"/>
  <c r="I2049" i="6" s="1"/>
  <c r="I2047" i="6" l="1"/>
  <c r="G2051" i="6"/>
  <c r="H2048" i="6"/>
  <c r="I2048" i="6"/>
  <c r="G2052" i="6" l="1"/>
  <c r="H2049" i="6"/>
  <c r="G2053" i="6" l="1"/>
  <c r="H2050" i="6"/>
  <c r="I2052" i="6" s="1"/>
  <c r="I2050" i="6"/>
  <c r="G2054" i="6" l="1"/>
  <c r="H2051" i="6"/>
  <c r="I2051" i="6"/>
  <c r="G2055" i="6" l="1"/>
  <c r="H2052" i="6"/>
  <c r="G2056" i="6" l="1"/>
  <c r="H2053" i="6"/>
  <c r="I2055" i="6" s="1"/>
  <c r="I2053" i="6"/>
  <c r="G2057" i="6" l="1"/>
  <c r="H2054" i="6"/>
  <c r="I2054" i="6"/>
  <c r="G2058" i="6" l="1"/>
  <c r="H2055" i="6"/>
  <c r="G2059" i="6" l="1"/>
  <c r="H2056" i="6"/>
  <c r="I2058" i="6" s="1"/>
  <c r="I2056" i="6"/>
  <c r="G2060" i="6" l="1"/>
  <c r="H2057" i="6"/>
  <c r="I2057" i="6"/>
  <c r="G2061" i="6" l="1"/>
  <c r="H2058" i="6"/>
  <c r="G2062" i="6" l="1"/>
  <c r="H2059" i="6"/>
  <c r="I2061" i="6" s="1"/>
  <c r="I2059" i="6" l="1"/>
  <c r="G2063" i="6"/>
  <c r="H2060" i="6"/>
  <c r="I2060" i="6"/>
  <c r="G2064" i="6" l="1"/>
  <c r="H2061" i="6"/>
  <c r="G2065" i="6" l="1"/>
  <c r="H2062" i="6"/>
  <c r="I2062" i="6" l="1"/>
  <c r="G2066" i="6"/>
  <c r="H2063" i="6"/>
  <c r="I2063" i="6"/>
  <c r="G2067" i="6" l="1"/>
  <c r="H2064" i="6"/>
  <c r="I2064" i="6"/>
  <c r="G2068" i="6" l="1"/>
  <c r="H2065" i="6"/>
  <c r="I2065" i="6"/>
  <c r="G2069" i="6" l="1"/>
  <c r="H2066" i="6"/>
  <c r="I2066" i="6" s="1"/>
  <c r="G2070" i="6" l="1"/>
  <c r="H2067" i="6"/>
  <c r="I2067" i="6"/>
  <c r="G2071" i="6" l="1"/>
  <c r="H2068" i="6"/>
  <c r="I2070" i="6" s="1"/>
  <c r="I2068" i="6" l="1"/>
  <c r="G2072" i="6"/>
  <c r="H2069" i="6"/>
  <c r="I2069" i="6"/>
  <c r="G2073" i="6" l="1"/>
  <c r="H2070" i="6"/>
  <c r="G2074" i="6" l="1"/>
  <c r="H2071" i="6"/>
  <c r="I2073" i="6" s="1"/>
  <c r="I2072" i="6" l="1"/>
  <c r="G2075" i="6"/>
  <c r="H2072" i="6"/>
  <c r="I2071" i="6"/>
  <c r="G2076" i="6" l="1"/>
  <c r="H2073" i="6"/>
  <c r="G2077" i="6" l="1"/>
  <c r="H2074" i="6"/>
  <c r="I2076" i="6" s="1"/>
  <c r="I2074" i="6"/>
  <c r="G2078" i="6" l="1"/>
  <c r="H2075" i="6"/>
  <c r="I2075" i="6"/>
  <c r="G2079" i="6" l="1"/>
  <c r="H2076" i="6"/>
  <c r="G2080" i="6" l="1"/>
  <c r="H2077" i="6"/>
  <c r="I2079" i="6" s="1"/>
  <c r="I2077" i="6"/>
  <c r="G2081" i="6" l="1"/>
  <c r="H2078" i="6"/>
  <c r="I2078" i="6"/>
  <c r="G2082" i="6" l="1"/>
  <c r="H2079" i="6"/>
  <c r="G2083" i="6" l="1"/>
  <c r="H2080" i="6"/>
  <c r="I2082" i="6" s="1"/>
  <c r="I2080" i="6"/>
  <c r="G2084" i="6" l="1"/>
  <c r="H2081" i="6"/>
  <c r="I2081" i="6"/>
  <c r="G2085" i="6" l="1"/>
  <c r="H2082" i="6"/>
  <c r="G2086" i="6" l="1"/>
  <c r="H2083" i="6"/>
  <c r="I2085" i="6" s="1"/>
  <c r="I2083" i="6" l="1"/>
  <c r="G2087" i="6"/>
  <c r="H2084" i="6"/>
  <c r="I2084" i="6"/>
  <c r="G2088" i="6" l="1"/>
  <c r="H2085" i="6"/>
  <c r="G2089" i="6" l="1"/>
  <c r="H2086" i="6"/>
  <c r="I2088" i="6" s="1"/>
  <c r="I2086" i="6"/>
  <c r="G2090" i="6" l="1"/>
  <c r="H2087" i="6"/>
  <c r="I2087" i="6"/>
  <c r="G2091" i="6" l="1"/>
  <c r="H2088" i="6"/>
  <c r="G2092" i="6" l="1"/>
  <c r="H2089" i="6"/>
  <c r="I2089" i="6"/>
  <c r="G2093" i="6" l="1"/>
  <c r="H2090" i="6"/>
  <c r="I2090" i="6"/>
  <c r="G2094" i="6" l="1"/>
  <c r="H2091" i="6"/>
  <c r="I2093" i="6" s="1"/>
  <c r="I2091" i="6"/>
  <c r="G2095" i="6" l="1"/>
  <c r="H2092" i="6"/>
  <c r="I2092" i="6"/>
  <c r="G2096" i="6" l="1"/>
  <c r="H2093" i="6"/>
  <c r="G2097" i="6" l="1"/>
  <c r="H2094" i="6"/>
  <c r="I2096" i="6" s="1"/>
  <c r="I2094" i="6"/>
  <c r="G2098" i="6" l="1"/>
  <c r="H2095" i="6"/>
  <c r="I2095" i="6"/>
  <c r="G2099" i="6" l="1"/>
  <c r="H2096" i="6"/>
  <c r="G2100" i="6" l="1"/>
  <c r="H2097" i="6"/>
  <c r="I2099" i="6" s="1"/>
  <c r="I2097" i="6"/>
  <c r="G2101" i="6" l="1"/>
  <c r="H2098" i="6"/>
  <c r="I2098" i="6"/>
  <c r="G2102" i="6" l="1"/>
  <c r="H2099" i="6"/>
  <c r="G2103" i="6" l="1"/>
  <c r="H2100" i="6"/>
  <c r="I2102" i="6" s="1"/>
  <c r="I2100" i="6"/>
  <c r="G2104" i="6" l="1"/>
  <c r="H2101" i="6"/>
  <c r="I2101" i="6"/>
  <c r="G2105" i="6" l="1"/>
  <c r="H2102" i="6"/>
  <c r="G2106" i="6" l="1"/>
  <c r="H2103" i="6"/>
  <c r="I2105" i="6" s="1"/>
  <c r="I2103" i="6"/>
  <c r="G2107" i="6" l="1"/>
  <c r="H2104" i="6"/>
  <c r="I2104" i="6"/>
  <c r="G2108" i="6" l="1"/>
  <c r="H2105" i="6"/>
  <c r="G2109" i="6" l="1"/>
  <c r="H2106" i="6"/>
  <c r="I2108" i="6" s="1"/>
  <c r="I2106" i="6"/>
  <c r="G2110" i="6" l="1"/>
  <c r="H2107" i="6"/>
  <c r="I2107" i="6"/>
  <c r="G2111" i="6" l="1"/>
  <c r="H2108" i="6"/>
  <c r="G2112" i="6" l="1"/>
  <c r="H2109" i="6"/>
  <c r="I2111" i="6" s="1"/>
  <c r="I2109" i="6"/>
  <c r="G2113" i="6" l="1"/>
  <c r="H2110" i="6"/>
  <c r="I2110" i="6"/>
  <c r="G2114" i="6" l="1"/>
  <c r="H2111" i="6"/>
  <c r="G2115" i="6" l="1"/>
  <c r="H2112" i="6"/>
  <c r="I2114" i="6" s="1"/>
  <c r="I2112" i="6"/>
  <c r="G2116" i="6" l="1"/>
  <c r="H2113" i="6"/>
  <c r="I2113" i="6"/>
  <c r="G2117" i="6" l="1"/>
  <c r="H2114" i="6"/>
  <c r="G2118" i="6" l="1"/>
  <c r="H2115" i="6"/>
  <c r="I2117" i="6" s="1"/>
  <c r="I2115" i="6" l="1"/>
  <c r="G2119" i="6"/>
  <c r="H2116" i="6"/>
  <c r="I2116" i="6"/>
  <c r="G2120" i="6" l="1"/>
  <c r="H2117" i="6"/>
  <c r="G2121" i="6" l="1"/>
  <c r="H2118" i="6"/>
  <c r="I2120" i="6" s="1"/>
  <c r="I2118" i="6"/>
  <c r="G2122" i="6" l="1"/>
  <c r="H2119" i="6"/>
  <c r="I2119" i="6"/>
  <c r="G2123" i="6" l="1"/>
  <c r="H2120" i="6"/>
  <c r="G2124" i="6" l="1"/>
  <c r="H2121" i="6"/>
  <c r="I2123" i="6" s="1"/>
  <c r="I2121" i="6"/>
  <c r="G2125" i="6" l="1"/>
  <c r="H2122" i="6"/>
  <c r="I2122" i="6"/>
  <c r="G2126" i="6" l="1"/>
  <c r="H2123" i="6"/>
  <c r="G2127" i="6" l="1"/>
  <c r="H2124" i="6"/>
  <c r="I2126" i="6" s="1"/>
  <c r="I2124" i="6"/>
  <c r="G2128" i="6" l="1"/>
  <c r="H2125" i="6"/>
  <c r="I2125" i="6"/>
  <c r="G2129" i="6" l="1"/>
  <c r="H2126" i="6"/>
  <c r="G2130" i="6" l="1"/>
  <c r="H2127" i="6"/>
  <c r="I2129" i="6" s="1"/>
  <c r="I2127" i="6"/>
  <c r="G2131" i="6" l="1"/>
  <c r="H2128" i="6"/>
  <c r="I2128" i="6"/>
  <c r="G2132" i="6" l="1"/>
  <c r="H2129" i="6"/>
  <c r="G2133" i="6" l="1"/>
  <c r="H2130" i="6"/>
  <c r="I2132" i="6" s="1"/>
  <c r="I2130" i="6"/>
  <c r="G2134" i="6" l="1"/>
  <c r="H2131" i="6"/>
  <c r="I2131" i="6"/>
  <c r="G2135" i="6" l="1"/>
  <c r="H2132" i="6"/>
  <c r="G2136" i="6" l="1"/>
  <c r="H2133" i="6"/>
  <c r="I2133" i="6" s="1"/>
  <c r="G2137" i="6" l="1"/>
  <c r="H2134" i="6"/>
  <c r="I2134" i="6"/>
  <c r="G2138" i="6" l="1"/>
  <c r="H2135" i="6"/>
  <c r="I2137" i="6" s="1"/>
  <c r="I2135" i="6" l="1"/>
  <c r="G2139" i="6"/>
  <c r="H2136" i="6"/>
  <c r="I2136" i="6"/>
  <c r="G2140" i="6" l="1"/>
  <c r="H2137" i="6"/>
  <c r="G2141" i="6" l="1"/>
  <c r="H2138" i="6"/>
  <c r="I2138" i="6"/>
  <c r="G2142" i="6" l="1"/>
  <c r="H2139" i="6"/>
  <c r="I2139" i="6"/>
  <c r="G2143" i="6" l="1"/>
  <c r="H2140" i="6"/>
  <c r="I2142" i="6" l="1"/>
  <c r="I2140" i="6"/>
  <c r="G2144" i="6"/>
  <c r="H2141" i="6"/>
  <c r="I2141" i="6"/>
  <c r="G2145" i="6" l="1"/>
  <c r="H2142" i="6"/>
  <c r="G2146" i="6" l="1"/>
  <c r="H2143" i="6"/>
  <c r="G2147" i="6" l="1"/>
  <c r="H2144" i="6"/>
  <c r="I2143" i="6"/>
  <c r="I2144" i="6"/>
  <c r="G2148" i="6" l="1"/>
  <c r="H2145" i="6"/>
  <c r="G2149" i="6" l="1"/>
  <c r="H2146" i="6"/>
  <c r="I2145" i="6"/>
  <c r="I2146" i="6"/>
  <c r="G2150" i="6" l="1"/>
  <c r="H2147" i="6"/>
  <c r="I2149" i="6" l="1"/>
  <c r="I2147" i="6"/>
  <c r="G2151" i="6"/>
  <c r="H2148" i="6"/>
  <c r="I2148" i="6"/>
  <c r="G2152" i="6" l="1"/>
  <c r="H2149" i="6"/>
  <c r="G2153" i="6" l="1"/>
  <c r="H2150" i="6"/>
  <c r="I2150" i="6" s="1"/>
  <c r="G2154" i="6" l="1"/>
  <c r="H2151" i="6"/>
  <c r="I2151" i="6"/>
  <c r="G2155" i="6" l="1"/>
  <c r="H2152" i="6"/>
  <c r="I2154" i="6" s="1"/>
  <c r="I2152" i="6"/>
  <c r="G2156" i="6" l="1"/>
  <c r="H2153" i="6"/>
  <c r="I2153" i="6"/>
  <c r="G2157" i="6" l="1"/>
  <c r="H2154" i="6"/>
  <c r="G2158" i="6" l="1"/>
  <c r="H2155" i="6"/>
  <c r="I2157" i="6" s="1"/>
  <c r="I2155" i="6"/>
  <c r="G2159" i="6" l="1"/>
  <c r="H2156" i="6"/>
  <c r="I2156" i="6"/>
  <c r="G2160" i="6" l="1"/>
  <c r="H2157" i="6"/>
  <c r="G2161" i="6" l="1"/>
  <c r="H2158" i="6"/>
  <c r="I2158" i="6"/>
  <c r="G2162" i="6" l="1"/>
  <c r="H2159" i="6"/>
  <c r="I2159" i="6"/>
  <c r="G2163" i="6" l="1"/>
  <c r="H2160" i="6"/>
  <c r="I2162" i="6" s="1"/>
  <c r="I2160" i="6" l="1"/>
  <c r="G2164" i="6"/>
  <c r="H2161" i="6"/>
  <c r="I2161" i="6"/>
  <c r="G2165" i="6" l="1"/>
  <c r="H2162" i="6"/>
  <c r="G2166" i="6" l="1"/>
  <c r="H2163" i="6"/>
  <c r="I2165" i="6" s="1"/>
  <c r="I2163" i="6"/>
  <c r="G2167" i="6" l="1"/>
  <c r="H2164" i="6"/>
  <c r="I2164" i="6"/>
  <c r="G2168" i="6" l="1"/>
  <c r="H2165" i="6"/>
  <c r="G2169" i="6" l="1"/>
  <c r="H2166" i="6"/>
  <c r="I2168" i="6" s="1"/>
  <c r="I2166" i="6" l="1"/>
  <c r="G2170" i="6"/>
  <c r="H2167" i="6"/>
  <c r="I2167" i="6"/>
  <c r="G2171" i="6" l="1"/>
  <c r="H2168" i="6"/>
  <c r="G2172" i="6" l="1"/>
  <c r="H2169" i="6"/>
  <c r="I2171" i="6" s="1"/>
  <c r="I2169" i="6"/>
  <c r="G2173" i="6" l="1"/>
  <c r="H2170" i="6"/>
  <c r="I2170" i="6"/>
  <c r="G2174" i="6" l="1"/>
  <c r="H2171" i="6"/>
  <c r="G2175" i="6" l="1"/>
  <c r="H2172" i="6"/>
  <c r="I2174" i="6" s="1"/>
  <c r="I2172" i="6"/>
  <c r="G2176" i="6" l="1"/>
  <c r="H2173" i="6"/>
  <c r="I2173" i="6"/>
  <c r="G2177" i="6" l="1"/>
  <c r="H2174" i="6"/>
  <c r="G2178" i="6" l="1"/>
  <c r="H2175" i="6"/>
  <c r="I2177" i="6" s="1"/>
  <c r="G2179" i="6" l="1"/>
  <c r="H2176" i="6"/>
  <c r="I2175" i="6"/>
  <c r="I2176" i="6"/>
  <c r="G2180" i="6" l="1"/>
  <c r="H2177" i="6"/>
  <c r="G2181" i="6" l="1"/>
  <c r="H2178" i="6"/>
  <c r="I2180" i="6" s="1"/>
  <c r="I2178" i="6"/>
  <c r="G2182" i="6" l="1"/>
  <c r="H2179" i="6"/>
  <c r="I2179" i="6"/>
  <c r="G2183" i="6" l="1"/>
  <c r="H2180" i="6"/>
  <c r="G2184" i="6" l="1"/>
  <c r="H2181" i="6"/>
  <c r="I2183" i="6" s="1"/>
  <c r="I2181" i="6"/>
  <c r="G2185" i="6" l="1"/>
  <c r="H2182" i="6"/>
  <c r="I2182" i="6"/>
  <c r="G2186" i="6" l="1"/>
  <c r="H2183" i="6"/>
  <c r="G2187" i="6" l="1"/>
  <c r="H2184" i="6"/>
  <c r="I2186" i="6" s="1"/>
  <c r="I2184" i="6"/>
  <c r="G2188" i="6" l="1"/>
  <c r="H2185" i="6"/>
  <c r="I2185" i="6"/>
  <c r="G2189" i="6" l="1"/>
  <c r="H2186" i="6"/>
  <c r="G2190" i="6" l="1"/>
  <c r="H2187" i="6"/>
  <c r="I2188" i="6" s="1"/>
  <c r="I2187" i="6" l="1"/>
  <c r="G2191" i="6"/>
  <c r="H2188" i="6"/>
  <c r="G2192" i="6" l="1"/>
  <c r="H2189" i="6"/>
  <c r="I2191" i="6" s="1"/>
  <c r="I2189" i="6"/>
  <c r="G2193" i="6" l="1"/>
  <c r="H2190" i="6"/>
  <c r="I2190" i="6"/>
  <c r="G2194" i="6" l="1"/>
  <c r="H2191" i="6"/>
  <c r="G2195" i="6" l="1"/>
  <c r="H2192" i="6"/>
  <c r="I2194" i="6" s="1"/>
  <c r="I2192" i="6"/>
  <c r="I2193" i="6" l="1"/>
  <c r="G2196" i="6"/>
  <c r="H2193" i="6"/>
  <c r="G2197" i="6" l="1"/>
  <c r="H2194" i="6"/>
  <c r="G2198" i="6" l="1"/>
  <c r="H2195" i="6"/>
  <c r="I2197" i="6" s="1"/>
  <c r="I2195" i="6"/>
  <c r="G2199" i="6" l="1"/>
  <c r="H2196" i="6"/>
  <c r="I2196" i="6"/>
  <c r="G2200" i="6" l="1"/>
  <c r="H2197" i="6"/>
  <c r="G2201" i="6" l="1"/>
  <c r="H2198" i="6"/>
  <c r="I2200" i="6" s="1"/>
  <c r="I2198" i="6"/>
  <c r="I2199" i="6" l="1"/>
  <c r="G2202" i="6"/>
  <c r="H2199" i="6"/>
  <c r="G2203" i="6" l="1"/>
  <c r="H2200" i="6"/>
  <c r="G2204" i="6" l="1"/>
  <c r="H2201" i="6"/>
  <c r="I2203" i="6" s="1"/>
  <c r="I2201" i="6"/>
  <c r="G2205" i="6" l="1"/>
  <c r="H2202" i="6"/>
  <c r="I2202" i="6"/>
  <c r="G2206" i="6" l="1"/>
  <c r="H2203" i="6"/>
  <c r="G2207" i="6" l="1"/>
  <c r="H2204" i="6"/>
  <c r="I2206" i="6" l="1"/>
  <c r="I2204" i="6"/>
  <c r="G2208" i="6"/>
  <c r="H2205" i="6"/>
  <c r="I2205" i="6"/>
  <c r="G2209" i="6" l="1"/>
  <c r="H2206" i="6"/>
  <c r="G2210" i="6" l="1"/>
  <c r="H2207" i="6"/>
  <c r="I2209" i="6" l="1"/>
  <c r="I2207" i="6"/>
  <c r="G2211" i="6"/>
  <c r="H2208" i="6"/>
  <c r="I2208" i="6"/>
  <c r="G2212" i="6" l="1"/>
  <c r="H2209" i="6"/>
  <c r="G2213" i="6" l="1"/>
  <c r="H2210" i="6"/>
  <c r="I2212" i="6" s="1"/>
  <c r="G2214" i="6" l="1"/>
  <c r="H2211" i="6"/>
  <c r="I2211" i="6"/>
  <c r="I2210" i="6"/>
  <c r="G2215" i="6" l="1"/>
  <c r="H2212" i="6"/>
  <c r="G2216" i="6" l="1"/>
  <c r="H2213" i="6"/>
  <c r="I2215" i="6" s="1"/>
  <c r="I2213" i="6"/>
  <c r="G2217" i="6" l="1"/>
  <c r="H2214" i="6"/>
  <c r="I2214" i="6"/>
  <c r="G2218" i="6" l="1"/>
  <c r="H2215" i="6"/>
  <c r="G2219" i="6" l="1"/>
  <c r="H2216" i="6"/>
  <c r="I2218" i="6" s="1"/>
  <c r="I2216" i="6" l="1"/>
  <c r="G2220" i="6"/>
  <c r="H2217" i="6"/>
  <c r="I2217" i="6"/>
  <c r="G2221" i="6" l="1"/>
  <c r="H2218" i="6"/>
  <c r="G2222" i="6" l="1"/>
  <c r="H2219" i="6"/>
  <c r="I2219" i="6"/>
  <c r="G2223" i="6" l="1"/>
  <c r="H2220" i="6"/>
  <c r="I2220" i="6"/>
  <c r="G2224" i="6" l="1"/>
  <c r="H2221" i="6"/>
  <c r="I2223" i="6" s="1"/>
  <c r="G2225" i="6" l="1"/>
  <c r="H2222" i="6"/>
  <c r="I2221" i="6"/>
  <c r="I2222" i="6"/>
  <c r="G2226" i="6" l="1"/>
  <c r="H2223" i="6"/>
  <c r="G2227" i="6" l="1"/>
  <c r="H2224" i="6"/>
  <c r="I2226" i="6" s="1"/>
  <c r="I2224" i="6"/>
  <c r="G2228" i="6" l="1"/>
  <c r="H2225" i="6"/>
  <c r="I2225" i="6"/>
  <c r="G2229" i="6" l="1"/>
  <c r="H2226" i="6"/>
  <c r="G2230" i="6" l="1"/>
  <c r="H2227" i="6"/>
  <c r="I2229" i="6" s="1"/>
  <c r="I2227" i="6"/>
  <c r="G2231" i="6" l="1"/>
  <c r="H2228" i="6"/>
  <c r="I2228" i="6"/>
  <c r="G2232" i="6" l="1"/>
  <c r="H2229" i="6"/>
  <c r="G2233" i="6" l="1"/>
  <c r="H2230" i="6"/>
  <c r="I2232" i="6" s="1"/>
  <c r="I2230" i="6"/>
  <c r="G2234" i="6" l="1"/>
  <c r="H2231" i="6"/>
  <c r="I2231" i="6"/>
  <c r="G2235" i="6" l="1"/>
  <c r="H2232" i="6"/>
  <c r="G2236" i="6" l="1"/>
  <c r="H2233" i="6"/>
  <c r="I2235" i="6" s="1"/>
  <c r="I2233" i="6"/>
  <c r="G2237" i="6" l="1"/>
  <c r="H2234" i="6"/>
  <c r="I2234" i="6"/>
  <c r="G2238" i="6" l="1"/>
  <c r="H2235" i="6"/>
  <c r="G2239" i="6" l="1"/>
  <c r="H2236" i="6"/>
  <c r="I2238" i="6" s="1"/>
  <c r="G2240" i="6" l="1"/>
  <c r="H2237" i="6"/>
  <c r="I2236" i="6"/>
  <c r="I2237" i="6"/>
  <c r="G2241" i="6" l="1"/>
  <c r="H2238" i="6"/>
  <c r="G2242" i="6" l="1"/>
  <c r="H2239" i="6"/>
  <c r="I2239" i="6" s="1"/>
  <c r="G2243" i="6" l="1"/>
  <c r="H2240" i="6"/>
  <c r="I2240" i="6"/>
  <c r="G2244" i="6" l="1"/>
  <c r="H2241" i="6"/>
  <c r="G2245" i="6" l="1"/>
  <c r="H2242" i="6"/>
  <c r="I2241" i="6"/>
  <c r="I2242" i="6"/>
  <c r="G2246" i="6" l="1"/>
  <c r="H2243" i="6"/>
  <c r="I2245" i="6" s="1"/>
  <c r="I2243" i="6"/>
  <c r="I2244" i="6" l="1"/>
  <c r="G2247" i="6"/>
  <c r="H2244" i="6"/>
  <c r="G2248" i="6" l="1"/>
  <c r="H2245" i="6"/>
  <c r="G2249" i="6" l="1"/>
  <c r="H2246" i="6"/>
  <c r="I2248" i="6" s="1"/>
  <c r="I2246" i="6"/>
  <c r="I2247" i="6" l="1"/>
  <c r="G2250" i="6"/>
  <c r="H2247" i="6"/>
  <c r="G2251" i="6" l="1"/>
  <c r="H2248" i="6"/>
  <c r="G2252" i="6" l="1"/>
  <c r="H2249" i="6"/>
  <c r="I2251" i="6" s="1"/>
  <c r="I2249" i="6"/>
  <c r="G2253" i="6" l="1"/>
  <c r="H2250" i="6"/>
  <c r="I2250" i="6"/>
  <c r="G2254" i="6" l="1"/>
  <c r="H2251" i="6"/>
  <c r="G2255" i="6" l="1"/>
  <c r="H2252" i="6"/>
  <c r="I2254" i="6" s="1"/>
  <c r="I2252" i="6" l="1"/>
  <c r="G2256" i="6"/>
  <c r="H2253" i="6"/>
  <c r="I2253" i="6"/>
  <c r="G2257" i="6" l="1"/>
  <c r="H2254" i="6"/>
  <c r="G2258" i="6" l="1"/>
  <c r="H2255" i="6"/>
  <c r="I2257" i="6" s="1"/>
  <c r="I2255" i="6" l="1"/>
  <c r="G2259" i="6"/>
  <c r="H2256" i="6"/>
  <c r="I2256" i="6"/>
  <c r="G2260" i="6" l="1"/>
  <c r="H2257" i="6"/>
  <c r="G2261" i="6" l="1"/>
  <c r="H2258" i="6"/>
  <c r="I2258" i="6" s="1"/>
  <c r="G2262" i="6" l="1"/>
  <c r="H2259" i="6"/>
  <c r="I2259" i="6"/>
  <c r="G2263" i="6" l="1"/>
  <c r="H2260" i="6"/>
  <c r="I2262" i="6" s="1"/>
  <c r="I2261" i="6" l="1"/>
  <c r="G2264" i="6"/>
  <c r="H2261" i="6"/>
  <c r="I2260" i="6"/>
  <c r="G2265" i="6" l="1"/>
  <c r="H2262" i="6"/>
  <c r="G2266" i="6" l="1"/>
  <c r="H2263" i="6"/>
  <c r="I2265" i="6" l="1"/>
  <c r="I2263" i="6"/>
  <c r="G2267" i="6"/>
  <c r="H2264" i="6"/>
  <c r="I2264" i="6"/>
  <c r="G2268" i="6" l="1"/>
  <c r="H2265" i="6"/>
  <c r="G2269" i="6" l="1"/>
  <c r="H2266" i="6"/>
  <c r="I2268" i="6" s="1"/>
  <c r="I2266" i="6" l="1"/>
  <c r="G2270" i="6"/>
  <c r="H2267" i="6"/>
  <c r="I2267" i="6"/>
  <c r="G2271" i="6" l="1"/>
  <c r="H2268" i="6"/>
  <c r="G2272" i="6" l="1"/>
  <c r="H2269" i="6"/>
  <c r="I2269" i="6" s="1"/>
  <c r="G2273" i="6" l="1"/>
  <c r="H2270" i="6"/>
  <c r="I2270" i="6"/>
  <c r="G2274" i="6" l="1"/>
  <c r="H2271" i="6"/>
  <c r="I2273" i="6" l="1"/>
  <c r="I2271" i="6"/>
  <c r="G2275" i="6"/>
  <c r="H2272" i="6"/>
  <c r="I2272" i="6"/>
  <c r="G2276" i="6" l="1"/>
  <c r="H2273" i="6"/>
  <c r="G2277" i="6" l="1"/>
  <c r="H2274" i="6"/>
  <c r="I2276" i="6" s="1"/>
  <c r="G2278" i="6" l="1"/>
  <c r="H2275" i="6"/>
  <c r="I2275" i="6"/>
  <c r="I2274" i="6"/>
  <c r="G2279" i="6" l="1"/>
  <c r="H2276" i="6"/>
  <c r="G2280" i="6" l="1"/>
  <c r="H2277" i="6"/>
  <c r="I2279" i="6" s="1"/>
  <c r="I2277" i="6"/>
  <c r="G2281" i="6" l="1"/>
  <c r="H2278" i="6"/>
  <c r="I2278" i="6"/>
  <c r="G2282" i="6" l="1"/>
  <c r="H2279" i="6"/>
  <c r="G2283" i="6" l="1"/>
  <c r="H2280" i="6"/>
  <c r="I2282" i="6" s="1"/>
  <c r="I2280" i="6"/>
  <c r="G2284" i="6" l="1"/>
  <c r="H2281" i="6"/>
  <c r="I2281" i="6"/>
  <c r="G2285" i="6" l="1"/>
  <c r="H2282" i="6"/>
  <c r="G2286" i="6" l="1"/>
  <c r="H2283" i="6"/>
  <c r="I2285" i="6" s="1"/>
  <c r="I2283" i="6"/>
  <c r="G2287" i="6" l="1"/>
  <c r="H2284" i="6"/>
  <c r="I2284" i="6"/>
  <c r="G2288" i="6" l="1"/>
  <c r="H2285" i="6"/>
  <c r="G2289" i="6" l="1"/>
  <c r="H2286" i="6"/>
  <c r="I2288" i="6" s="1"/>
  <c r="I2286" i="6"/>
  <c r="G2290" i="6" l="1"/>
  <c r="H2287" i="6"/>
  <c r="I2287" i="6"/>
  <c r="G2291" i="6" l="1"/>
  <c r="H2288" i="6"/>
  <c r="G2292" i="6" l="1"/>
  <c r="H2289" i="6"/>
  <c r="I2291" i="6" s="1"/>
  <c r="I2289" i="6"/>
  <c r="G2293" i="6" l="1"/>
  <c r="H2290" i="6"/>
  <c r="I2290" i="6"/>
  <c r="G2294" i="6" l="1"/>
  <c r="H2291" i="6"/>
  <c r="G2295" i="6" l="1"/>
  <c r="H2292" i="6"/>
  <c r="I2294" i="6" s="1"/>
  <c r="I2292" i="6"/>
  <c r="G2296" i="6" l="1"/>
  <c r="H2293" i="6"/>
  <c r="I2293" i="6"/>
  <c r="G2297" i="6" l="1"/>
  <c r="H2294" i="6"/>
  <c r="G2298" i="6" l="1"/>
  <c r="H2295" i="6"/>
  <c r="I2297" i="6" s="1"/>
  <c r="I2295" i="6"/>
  <c r="G2299" i="6" l="1"/>
  <c r="H2296" i="6"/>
  <c r="I2296" i="6"/>
  <c r="G2300" i="6" l="1"/>
  <c r="H2297" i="6"/>
  <c r="G2301" i="6" l="1"/>
  <c r="H2298" i="6"/>
  <c r="I2300" i="6" s="1"/>
  <c r="I2298" i="6"/>
  <c r="G2302" i="6" l="1"/>
  <c r="H2299" i="6"/>
  <c r="I2299" i="6"/>
  <c r="G2303" i="6" l="1"/>
  <c r="H2300" i="6"/>
  <c r="G2304" i="6" l="1"/>
  <c r="H2301" i="6"/>
  <c r="I2303" i="6" s="1"/>
  <c r="I2301" i="6"/>
  <c r="G2305" i="6" l="1"/>
  <c r="H2302" i="6"/>
  <c r="I2302" i="6"/>
  <c r="G2306" i="6" l="1"/>
  <c r="H2303" i="6"/>
  <c r="G2307" i="6" l="1"/>
  <c r="H2304" i="6"/>
  <c r="I2306" i="6" s="1"/>
  <c r="I2304" i="6"/>
  <c r="G2308" i="6" l="1"/>
  <c r="H2305" i="6"/>
  <c r="I2305" i="6"/>
  <c r="G2309" i="6" l="1"/>
  <c r="H2306" i="6"/>
  <c r="G2310" i="6" l="1"/>
  <c r="H2307" i="6"/>
  <c r="I2309" i="6" s="1"/>
  <c r="I2307" i="6"/>
  <c r="I2308" i="6" l="1"/>
  <c r="G2311" i="6"/>
  <c r="H2308" i="6"/>
  <c r="G2312" i="6" l="1"/>
  <c r="H2309" i="6"/>
  <c r="G2313" i="6" l="1"/>
  <c r="H2310" i="6"/>
  <c r="I2312" i="6" s="1"/>
  <c r="I2310" i="6"/>
  <c r="G2314" i="6" l="1"/>
  <c r="H2311" i="6"/>
  <c r="I2311" i="6"/>
  <c r="G2315" i="6" l="1"/>
  <c r="H2312" i="6"/>
  <c r="G2316" i="6" l="1"/>
  <c r="H2313" i="6"/>
  <c r="I2315" i="6" s="1"/>
  <c r="I2313" i="6"/>
  <c r="G2317" i="6" l="1"/>
  <c r="H2314" i="6"/>
  <c r="I2314" i="6"/>
  <c r="G2318" i="6" l="1"/>
  <c r="H2315" i="6"/>
  <c r="G2319" i="6" l="1"/>
  <c r="H2316" i="6"/>
  <c r="I2318" i="6" s="1"/>
  <c r="I2316" i="6"/>
  <c r="I2317" i="6" l="1"/>
  <c r="G2320" i="6"/>
  <c r="H2317" i="6"/>
  <c r="G2321" i="6" l="1"/>
  <c r="H2318" i="6"/>
  <c r="G2322" i="6" l="1"/>
  <c r="H2319" i="6"/>
  <c r="I2321" i="6" s="1"/>
  <c r="I2319" i="6"/>
  <c r="G2323" i="6" l="1"/>
  <c r="H2320" i="6"/>
  <c r="I2320" i="6"/>
  <c r="G2324" i="6" l="1"/>
  <c r="H2321" i="6"/>
  <c r="G2325" i="6" l="1"/>
  <c r="H2322" i="6"/>
  <c r="I2324" i="6" s="1"/>
  <c r="I2322" i="6"/>
  <c r="I2323" i="6" l="1"/>
  <c r="G2326" i="6"/>
  <c r="H2323" i="6"/>
  <c r="G2327" i="6" l="1"/>
  <c r="H2324" i="6"/>
  <c r="G2328" i="6" l="1"/>
  <c r="H2325" i="6"/>
  <c r="I2327" i="6" s="1"/>
  <c r="I2325" i="6"/>
  <c r="G2329" i="6" l="1"/>
  <c r="H2326" i="6"/>
  <c r="I2326" i="6"/>
  <c r="G2330" i="6" l="1"/>
  <c r="H2327" i="6"/>
  <c r="G2331" i="6" l="1"/>
  <c r="H2328" i="6"/>
  <c r="I2328" i="6" s="1"/>
  <c r="I2329" i="6" l="1"/>
  <c r="G2332" i="6"/>
  <c r="H2329" i="6"/>
  <c r="G2333" i="6" l="1"/>
  <c r="H2330" i="6"/>
  <c r="I2332" i="6" s="1"/>
  <c r="I2330" i="6"/>
  <c r="G2334" i="6" l="1"/>
  <c r="H2331" i="6"/>
  <c r="I2331" i="6"/>
  <c r="G2335" i="6" l="1"/>
  <c r="H2332" i="6"/>
  <c r="G2336" i="6" l="1"/>
  <c r="H2333" i="6"/>
  <c r="I2335" i="6" s="1"/>
  <c r="I2333" i="6"/>
  <c r="G2337" i="6" l="1"/>
  <c r="H2334" i="6"/>
  <c r="I2334" i="6"/>
  <c r="G2338" i="6" l="1"/>
  <c r="H2335" i="6"/>
  <c r="G2339" i="6" l="1"/>
  <c r="H2336" i="6"/>
  <c r="I2338" i="6" s="1"/>
  <c r="I2336" i="6" l="1"/>
  <c r="I2337" i="6"/>
  <c r="G2340" i="6"/>
  <c r="H2337" i="6"/>
  <c r="G2341" i="6" l="1"/>
  <c r="H2338" i="6"/>
  <c r="G2342" i="6" l="1"/>
  <c r="H2339" i="6"/>
  <c r="I2341" i="6" s="1"/>
  <c r="I2340" i="6" l="1"/>
  <c r="G2343" i="6"/>
  <c r="H2340" i="6"/>
  <c r="I2339" i="6"/>
  <c r="G2344" i="6" l="1"/>
  <c r="H2341" i="6"/>
  <c r="G2345" i="6" l="1"/>
  <c r="H2342" i="6"/>
  <c r="I2344" i="6" s="1"/>
  <c r="G2346" i="6" l="1"/>
  <c r="H2343" i="6"/>
  <c r="I2342" i="6"/>
  <c r="I2343" i="6"/>
  <c r="G2347" i="6" l="1"/>
  <c r="H2344" i="6"/>
  <c r="G2348" i="6" l="1"/>
  <c r="H2345" i="6"/>
  <c r="I2347" i="6" s="1"/>
  <c r="I2346" i="6"/>
  <c r="I2345" i="6"/>
  <c r="G2349" i="6" l="1"/>
  <c r="H2346" i="6"/>
  <c r="G2350" i="6" l="1"/>
  <c r="H2347" i="6"/>
  <c r="G2351" i="6" l="1"/>
  <c r="H2348" i="6"/>
  <c r="I2348" i="6"/>
  <c r="G2352" i="6" l="1"/>
  <c r="H2349" i="6"/>
  <c r="I2349" i="6"/>
  <c r="G2353" i="6" l="1"/>
  <c r="H2350" i="6"/>
  <c r="I2352" i="6" s="1"/>
  <c r="I2350" i="6"/>
  <c r="G2354" i="6" l="1"/>
  <c r="H2351" i="6"/>
  <c r="I2351" i="6"/>
  <c r="G2355" i="6" l="1"/>
  <c r="H2352" i="6"/>
  <c r="G2356" i="6" l="1"/>
  <c r="H2353" i="6"/>
  <c r="I2355" i="6" s="1"/>
  <c r="I2353" i="6"/>
  <c r="G2357" i="6" l="1"/>
  <c r="H2354" i="6"/>
  <c r="I2354" i="6"/>
  <c r="G2358" i="6" l="1"/>
  <c r="H2355" i="6"/>
  <c r="G2359" i="6" l="1"/>
  <c r="H2356" i="6"/>
  <c r="I2358" i="6" s="1"/>
  <c r="I2356" i="6"/>
  <c r="G2360" i="6" l="1"/>
  <c r="H2357" i="6"/>
  <c r="I2357" i="6"/>
  <c r="G2361" i="6" l="1"/>
  <c r="H2358" i="6"/>
  <c r="G2362" i="6" l="1"/>
  <c r="H2359" i="6"/>
  <c r="I2361" i="6" s="1"/>
  <c r="I2359" i="6"/>
  <c r="G2363" i="6" l="1"/>
  <c r="H2360" i="6"/>
  <c r="I2360" i="6"/>
  <c r="G2364" i="6" l="1"/>
  <c r="H2361" i="6"/>
  <c r="G2365" i="6" l="1"/>
  <c r="H2362" i="6"/>
  <c r="I2364" i="6" s="1"/>
  <c r="I2362" i="6"/>
  <c r="G2366" i="6" l="1"/>
  <c r="H2363" i="6"/>
  <c r="I2363" i="6"/>
  <c r="G2367" i="6" l="1"/>
  <c r="H2364" i="6"/>
  <c r="G2368" i="6" l="1"/>
  <c r="H2365" i="6"/>
  <c r="I2367" i="6" s="1"/>
  <c r="I2365" i="6"/>
  <c r="G2369" i="6" l="1"/>
  <c r="H2366" i="6"/>
  <c r="I2366" i="6"/>
  <c r="G2370" i="6" l="1"/>
  <c r="H2367" i="6"/>
  <c r="G2371" i="6" l="1"/>
  <c r="H2368" i="6"/>
  <c r="I2370" i="6" s="1"/>
  <c r="I2368" i="6" l="1"/>
  <c r="G2372" i="6"/>
  <c r="H2369" i="6"/>
  <c r="I2369" i="6"/>
  <c r="G2373" i="6" l="1"/>
  <c r="H2370" i="6"/>
  <c r="G2374" i="6" l="1"/>
  <c r="H2371" i="6"/>
  <c r="I2373" i="6" s="1"/>
  <c r="I2371" i="6"/>
  <c r="G2375" i="6" l="1"/>
  <c r="H2372" i="6"/>
  <c r="I2372" i="6"/>
  <c r="G2376" i="6" l="1"/>
  <c r="H2373" i="6"/>
  <c r="G2377" i="6" l="1"/>
  <c r="H2374" i="6"/>
  <c r="I2376" i="6" s="1"/>
  <c r="I2374" i="6"/>
  <c r="G2378" i="6" l="1"/>
  <c r="H2375" i="6"/>
  <c r="I2375" i="6"/>
  <c r="G2379" i="6" l="1"/>
  <c r="H2376" i="6"/>
  <c r="G2380" i="6" l="1"/>
  <c r="H2377" i="6"/>
  <c r="I2379" i="6" s="1"/>
  <c r="I2378" i="6"/>
  <c r="I2377" i="6"/>
  <c r="G2381" i="6" l="1"/>
  <c r="H2378" i="6"/>
  <c r="G2382" i="6" l="1"/>
  <c r="H2379" i="6"/>
  <c r="G2383" i="6" l="1"/>
  <c r="H2380" i="6"/>
  <c r="I2382" i="6" s="1"/>
  <c r="I2380" i="6" l="1"/>
  <c r="G2384" i="6"/>
  <c r="H2381" i="6"/>
  <c r="I2381" i="6"/>
  <c r="G2385" i="6" l="1"/>
  <c r="H2382" i="6"/>
  <c r="G2386" i="6" l="1"/>
  <c r="H2383" i="6"/>
  <c r="I2385" i="6" s="1"/>
  <c r="G2387" i="6" l="1"/>
  <c r="H2384" i="6"/>
  <c r="I2384" i="6"/>
  <c r="I2383" i="6"/>
  <c r="G2388" i="6" l="1"/>
  <c r="H2385" i="6"/>
  <c r="G2389" i="6" l="1"/>
  <c r="H2386" i="6"/>
  <c r="I2388" i="6" s="1"/>
  <c r="I2386" i="6"/>
  <c r="G2390" i="6" l="1"/>
  <c r="H2387" i="6"/>
  <c r="I2387" i="6"/>
  <c r="G2391" i="6" l="1"/>
  <c r="H2388" i="6"/>
  <c r="G2392" i="6" l="1"/>
  <c r="H2389" i="6"/>
  <c r="I2391" i="6" s="1"/>
  <c r="I2389" i="6"/>
  <c r="G2393" i="6" l="1"/>
  <c r="H2390" i="6"/>
  <c r="I2390" i="6"/>
  <c r="G2394" i="6" l="1"/>
  <c r="H2391" i="6"/>
  <c r="G2395" i="6" l="1"/>
  <c r="H2392" i="6"/>
  <c r="I2394" i="6" s="1"/>
  <c r="I2392" i="6"/>
  <c r="G2396" i="6" l="1"/>
  <c r="H2393" i="6"/>
  <c r="I2393" i="6"/>
  <c r="G2397" i="6" l="1"/>
  <c r="H2394" i="6"/>
  <c r="G2398" i="6" l="1"/>
  <c r="H2395" i="6"/>
  <c r="I2397" i="6" s="1"/>
  <c r="I2395" i="6"/>
  <c r="G2399" i="6" l="1"/>
  <c r="H2396" i="6"/>
  <c r="I2396" i="6"/>
  <c r="G2400" i="6" l="1"/>
  <c r="H2397" i="6"/>
  <c r="G2401" i="6" l="1"/>
  <c r="H2398" i="6"/>
  <c r="I2400" i="6" l="1"/>
  <c r="I2398" i="6"/>
  <c r="G2402" i="6"/>
  <c r="H2399" i="6"/>
  <c r="I2399" i="6"/>
  <c r="G2403" i="6" l="1"/>
  <c r="H2400" i="6"/>
  <c r="G2404" i="6" l="1"/>
  <c r="H2401" i="6"/>
  <c r="I2403" i="6" s="1"/>
  <c r="I2401" i="6" l="1"/>
  <c r="G2405" i="6"/>
  <c r="H2402" i="6"/>
  <c r="I2402" i="6"/>
  <c r="G2406" i="6" l="1"/>
  <c r="H2403" i="6"/>
  <c r="G2407" i="6" l="1"/>
  <c r="H2404" i="6"/>
  <c r="I2406" i="6" s="1"/>
  <c r="G2408" i="6" l="1"/>
  <c r="H2405" i="6"/>
  <c r="I2405" i="6"/>
  <c r="I2404" i="6"/>
  <c r="G2409" i="6" l="1"/>
  <c r="H2406" i="6"/>
  <c r="G2410" i="6" l="1"/>
  <c r="H2407" i="6"/>
  <c r="I2409" i="6" s="1"/>
  <c r="I2407" i="6"/>
  <c r="G2411" i="6" l="1"/>
  <c r="H2408" i="6"/>
  <c r="I2408" i="6"/>
  <c r="G2412" i="6" l="1"/>
  <c r="H2409" i="6"/>
  <c r="G2413" i="6" l="1"/>
  <c r="H2410" i="6"/>
  <c r="I2412" i="6" s="1"/>
  <c r="I2410" i="6"/>
  <c r="G2414" i="6" l="1"/>
  <c r="H2411" i="6"/>
  <c r="I2411" i="6"/>
  <c r="G2415" i="6" l="1"/>
  <c r="H2412" i="6"/>
  <c r="G2416" i="6" l="1"/>
  <c r="H2413" i="6"/>
  <c r="I2415" i="6" s="1"/>
  <c r="I2413" i="6"/>
  <c r="G2417" i="6" l="1"/>
  <c r="H2414" i="6"/>
  <c r="I2414" i="6"/>
  <c r="G2418" i="6" l="1"/>
  <c r="H2415" i="6"/>
  <c r="G2419" i="6" l="1"/>
  <c r="H2416" i="6"/>
  <c r="I2418" i="6" s="1"/>
  <c r="I2416" i="6"/>
  <c r="G2420" i="6" l="1"/>
  <c r="H2417" i="6"/>
  <c r="I2417" i="6"/>
  <c r="G2421" i="6" l="1"/>
  <c r="H2418" i="6"/>
  <c r="G2422" i="6" l="1"/>
  <c r="H2419" i="6"/>
  <c r="I2421" i="6" s="1"/>
  <c r="I2419" i="6"/>
  <c r="I2420" i="6" l="1"/>
  <c r="G2423" i="6"/>
  <c r="H2420" i="6"/>
  <c r="G2424" i="6" l="1"/>
  <c r="H2421" i="6"/>
  <c r="G2425" i="6" l="1"/>
  <c r="H2422" i="6"/>
  <c r="I2424" i="6" s="1"/>
  <c r="I2422" i="6"/>
  <c r="I2423" i="6" l="1"/>
  <c r="G2426" i="6"/>
  <c r="H2423" i="6"/>
  <c r="G2427" i="6" l="1"/>
  <c r="H2424" i="6"/>
  <c r="G2428" i="6" l="1"/>
  <c r="H2425" i="6"/>
  <c r="I2425" i="6" l="1"/>
  <c r="G2429" i="6"/>
  <c r="H2426" i="6"/>
  <c r="I2426" i="6"/>
  <c r="G2430" i="6" l="1"/>
  <c r="H2427" i="6"/>
  <c r="I2429" i="6" s="1"/>
  <c r="I2428" i="6"/>
  <c r="I2427" i="6"/>
  <c r="G2431" i="6" l="1"/>
  <c r="H2428" i="6"/>
  <c r="G2432" i="6" l="1"/>
  <c r="H2429" i="6"/>
  <c r="G2433" i="6" l="1"/>
  <c r="H2430" i="6"/>
  <c r="I2432" i="6" s="1"/>
  <c r="I2430" i="6"/>
  <c r="I2431" i="6" l="1"/>
  <c r="G2434" i="6"/>
  <c r="H2431" i="6"/>
  <c r="G2435" i="6" l="1"/>
  <c r="H2432" i="6"/>
  <c r="G2436" i="6" l="1"/>
  <c r="H2433" i="6"/>
  <c r="I2435" i="6" s="1"/>
  <c r="I2433" i="6" l="1"/>
  <c r="G2437" i="6"/>
  <c r="H2434" i="6"/>
  <c r="I2434" i="6"/>
  <c r="G2438" i="6" l="1"/>
  <c r="H2435" i="6"/>
  <c r="G2439" i="6" l="1"/>
  <c r="H2436" i="6"/>
  <c r="I2438" i="6" s="1"/>
  <c r="I2436" i="6"/>
  <c r="G2440" i="6" l="1"/>
  <c r="H2437" i="6"/>
  <c r="I2437" i="6"/>
  <c r="G2441" i="6" l="1"/>
  <c r="H2438" i="6"/>
  <c r="G2442" i="6" l="1"/>
  <c r="H2439" i="6"/>
  <c r="I2441" i="6" s="1"/>
  <c r="I2439" i="6"/>
  <c r="I2440" i="6" l="1"/>
  <c r="G2443" i="6"/>
  <c r="H2440" i="6"/>
  <c r="G2444" i="6" l="1"/>
  <c r="H2441" i="6"/>
  <c r="G2445" i="6" l="1"/>
  <c r="H2442" i="6"/>
  <c r="I2444" i="6" s="1"/>
  <c r="I2442" i="6"/>
  <c r="G2446" i="6" l="1"/>
  <c r="H2443" i="6"/>
  <c r="I2443" i="6"/>
  <c r="G2447" i="6" l="1"/>
  <c r="H2444" i="6"/>
  <c r="G2448" i="6" l="1"/>
  <c r="H2445" i="6"/>
  <c r="I2447" i="6" s="1"/>
  <c r="I2445" i="6" l="1"/>
  <c r="G2449" i="6"/>
  <c r="H2446" i="6"/>
  <c r="I2446" i="6"/>
  <c r="G2450" i="6" l="1"/>
  <c r="H2447" i="6"/>
  <c r="G2451" i="6" l="1"/>
  <c r="H2448" i="6"/>
  <c r="I2450" i="6" s="1"/>
  <c r="G2452" i="6" l="1"/>
  <c r="H2449" i="6"/>
  <c r="I2449" i="6"/>
  <c r="I2448" i="6"/>
  <c r="G2453" i="6" l="1"/>
  <c r="H2450" i="6"/>
  <c r="G2454" i="6" l="1"/>
  <c r="H2451" i="6"/>
  <c r="I2453" i="6" s="1"/>
  <c r="I2451" i="6"/>
  <c r="G2455" i="6" l="1"/>
  <c r="H2452" i="6"/>
  <c r="I2452" i="6"/>
  <c r="G2456" i="6" l="1"/>
  <c r="H2453" i="6"/>
  <c r="G2457" i="6" l="1"/>
  <c r="H2454" i="6"/>
  <c r="I2456" i="6" s="1"/>
  <c r="G2458" i="6" l="1"/>
  <c r="H2455" i="6"/>
  <c r="I2454" i="6"/>
  <c r="I2455" i="6"/>
  <c r="G2459" i="6" l="1"/>
  <c r="H2456" i="6"/>
  <c r="G2460" i="6" l="1"/>
  <c r="H2457" i="6"/>
  <c r="I2459" i="6" s="1"/>
  <c r="I2457" i="6"/>
  <c r="G2461" i="6" l="1"/>
  <c r="H2458" i="6"/>
  <c r="I2458" i="6"/>
  <c r="G2462" i="6" l="1"/>
  <c r="H2459" i="6"/>
  <c r="G2463" i="6" l="1"/>
  <c r="H2460" i="6"/>
  <c r="I2462" i="6" s="1"/>
  <c r="I2460" i="6"/>
  <c r="G2464" i="6" l="1"/>
  <c r="H2461" i="6"/>
  <c r="I2461" i="6"/>
  <c r="G2465" i="6" l="1"/>
  <c r="H2462" i="6"/>
  <c r="G2466" i="6" l="1"/>
  <c r="H2463" i="6"/>
  <c r="I2465" i="6" l="1"/>
  <c r="I2463" i="6"/>
  <c r="G2467" i="6"/>
  <c r="H2464" i="6"/>
  <c r="I2464" i="6"/>
  <c r="G2468" i="6" l="1"/>
  <c r="H2465" i="6"/>
  <c r="G2469" i="6" l="1"/>
  <c r="H2466" i="6"/>
  <c r="I2468" i="6" l="1"/>
  <c r="I2466" i="6"/>
  <c r="G2470" i="6"/>
  <c r="H2467" i="6"/>
  <c r="I2467" i="6"/>
  <c r="G2471" i="6" l="1"/>
  <c r="H2468" i="6"/>
  <c r="G2472" i="6" l="1"/>
  <c r="H2469" i="6"/>
  <c r="I2471" i="6" s="1"/>
  <c r="G2473" i="6" l="1"/>
  <c r="H2470" i="6"/>
  <c r="I2469" i="6"/>
  <c r="I2470" i="6"/>
  <c r="G2474" i="6" l="1"/>
  <c r="H2471" i="6"/>
  <c r="G2475" i="6" l="1"/>
  <c r="H2472" i="6"/>
  <c r="I2474" i="6" s="1"/>
  <c r="I2472" i="6"/>
  <c r="I2473" i="6" l="1"/>
  <c r="G2476" i="6"/>
  <c r="H2473" i="6"/>
  <c r="G2477" i="6" l="1"/>
  <c r="H2474" i="6"/>
  <c r="G2478" i="6" l="1"/>
  <c r="H2475" i="6"/>
  <c r="I2477" i="6" s="1"/>
  <c r="I2475" i="6"/>
  <c r="G2479" i="6" l="1"/>
  <c r="H2476" i="6"/>
  <c r="I2476" i="6"/>
  <c r="G2480" i="6" l="1"/>
  <c r="H2477" i="6"/>
  <c r="G2481" i="6" l="1"/>
  <c r="H2478" i="6"/>
  <c r="I2480" i="6" s="1"/>
  <c r="I2478" i="6"/>
  <c r="I2479" i="6" l="1"/>
  <c r="G2482" i="6"/>
  <c r="H2479" i="6"/>
  <c r="G2483" i="6" l="1"/>
  <c r="H2480" i="6"/>
  <c r="G2484" i="6" l="1"/>
  <c r="H2481" i="6"/>
  <c r="I2483" i="6" s="1"/>
  <c r="I2481" i="6"/>
  <c r="G2485" i="6" l="1"/>
  <c r="H2482" i="6"/>
  <c r="I2482" i="6"/>
  <c r="G2486" i="6" l="1"/>
  <c r="H2483" i="6"/>
  <c r="G2487" i="6" l="1"/>
  <c r="H2484" i="6"/>
  <c r="I2486" i="6" s="1"/>
  <c r="I2484" i="6"/>
  <c r="G2488" i="6" l="1"/>
  <c r="H2485" i="6"/>
  <c r="I2485" i="6"/>
  <c r="G2489" i="6" l="1"/>
  <c r="H2486" i="6"/>
  <c r="G2490" i="6" l="1"/>
  <c r="H2487" i="6"/>
  <c r="I2489" i="6" s="1"/>
  <c r="I2487" i="6"/>
  <c r="G2491" i="6" l="1"/>
  <c r="H2488" i="6"/>
  <c r="I2488" i="6"/>
  <c r="G2492" i="6" l="1"/>
  <c r="H2489" i="6"/>
  <c r="G2493" i="6" l="1"/>
  <c r="H2490" i="6"/>
  <c r="I2492" i="6" s="1"/>
  <c r="I2490" i="6" l="1"/>
  <c r="G2494" i="6"/>
  <c r="H2491" i="6"/>
  <c r="I2491" i="6"/>
  <c r="G2495" i="6" l="1"/>
  <c r="H2492" i="6"/>
  <c r="G2496" i="6" l="1"/>
  <c r="H2493" i="6"/>
  <c r="I2495" i="6" s="1"/>
  <c r="I2493" i="6"/>
  <c r="G2497" i="6" l="1"/>
  <c r="H2494" i="6"/>
  <c r="I2494" i="6"/>
  <c r="G2498" i="6" l="1"/>
  <c r="H2495" i="6"/>
  <c r="G2499" i="6" l="1"/>
  <c r="H2496" i="6"/>
  <c r="I2498" i="6" s="1"/>
  <c r="I2496" i="6"/>
  <c r="G2500" i="6" l="1"/>
  <c r="H2497" i="6"/>
  <c r="I2497" i="6"/>
  <c r="G2501" i="6" l="1"/>
  <c r="H2498" i="6"/>
  <c r="G2502" i="6" l="1"/>
  <c r="H2499" i="6"/>
  <c r="I2501" i="6" s="1"/>
  <c r="I2499" i="6"/>
  <c r="I2500" i="6" l="1"/>
  <c r="G2503" i="6"/>
  <c r="H2500" i="6"/>
  <c r="G2504" i="6" l="1"/>
  <c r="H2501" i="6"/>
  <c r="G2505" i="6" l="1"/>
  <c r="H2502" i="6"/>
  <c r="I2504" i="6" s="1"/>
  <c r="I2502" i="6" l="1"/>
  <c r="G2506" i="6"/>
  <c r="H2503" i="6"/>
  <c r="I2503" i="6"/>
  <c r="G2507" i="6" l="1"/>
  <c r="H2504" i="6"/>
  <c r="G2508" i="6" l="1"/>
  <c r="H2505" i="6"/>
  <c r="I2507" i="6" s="1"/>
  <c r="I2505" i="6"/>
  <c r="G2509" i="6" l="1"/>
  <c r="H2506" i="6"/>
  <c r="I2506" i="6"/>
  <c r="G2510" i="6" l="1"/>
  <c r="H2507" i="6"/>
  <c r="G2511" i="6" l="1"/>
  <c r="H2508" i="6"/>
  <c r="I2510" i="6" s="1"/>
  <c r="I2508" i="6"/>
  <c r="G2512" i="6" l="1"/>
  <c r="H2509" i="6"/>
  <c r="I2509" i="6"/>
  <c r="G2513" i="6" l="1"/>
  <c r="H2510" i="6"/>
  <c r="G2514" i="6" l="1"/>
  <c r="H2511" i="6"/>
  <c r="I2513" i="6" l="1"/>
  <c r="I2511" i="6"/>
  <c r="G2515" i="6"/>
  <c r="H2512" i="6"/>
  <c r="I2512" i="6"/>
  <c r="G2516" i="6" l="1"/>
  <c r="H2513" i="6"/>
  <c r="G2517" i="6" l="1"/>
  <c r="H2514" i="6"/>
  <c r="I2516" i="6" s="1"/>
  <c r="I2514" i="6"/>
  <c r="G2518" i="6" l="1"/>
  <c r="H2515" i="6"/>
  <c r="I2515" i="6"/>
  <c r="G2519" i="6" l="1"/>
  <c r="H2516" i="6"/>
  <c r="G2520" i="6" l="1"/>
  <c r="H2517" i="6"/>
  <c r="I2519" i="6" s="1"/>
  <c r="I2517" i="6" l="1"/>
  <c r="G2521" i="6"/>
  <c r="H2518" i="6"/>
  <c r="I2518" i="6"/>
  <c r="G2522" i="6" l="1"/>
  <c r="H2519" i="6"/>
  <c r="G2523" i="6" l="1"/>
  <c r="H2520" i="6"/>
  <c r="I2522" i="6" s="1"/>
  <c r="I2520" i="6"/>
  <c r="G2524" i="6" l="1"/>
  <c r="H2521" i="6"/>
  <c r="I2521" i="6"/>
  <c r="G2525" i="6" l="1"/>
  <c r="H2522" i="6"/>
  <c r="G2526" i="6" l="1"/>
  <c r="H2523" i="6"/>
  <c r="I2525" i="6" s="1"/>
  <c r="I2523" i="6"/>
  <c r="G2527" i="6" l="1"/>
  <c r="H2524" i="6"/>
  <c r="I2524" i="6"/>
  <c r="G2528" i="6" l="1"/>
  <c r="H2525" i="6"/>
  <c r="G2529" i="6" l="1"/>
  <c r="H2526" i="6"/>
  <c r="I2528" i="6" s="1"/>
  <c r="I2526" i="6"/>
  <c r="G2530" i="6" l="1"/>
  <c r="H2527" i="6"/>
  <c r="I2527" i="6"/>
  <c r="G2531" i="6" l="1"/>
  <c r="H2528" i="6"/>
  <c r="G2532" i="6" l="1"/>
  <c r="H2529" i="6"/>
  <c r="I2531" i="6" s="1"/>
  <c r="I2529" i="6"/>
  <c r="G2533" i="6" l="1"/>
  <c r="H2530" i="6"/>
  <c r="I2530" i="6"/>
  <c r="G2534" i="6" l="1"/>
  <c r="H2531" i="6"/>
  <c r="G2535" i="6" l="1"/>
  <c r="H2532" i="6"/>
  <c r="I2534" i="6" s="1"/>
  <c r="I2532" i="6"/>
  <c r="G2536" i="6" l="1"/>
  <c r="H2533" i="6"/>
  <c r="I2533" i="6"/>
  <c r="G2537" i="6" l="1"/>
  <c r="H2534" i="6"/>
  <c r="G2538" i="6" l="1"/>
  <c r="H2535" i="6"/>
  <c r="I2537" i="6" s="1"/>
  <c r="I2536" i="6"/>
  <c r="I2535" i="6"/>
  <c r="G2539" i="6" l="1"/>
  <c r="H2536" i="6"/>
  <c r="G2540" i="6" l="1"/>
  <c r="H2537" i="6"/>
  <c r="G2541" i="6" l="1"/>
  <c r="H2538" i="6"/>
  <c r="I2540" i="6" s="1"/>
  <c r="I2538" i="6"/>
  <c r="G2542" i="6" l="1"/>
  <c r="H2539" i="6"/>
  <c r="I2539" i="6"/>
  <c r="G2543" i="6" l="1"/>
  <c r="H2540" i="6"/>
  <c r="G2544" i="6" l="1"/>
  <c r="H2541" i="6"/>
  <c r="I2543" i="6" s="1"/>
  <c r="I2541" i="6"/>
  <c r="I2542" i="6" l="1"/>
  <c r="G2545" i="6"/>
  <c r="H2542" i="6"/>
  <c r="G2546" i="6" l="1"/>
  <c r="H2543" i="6"/>
  <c r="G2547" i="6" l="1"/>
  <c r="H2544" i="6"/>
  <c r="I2546" i="6" l="1"/>
  <c r="I2544" i="6"/>
  <c r="G2548" i="6"/>
  <c r="H2545" i="6"/>
  <c r="I2545" i="6"/>
  <c r="G2549" i="6" l="1"/>
  <c r="H2546" i="6"/>
  <c r="G2550" i="6" l="1"/>
  <c r="H2547" i="6"/>
  <c r="I2549" i="6" s="1"/>
  <c r="I2547" i="6"/>
  <c r="G2551" i="6" l="1"/>
  <c r="H2548" i="6"/>
  <c r="I2548" i="6"/>
  <c r="G2552" i="6" l="1"/>
  <c r="H2549" i="6"/>
  <c r="G2553" i="6" l="1"/>
  <c r="H2550" i="6"/>
  <c r="I2552" i="6" s="1"/>
  <c r="I2550" i="6" l="1"/>
  <c r="G2554" i="6"/>
  <c r="H2551" i="6"/>
  <c r="I2553" i="6" s="1"/>
  <c r="I2551" i="6"/>
  <c r="G2555" i="6" l="1"/>
  <c r="H2552" i="6"/>
  <c r="G2556" i="6" l="1"/>
  <c r="H2553" i="6"/>
  <c r="G2557" i="6" l="1"/>
  <c r="H2554" i="6"/>
  <c r="I2556" i="6" s="1"/>
  <c r="I2554" i="6" l="1"/>
  <c r="I2555" i="6"/>
  <c r="G2558" i="6"/>
  <c r="H2555" i="6"/>
  <c r="G2559" i="6" l="1"/>
  <c r="H2556" i="6"/>
  <c r="G2560" i="6" l="1"/>
  <c r="H2557" i="6"/>
  <c r="I2559" i="6" l="1"/>
  <c r="I2557" i="6"/>
  <c r="G2561" i="6"/>
  <c r="H2558" i="6"/>
  <c r="I2558" i="6"/>
  <c r="G2562" i="6" l="1"/>
  <c r="H2559" i="6"/>
  <c r="G2563" i="6" l="1"/>
  <c r="H2560" i="6"/>
  <c r="I2562" i="6" s="1"/>
  <c r="I2561" i="6" l="1"/>
  <c r="G2564" i="6"/>
  <c r="H2561" i="6"/>
  <c r="I2560" i="6"/>
  <c r="G2565" i="6" l="1"/>
  <c r="H2562" i="6"/>
  <c r="G2566" i="6" l="1"/>
  <c r="H2563" i="6"/>
  <c r="I2565" i="6" s="1"/>
  <c r="I2563" i="6"/>
  <c r="G2567" i="6" l="1"/>
  <c r="H2564" i="6"/>
  <c r="I2564" i="6"/>
  <c r="G2568" i="6" l="1"/>
  <c r="H2565" i="6"/>
  <c r="G2569" i="6" l="1"/>
  <c r="H2566" i="6"/>
  <c r="I2568" i="6" s="1"/>
  <c r="I2566" i="6"/>
  <c r="G2570" i="6" l="1"/>
  <c r="H2567" i="6"/>
  <c r="I2567" i="6"/>
  <c r="G2571" i="6" l="1"/>
  <c r="H2568" i="6"/>
  <c r="G2572" i="6" l="1"/>
  <c r="H2569" i="6"/>
  <c r="I2571" i="6" s="1"/>
  <c r="I2569" i="6"/>
  <c r="G2573" i="6" l="1"/>
  <c r="H2570" i="6"/>
  <c r="I2570" i="6"/>
  <c r="G2574" i="6" l="1"/>
  <c r="H2571" i="6"/>
  <c r="G2575" i="6" l="1"/>
  <c r="H2572" i="6"/>
  <c r="I2574" i="6" s="1"/>
  <c r="I2572" i="6"/>
  <c r="I2573" i="6" l="1"/>
  <c r="G2576" i="6"/>
  <c r="H2573" i="6"/>
  <c r="G2577" i="6" l="1"/>
  <c r="H2574" i="6"/>
  <c r="G2578" i="6" l="1"/>
  <c r="H2575" i="6"/>
  <c r="I2577" i="6" s="1"/>
  <c r="I2575" i="6"/>
  <c r="I2576" i="6" l="1"/>
  <c r="G2579" i="6"/>
  <c r="H2576" i="6"/>
  <c r="G2580" i="6" l="1"/>
  <c r="H2577" i="6"/>
  <c r="G2581" i="6" l="1"/>
  <c r="H2578" i="6"/>
  <c r="I2580" i="6" s="1"/>
  <c r="I2578" i="6"/>
  <c r="G2582" i="6" l="1"/>
  <c r="H2579" i="6"/>
  <c r="I2579" i="6"/>
  <c r="G2583" i="6" l="1"/>
  <c r="H2580" i="6"/>
  <c r="G2584" i="6" l="1"/>
  <c r="H2581" i="6"/>
  <c r="I2583" i="6" s="1"/>
  <c r="I2581" i="6"/>
  <c r="G2585" i="6" l="1"/>
  <c r="H2582" i="6"/>
  <c r="I2582" i="6"/>
  <c r="G2586" i="6" l="1"/>
  <c r="H2583" i="6"/>
  <c r="G2587" i="6" l="1"/>
  <c r="H2584" i="6"/>
  <c r="I2586" i="6" s="1"/>
  <c r="I2584" i="6"/>
  <c r="G2588" i="6" l="1"/>
  <c r="H2585" i="6"/>
  <c r="I2585" i="6"/>
  <c r="G2589" i="6" l="1"/>
  <c r="H2586" i="6"/>
  <c r="G2590" i="6" l="1"/>
  <c r="H2587" i="6"/>
  <c r="I2589" i="6" s="1"/>
  <c r="I2587" i="6"/>
  <c r="G2591" i="6" l="1"/>
  <c r="H2588" i="6"/>
  <c r="I2588" i="6"/>
  <c r="G2592" i="6" l="1"/>
  <c r="H2589" i="6"/>
  <c r="G2593" i="6" l="1"/>
  <c r="H2590" i="6"/>
  <c r="I2592" i="6" s="1"/>
  <c r="I2590" i="6"/>
  <c r="G2594" i="6" l="1"/>
  <c r="H2591" i="6"/>
  <c r="I2591" i="6"/>
  <c r="G2595" i="6" l="1"/>
  <c r="H2592" i="6"/>
  <c r="G2596" i="6" l="1"/>
  <c r="H2593" i="6"/>
  <c r="I2595" i="6" s="1"/>
  <c r="I2593" i="6"/>
  <c r="G2597" i="6" l="1"/>
  <c r="H2594" i="6"/>
  <c r="I2594" i="6"/>
  <c r="G2598" i="6" l="1"/>
  <c r="H2595" i="6"/>
  <c r="G2599" i="6" l="1"/>
  <c r="H2596" i="6"/>
  <c r="I2598" i="6" s="1"/>
  <c r="I2596" i="6"/>
  <c r="I2597" i="6" l="1"/>
  <c r="G2600" i="6"/>
  <c r="H2597" i="6"/>
  <c r="G2601" i="6" l="1"/>
  <c r="H2598" i="6"/>
  <c r="G2602" i="6" l="1"/>
  <c r="H2599" i="6"/>
  <c r="I2601" i="6" s="1"/>
  <c r="I2599" i="6"/>
  <c r="G2603" i="6" l="1"/>
  <c r="H2600" i="6"/>
  <c r="I2600" i="6"/>
  <c r="G2604" i="6" l="1"/>
  <c r="H2601" i="6"/>
  <c r="G2605" i="6" l="1"/>
  <c r="H2602" i="6"/>
  <c r="I2604" i="6" s="1"/>
  <c r="I2602" i="6"/>
  <c r="G2606" i="6" l="1"/>
  <c r="H2603" i="6"/>
  <c r="I2603" i="6"/>
  <c r="G2607" i="6" l="1"/>
  <c r="H2604" i="6"/>
  <c r="G2608" i="6" l="1"/>
  <c r="H2605" i="6"/>
  <c r="I2607" i="6" s="1"/>
  <c r="I2605" i="6" l="1"/>
  <c r="G2609" i="6"/>
  <c r="H2606" i="6"/>
  <c r="I2606" i="6"/>
  <c r="G2610" i="6" l="1"/>
  <c r="H2607" i="6"/>
  <c r="G2611" i="6" l="1"/>
  <c r="H2608" i="6"/>
  <c r="I2610" i="6" s="1"/>
  <c r="I2609" i="6" l="1"/>
  <c r="G2612" i="6"/>
  <c r="H2609" i="6"/>
  <c r="I2608" i="6"/>
  <c r="G2613" i="6" l="1"/>
  <c r="H2610" i="6"/>
  <c r="G2614" i="6" l="1"/>
  <c r="H2611" i="6"/>
  <c r="I2613" i="6" s="1"/>
  <c r="I2611" i="6"/>
  <c r="G2615" i="6" l="1"/>
  <c r="H2612" i="6"/>
  <c r="I2612" i="6"/>
  <c r="G2616" i="6" l="1"/>
  <c r="H2613" i="6"/>
  <c r="G2617" i="6" l="1"/>
  <c r="H2614" i="6"/>
  <c r="I2616" i="6" s="1"/>
  <c r="I2614" i="6"/>
  <c r="G2618" i="6" l="1"/>
  <c r="H2615" i="6"/>
  <c r="I2615" i="6"/>
  <c r="G2619" i="6" l="1"/>
  <c r="H2616" i="6"/>
  <c r="G2620" i="6" l="1"/>
  <c r="H2617" i="6"/>
  <c r="I2619" i="6" s="1"/>
  <c r="I2617" i="6"/>
  <c r="G2621" i="6" l="1"/>
  <c r="H2618" i="6"/>
  <c r="I2618" i="6"/>
  <c r="G2622" i="6" l="1"/>
  <c r="H2619" i="6"/>
  <c r="G2623" i="6" l="1"/>
  <c r="H2620" i="6"/>
  <c r="I2622" i="6" s="1"/>
  <c r="I2620" i="6" l="1"/>
  <c r="G2624" i="6"/>
  <c r="H2621" i="6"/>
  <c r="I2621" i="6"/>
  <c r="G2625" i="6" l="1"/>
  <c r="H2622" i="6"/>
  <c r="G2626" i="6" l="1"/>
  <c r="H2623" i="6"/>
  <c r="I2625" i="6" s="1"/>
  <c r="I2624" i="6"/>
  <c r="I2623" i="6"/>
  <c r="G2627" i="6" l="1"/>
  <c r="H2624" i="6"/>
  <c r="G2628" i="6" l="1"/>
  <c r="H2625" i="6"/>
  <c r="G2629" i="6" l="1"/>
  <c r="H2626" i="6"/>
  <c r="I2628" i="6" s="1"/>
  <c r="I2626" i="6"/>
  <c r="G2630" i="6" l="1"/>
  <c r="H2627" i="6"/>
  <c r="I2627" i="6"/>
  <c r="G2631" i="6" l="1"/>
  <c r="H2628" i="6"/>
  <c r="G2632" i="6" l="1"/>
  <c r="H2629" i="6"/>
  <c r="I2631" i="6" s="1"/>
  <c r="I2629" i="6"/>
  <c r="G2633" i="6" l="1"/>
  <c r="H2630" i="6"/>
  <c r="I2630" i="6"/>
  <c r="G2634" i="6" l="1"/>
  <c r="H2631" i="6"/>
  <c r="G2635" i="6" l="1"/>
  <c r="H2632" i="6"/>
  <c r="I2634" i="6" s="1"/>
  <c r="I2632" i="6"/>
  <c r="G2636" i="6" l="1"/>
  <c r="H2633" i="6"/>
  <c r="I2633" i="6"/>
  <c r="G2637" i="6" l="1"/>
  <c r="H2634" i="6"/>
  <c r="G2638" i="6" l="1"/>
  <c r="H2635" i="6"/>
  <c r="I2637" i="6" s="1"/>
  <c r="I2635" i="6"/>
  <c r="G2639" i="6" l="1"/>
  <c r="H2636" i="6"/>
  <c r="I2636" i="6"/>
  <c r="G2640" i="6" l="1"/>
  <c r="H2637" i="6"/>
  <c r="G2641" i="6" l="1"/>
  <c r="H2638" i="6"/>
  <c r="I2639" i="6" s="1"/>
  <c r="I2638" i="6"/>
  <c r="G2642" i="6" l="1"/>
  <c r="H2639" i="6"/>
  <c r="G2643" i="6" l="1"/>
  <c r="H2640" i="6"/>
  <c r="I2642" i="6" s="1"/>
  <c r="I2640" i="6"/>
  <c r="G2644" i="6" l="1"/>
  <c r="H2641" i="6"/>
  <c r="I2641" i="6"/>
  <c r="G2645" i="6" l="1"/>
  <c r="H2642" i="6"/>
  <c r="G2646" i="6" l="1"/>
  <c r="H2643" i="6"/>
  <c r="I2645" i="6" s="1"/>
  <c r="I2643" i="6" l="1"/>
  <c r="G2647" i="6"/>
  <c r="H2644" i="6"/>
  <c r="I2644" i="6"/>
  <c r="G2648" i="6" l="1"/>
  <c r="H2645" i="6"/>
  <c r="G2649" i="6" l="1"/>
  <c r="H2646" i="6"/>
  <c r="I2648" i="6" s="1"/>
  <c r="I2646" i="6"/>
  <c r="G2650" i="6" l="1"/>
  <c r="H2647" i="6"/>
  <c r="I2647" i="6"/>
  <c r="G2651" i="6" l="1"/>
  <c r="H2648" i="6"/>
  <c r="G2652" i="6" l="1"/>
  <c r="H2649" i="6"/>
  <c r="I2651" i="6" s="1"/>
  <c r="I2649" i="6"/>
  <c r="G2653" i="6" l="1"/>
  <c r="H2650" i="6"/>
  <c r="I2650" i="6"/>
  <c r="G2654" i="6" l="1"/>
  <c r="H2651" i="6"/>
  <c r="G2655" i="6" l="1"/>
  <c r="H2652" i="6"/>
  <c r="I2654" i="6" s="1"/>
  <c r="I2652" i="6"/>
  <c r="I2653" i="6" l="1"/>
  <c r="G2656" i="6"/>
  <c r="H2653" i="6"/>
  <c r="G2657" i="6" l="1"/>
  <c r="H2654" i="6"/>
  <c r="G2658" i="6" l="1"/>
  <c r="H2655" i="6"/>
  <c r="I2657" i="6" s="1"/>
  <c r="I2655" i="6"/>
  <c r="I2656" i="6" l="1"/>
  <c r="G2659" i="6"/>
  <c r="H2656" i="6"/>
  <c r="G2660" i="6" l="1"/>
  <c r="H2657" i="6"/>
  <c r="G2661" i="6" l="1"/>
  <c r="H2658" i="6"/>
  <c r="I2660" i="6" s="1"/>
  <c r="I2658" i="6"/>
  <c r="G2662" i="6" l="1"/>
  <c r="H2659" i="6"/>
  <c r="I2659" i="6"/>
  <c r="G2663" i="6" l="1"/>
  <c r="H2660" i="6"/>
  <c r="G2664" i="6" l="1"/>
  <c r="H2661" i="6"/>
  <c r="I2663" i="6" s="1"/>
  <c r="I2661" i="6"/>
  <c r="G2665" i="6" l="1"/>
  <c r="H2662" i="6"/>
  <c r="I2662" i="6"/>
  <c r="G2666" i="6" l="1"/>
  <c r="H2663" i="6"/>
  <c r="G2667" i="6" l="1"/>
  <c r="H2664" i="6"/>
  <c r="I2666" i="6" s="1"/>
  <c r="I2664" i="6" l="1"/>
  <c r="G2668" i="6"/>
  <c r="H2665" i="6"/>
  <c r="I2665" i="6"/>
  <c r="G2669" i="6" l="1"/>
  <c r="H2666" i="6"/>
  <c r="G2670" i="6" l="1"/>
  <c r="H2667" i="6"/>
  <c r="I2669" i="6" s="1"/>
  <c r="I2667" i="6"/>
  <c r="G2671" i="6" l="1"/>
  <c r="H2668" i="6"/>
  <c r="I2668" i="6"/>
  <c r="G2672" i="6" l="1"/>
  <c r="H2669" i="6"/>
  <c r="G2673" i="6" l="1"/>
  <c r="H2670" i="6"/>
  <c r="I2672" i="6" s="1"/>
  <c r="I2670" i="6" l="1"/>
  <c r="G2674" i="6"/>
  <c r="H2671" i="6"/>
  <c r="I2671" i="6"/>
  <c r="G2675" i="6" l="1"/>
  <c r="H2672" i="6"/>
  <c r="G2676" i="6" l="1"/>
  <c r="H2673" i="6"/>
  <c r="I2674" i="6" s="1"/>
  <c r="I2673" i="6"/>
  <c r="G2677" i="6" l="1"/>
  <c r="H2674" i="6"/>
  <c r="G2678" i="6" l="1"/>
  <c r="H2675" i="6"/>
  <c r="I2677" i="6" s="1"/>
  <c r="I2675" i="6"/>
  <c r="G2679" i="6" l="1"/>
  <c r="H2676" i="6"/>
  <c r="I2676" i="6"/>
  <c r="G2680" i="6" l="1"/>
  <c r="H2677" i="6"/>
  <c r="G2681" i="6" l="1"/>
  <c r="H2678" i="6"/>
  <c r="I2680" i="6" s="1"/>
  <c r="I2678" i="6"/>
  <c r="G2682" i="6" l="1"/>
  <c r="H2679" i="6"/>
  <c r="I2679" i="6"/>
  <c r="G2683" i="6" l="1"/>
  <c r="H2680" i="6"/>
  <c r="G2684" i="6" l="1"/>
  <c r="H2681" i="6"/>
  <c r="I2683" i="6" s="1"/>
  <c r="I2681" i="6"/>
  <c r="G2685" i="6" l="1"/>
  <c r="H2682" i="6"/>
  <c r="I2682" i="6"/>
  <c r="G2686" i="6" l="1"/>
  <c r="H2683" i="6"/>
  <c r="G2687" i="6" l="1"/>
  <c r="H2684" i="6"/>
  <c r="I2684" i="6"/>
  <c r="G2688" i="6" l="1"/>
  <c r="H2685" i="6"/>
  <c r="I2687" i="6" l="1"/>
  <c r="I2685" i="6"/>
  <c r="G2689" i="6"/>
  <c r="H2686" i="6"/>
  <c r="I2686" i="6"/>
  <c r="G2690" i="6" l="1"/>
  <c r="H2687" i="6"/>
  <c r="G2691" i="6" l="1"/>
  <c r="H2688" i="6"/>
  <c r="I2688" i="6" l="1"/>
  <c r="G2692" i="6"/>
  <c r="H2689" i="6"/>
  <c r="I2689" i="6"/>
  <c r="G2693" i="6" l="1"/>
  <c r="H2690" i="6"/>
  <c r="I2692" i="6" s="1"/>
  <c r="I2690" i="6"/>
  <c r="G2694" i="6" l="1"/>
  <c r="H2691" i="6"/>
  <c r="I2691" i="6"/>
  <c r="G2695" i="6" l="1"/>
  <c r="H2692" i="6"/>
  <c r="G2696" i="6" l="1"/>
  <c r="H2693" i="6"/>
  <c r="I2695" i="6" s="1"/>
  <c r="I2693" i="6"/>
  <c r="G2697" i="6" l="1"/>
  <c r="H2694" i="6"/>
  <c r="I2694" i="6"/>
  <c r="G2698" i="6" l="1"/>
  <c r="H2695" i="6"/>
  <c r="G2699" i="6" l="1"/>
  <c r="H2696" i="6"/>
  <c r="I2698" i="6" s="1"/>
  <c r="I2696" i="6"/>
  <c r="I2697" i="6" l="1"/>
  <c r="G2700" i="6"/>
  <c r="H2697" i="6"/>
  <c r="G2701" i="6" l="1"/>
  <c r="H2698" i="6"/>
  <c r="G2702" i="6" l="1"/>
  <c r="H2699" i="6"/>
  <c r="I2701" i="6" s="1"/>
  <c r="I2699" i="6"/>
  <c r="G2703" i="6" l="1"/>
  <c r="H2700" i="6"/>
  <c r="I2700" i="6"/>
  <c r="G2704" i="6" l="1"/>
  <c r="H2701" i="6"/>
  <c r="G2705" i="6" l="1"/>
  <c r="H2702" i="6"/>
  <c r="I2704" i="6" s="1"/>
  <c r="I2702" i="6" l="1"/>
  <c r="G2706" i="6"/>
  <c r="H2703" i="6"/>
  <c r="I2703" i="6"/>
  <c r="G2707" i="6" l="1"/>
  <c r="H2704" i="6"/>
  <c r="G2708" i="6" l="1"/>
  <c r="H2705" i="6"/>
  <c r="I2707" i="6" s="1"/>
  <c r="I2705" i="6"/>
  <c r="G2709" i="6" l="1"/>
  <c r="H2706" i="6"/>
  <c r="I2706" i="6"/>
  <c r="G2710" i="6" l="1"/>
  <c r="H2707" i="6"/>
  <c r="G2711" i="6" l="1"/>
  <c r="H2708" i="6"/>
  <c r="I2710" i="6" s="1"/>
  <c r="I2708" i="6"/>
  <c r="G2712" i="6" l="1"/>
  <c r="H2709" i="6"/>
  <c r="I2709" i="6"/>
  <c r="G2713" i="6" l="1"/>
  <c r="H2710" i="6"/>
  <c r="G2714" i="6" l="1"/>
  <c r="H2711" i="6"/>
  <c r="I2713" i="6" s="1"/>
  <c r="I2712" i="6" l="1"/>
  <c r="I2711" i="6"/>
  <c r="G2715" i="6"/>
  <c r="H2712" i="6"/>
  <c r="G2716" i="6" l="1"/>
  <c r="H2713" i="6"/>
  <c r="G2717" i="6" l="1"/>
  <c r="H2714" i="6"/>
  <c r="I2716" i="6" s="1"/>
  <c r="I2714" i="6"/>
  <c r="G2718" i="6" l="1"/>
  <c r="H2715" i="6"/>
  <c r="I2715" i="6"/>
  <c r="G2719" i="6" l="1"/>
  <c r="H2716" i="6"/>
  <c r="G2720" i="6" l="1"/>
  <c r="H2717" i="6"/>
  <c r="I2719" i="6" s="1"/>
  <c r="I2717" i="6"/>
  <c r="G2721" i="6" l="1"/>
  <c r="H2718" i="6"/>
  <c r="I2718" i="6"/>
  <c r="G2722" i="6" l="1"/>
  <c r="H2719" i="6"/>
  <c r="G2723" i="6" l="1"/>
  <c r="H2720" i="6"/>
  <c r="I2722" i="6" s="1"/>
  <c r="I2720" i="6"/>
  <c r="G2724" i="6" l="1"/>
  <c r="H2721" i="6"/>
  <c r="I2721" i="6"/>
  <c r="G2725" i="6" l="1"/>
  <c r="H2722" i="6"/>
  <c r="G2726" i="6" l="1"/>
  <c r="H2723" i="6"/>
  <c r="I2725" i="6" s="1"/>
  <c r="I2723" i="6"/>
  <c r="G2727" i="6" l="1"/>
  <c r="H2724" i="6"/>
  <c r="I2724" i="6"/>
  <c r="G2728" i="6" l="1"/>
  <c r="H2725" i="6"/>
  <c r="G2729" i="6" l="1"/>
  <c r="H2726" i="6"/>
  <c r="I2728" i="6" s="1"/>
  <c r="I2726" i="6"/>
  <c r="G2730" i="6" l="1"/>
  <c r="H2727" i="6"/>
  <c r="I2727" i="6"/>
  <c r="G2731" i="6" l="1"/>
  <c r="H2728" i="6"/>
  <c r="G2732" i="6" l="1"/>
  <c r="H2729" i="6"/>
  <c r="I2731" i="6" s="1"/>
  <c r="I2729" i="6" l="1"/>
  <c r="G2733" i="6"/>
  <c r="H2730" i="6"/>
  <c r="I2730" i="6"/>
  <c r="G2734" i="6" l="1"/>
  <c r="H2731" i="6"/>
  <c r="G2735" i="6" l="1"/>
  <c r="H2732" i="6"/>
  <c r="I2734" i="6" s="1"/>
  <c r="I2732" i="6"/>
  <c r="G2736" i="6" l="1"/>
  <c r="H2733" i="6"/>
  <c r="I2733" i="6"/>
  <c r="G2737" i="6" l="1"/>
  <c r="H2734" i="6"/>
  <c r="G2738" i="6" l="1"/>
  <c r="H2735" i="6"/>
  <c r="I2737" i="6" s="1"/>
  <c r="I2735" i="6"/>
  <c r="I2736" i="6" l="1"/>
  <c r="G2739" i="6"/>
  <c r="H2736" i="6"/>
  <c r="G2740" i="6" l="1"/>
  <c r="H2737" i="6"/>
  <c r="G2741" i="6" l="1"/>
  <c r="H2738" i="6"/>
  <c r="I2740" i="6" s="1"/>
  <c r="I2738" i="6"/>
  <c r="I2739" i="6" l="1"/>
  <c r="G2742" i="6"/>
  <c r="H2739" i="6"/>
  <c r="G2743" i="6" l="1"/>
  <c r="H2740" i="6"/>
  <c r="G2744" i="6" l="1"/>
  <c r="H2741" i="6"/>
  <c r="I2743" i="6" s="1"/>
  <c r="I2741" i="6"/>
  <c r="I2742" i="6" l="1"/>
  <c r="G2745" i="6"/>
  <c r="H2742" i="6"/>
  <c r="G2746" i="6" l="1"/>
  <c r="H2743" i="6"/>
  <c r="G2747" i="6" l="1"/>
  <c r="H2744" i="6"/>
  <c r="I2744" i="6"/>
  <c r="I2745" i="6" l="1"/>
  <c r="G2748" i="6"/>
  <c r="H2745" i="6"/>
  <c r="G2749" i="6" l="1"/>
  <c r="H2746" i="6"/>
  <c r="I2748" i="6" s="1"/>
  <c r="I2746" i="6" l="1"/>
  <c r="G2750" i="6"/>
  <c r="H2747" i="6"/>
  <c r="I2747" i="6"/>
  <c r="G2751" i="6" l="1"/>
  <c r="H2748" i="6"/>
  <c r="G2752" i="6" l="1"/>
  <c r="H2749" i="6"/>
  <c r="I2751" i="6" s="1"/>
  <c r="I2749" i="6" l="1"/>
  <c r="G2753" i="6"/>
  <c r="H2750" i="6"/>
  <c r="I2750" i="6"/>
  <c r="G2754" i="6" l="1"/>
  <c r="H2751" i="6"/>
  <c r="G2755" i="6" l="1"/>
  <c r="H2752" i="6"/>
  <c r="I2753" i="6" s="1"/>
  <c r="I2752" i="6"/>
  <c r="G2756" i="6" l="1"/>
  <c r="H2753" i="6"/>
  <c r="G2757" i="6" l="1"/>
  <c r="H2754" i="6"/>
  <c r="I2756" i="6" s="1"/>
  <c r="I2754" i="6"/>
  <c r="I2755" i="6" l="1"/>
  <c r="G2758" i="6"/>
  <c r="H2755" i="6"/>
  <c r="G2759" i="6" l="1"/>
  <c r="H2756" i="6"/>
  <c r="G2760" i="6" l="1"/>
  <c r="H2757" i="6"/>
  <c r="I2759" i="6" s="1"/>
  <c r="I2757" i="6"/>
  <c r="G2761" i="6" l="1"/>
  <c r="H2758" i="6"/>
  <c r="I2758" i="6"/>
  <c r="G2762" i="6" l="1"/>
  <c r="H2759" i="6"/>
  <c r="G2763" i="6" l="1"/>
  <c r="H2760" i="6"/>
  <c r="I2762" i="6" s="1"/>
  <c r="I2760" i="6"/>
  <c r="G2764" i="6" l="1"/>
  <c r="H2761" i="6"/>
  <c r="I2761" i="6"/>
  <c r="G2765" i="6" l="1"/>
  <c r="H2762" i="6"/>
  <c r="G2766" i="6" l="1"/>
  <c r="H2763" i="6"/>
  <c r="I2763" i="6"/>
  <c r="G2767" i="6" l="1"/>
  <c r="H2764" i="6"/>
  <c r="I2764" i="6"/>
  <c r="G2768" i="6" l="1"/>
  <c r="H2765" i="6"/>
  <c r="I2767" i="6" s="1"/>
  <c r="G2769" i="6" l="1"/>
  <c r="H2766" i="6"/>
  <c r="I2766" i="6"/>
  <c r="I2765" i="6"/>
  <c r="G2770" i="6" l="1"/>
  <c r="H2767" i="6"/>
  <c r="G2771" i="6" l="1"/>
  <c r="H2768" i="6"/>
  <c r="G2772" i="6" l="1"/>
  <c r="H2769" i="6"/>
  <c r="I2768" i="6"/>
  <c r="I2769" i="6"/>
  <c r="G2773" i="6" l="1"/>
  <c r="H2770" i="6"/>
  <c r="I2770" i="6" l="1"/>
  <c r="G2774" i="6"/>
  <c r="H2771" i="6"/>
  <c r="I2771" i="6"/>
  <c r="G2775" i="6" l="1"/>
  <c r="H2772" i="6"/>
  <c r="I2774" i="6" s="1"/>
  <c r="I2772" i="6" l="1"/>
  <c r="G2776" i="6"/>
  <c r="H2773" i="6"/>
  <c r="I2773" i="6"/>
  <c r="G2777" i="6" l="1"/>
  <c r="H2774" i="6"/>
  <c r="G2778" i="6" l="1"/>
  <c r="H2775" i="6"/>
  <c r="I2777" i="6" s="1"/>
  <c r="G2779" i="6" l="1"/>
  <c r="H2776" i="6"/>
  <c r="I2775" i="6"/>
  <c r="I2776" i="6"/>
  <c r="G2780" i="6" l="1"/>
  <c r="H2777" i="6"/>
  <c r="G2781" i="6" l="1"/>
  <c r="H2778" i="6"/>
  <c r="I2780" i="6" s="1"/>
  <c r="I2778" i="6"/>
  <c r="G2782" i="6" l="1"/>
  <c r="H2779" i="6"/>
  <c r="I2779" i="6"/>
  <c r="G2783" i="6" l="1"/>
  <c r="H2780" i="6"/>
  <c r="G2784" i="6" l="1"/>
  <c r="H2781" i="6"/>
  <c r="I2783" i="6" s="1"/>
  <c r="G2785" i="6" l="1"/>
  <c r="H2782" i="6"/>
  <c r="I2781" i="6"/>
  <c r="I2782" i="6"/>
  <c r="G2786" i="6" l="1"/>
  <c r="H2783" i="6"/>
  <c r="G2787" i="6" l="1"/>
  <c r="H2784" i="6"/>
  <c r="I2786" i="6" s="1"/>
  <c r="I2785" i="6"/>
  <c r="I2784" i="6"/>
  <c r="G2788" i="6" l="1"/>
  <c r="H2785" i="6"/>
  <c r="G2789" i="6" l="1"/>
  <c r="H2786" i="6"/>
  <c r="G2790" i="6" l="1"/>
  <c r="H2787" i="6"/>
  <c r="I2789" i="6" s="1"/>
  <c r="I2787" i="6" l="1"/>
  <c r="G2791" i="6"/>
  <c r="H2788" i="6"/>
  <c r="I2788" i="6"/>
  <c r="G2792" i="6" l="1"/>
  <c r="H2789" i="6"/>
  <c r="G2793" i="6" l="1"/>
  <c r="H2790" i="6"/>
  <c r="I2792" i="6" s="1"/>
  <c r="I2791" i="6"/>
  <c r="I2790" i="6"/>
  <c r="G2794" i="6" l="1"/>
  <c r="H2791" i="6"/>
  <c r="G2795" i="6" l="1"/>
  <c r="H2792" i="6"/>
  <c r="G2796" i="6" l="1"/>
  <c r="H2793" i="6"/>
  <c r="I2795" i="6" s="1"/>
  <c r="I2793" i="6"/>
  <c r="G2797" i="6" l="1"/>
  <c r="H2794" i="6"/>
  <c r="I2794" i="6"/>
  <c r="G2798" i="6" l="1"/>
  <c r="H2795" i="6"/>
  <c r="G2799" i="6" l="1"/>
  <c r="H2796" i="6"/>
  <c r="I2798" i="6" s="1"/>
  <c r="I2796" i="6"/>
  <c r="I2797" i="6" l="1"/>
  <c r="G2800" i="6"/>
  <c r="H2797" i="6"/>
  <c r="G2801" i="6" l="1"/>
  <c r="H2798" i="6"/>
  <c r="G2802" i="6" l="1"/>
  <c r="H2799" i="6"/>
  <c r="I2801" i="6" s="1"/>
  <c r="I2799" i="6"/>
  <c r="G2803" i="6" l="1"/>
  <c r="H2800" i="6"/>
  <c r="I2800" i="6"/>
  <c r="G2804" i="6" l="1"/>
  <c r="H2801" i="6"/>
  <c r="G2805" i="6" l="1"/>
  <c r="H2802" i="6"/>
  <c r="I2804" i="6" s="1"/>
  <c r="I2802" i="6"/>
  <c r="I2803" i="6" l="1"/>
  <c r="G2806" i="6"/>
  <c r="H2803" i="6"/>
  <c r="G2807" i="6" l="1"/>
  <c r="H2804" i="6"/>
  <c r="G2808" i="6" l="1"/>
  <c r="H2805" i="6"/>
  <c r="I2807" i="6" s="1"/>
  <c r="I2805" i="6" l="1"/>
  <c r="G2809" i="6"/>
  <c r="H2806" i="6"/>
  <c r="I2806" i="6"/>
  <c r="G2810" i="6" l="1"/>
  <c r="H2807" i="6"/>
  <c r="G2811" i="6" l="1"/>
  <c r="H2808" i="6"/>
  <c r="I2808" i="6" s="1"/>
  <c r="G2812" i="6" l="1"/>
  <c r="H2809" i="6"/>
  <c r="I2811" i="6" s="1"/>
  <c r="I2809" i="6"/>
  <c r="I2810" i="6" l="1"/>
  <c r="G2813" i="6"/>
  <c r="H2810" i="6"/>
  <c r="G2814" i="6" l="1"/>
  <c r="H2811" i="6"/>
  <c r="G2815" i="6" l="1"/>
  <c r="H2812" i="6"/>
  <c r="I2814" i="6" s="1"/>
  <c r="I2812" i="6"/>
  <c r="I2813" i="6" l="1"/>
  <c r="G2816" i="6"/>
  <c r="H2813" i="6"/>
  <c r="G2817" i="6" l="1"/>
  <c r="H2814" i="6"/>
  <c r="G2818" i="6" l="1"/>
  <c r="H2815" i="6"/>
  <c r="I2817" i="6" s="1"/>
  <c r="I2815" i="6"/>
  <c r="G2819" i="6" l="1"/>
  <c r="H2816" i="6"/>
  <c r="I2816" i="6"/>
  <c r="G2820" i="6" l="1"/>
  <c r="H2817" i="6"/>
  <c r="G2821" i="6" l="1"/>
  <c r="H2818" i="6"/>
  <c r="I2820" i="6" s="1"/>
  <c r="I2818" i="6"/>
  <c r="G2822" i="6" l="1"/>
  <c r="H2819" i="6"/>
  <c r="I2819" i="6"/>
  <c r="G2823" i="6" l="1"/>
  <c r="H2820" i="6"/>
  <c r="G2824" i="6" l="1"/>
  <c r="H2821" i="6"/>
  <c r="I2823" i="6" s="1"/>
  <c r="I2821" i="6"/>
  <c r="G2825" i="6" l="1"/>
  <c r="H2822" i="6"/>
  <c r="I2822" i="6"/>
  <c r="G2826" i="6" l="1"/>
  <c r="H2823" i="6"/>
  <c r="G2827" i="6" l="1"/>
  <c r="H2824" i="6"/>
  <c r="I2826" i="6" s="1"/>
  <c r="I2824" i="6"/>
  <c r="G2828" i="6" l="1"/>
  <c r="H2825" i="6"/>
  <c r="I2825" i="6"/>
  <c r="G2829" i="6" l="1"/>
  <c r="H2826" i="6"/>
  <c r="G2830" i="6" l="1"/>
  <c r="H2827" i="6"/>
  <c r="I2829" i="6" s="1"/>
  <c r="I2827" i="6"/>
  <c r="G2831" i="6" l="1"/>
  <c r="H2828" i="6"/>
  <c r="I2828" i="6"/>
  <c r="G2832" i="6" l="1"/>
  <c r="H2829" i="6"/>
  <c r="G2833" i="6" l="1"/>
  <c r="H2830" i="6"/>
  <c r="I2832" i="6" s="1"/>
  <c r="I2830" i="6"/>
  <c r="G2834" i="6" l="1"/>
  <c r="H2831" i="6"/>
  <c r="I2831" i="6"/>
  <c r="G2835" i="6" l="1"/>
  <c r="H2832" i="6"/>
  <c r="G2836" i="6" l="1"/>
  <c r="H2833" i="6"/>
  <c r="I2835" i="6" s="1"/>
  <c r="I2833" i="6"/>
  <c r="G2837" i="6" l="1"/>
  <c r="H2834" i="6"/>
  <c r="I2834" i="6"/>
  <c r="G2838" i="6" l="1"/>
  <c r="H2835" i="6"/>
  <c r="G2839" i="6" l="1"/>
  <c r="H2836" i="6"/>
  <c r="I2838" i="6" s="1"/>
  <c r="I2836" i="6"/>
  <c r="G2840" i="6" l="1"/>
  <c r="H2837" i="6"/>
  <c r="I2837" i="6"/>
  <c r="G2841" i="6" l="1"/>
  <c r="H2838" i="6"/>
  <c r="G2842" i="6" l="1"/>
  <c r="H2839" i="6"/>
  <c r="I2841" i="6" s="1"/>
  <c r="I2839" i="6"/>
  <c r="G2843" i="6" l="1"/>
  <c r="H2840" i="6"/>
  <c r="I2840" i="6"/>
  <c r="G2844" i="6" l="1"/>
  <c r="H2841" i="6"/>
  <c r="G2845" i="6" l="1"/>
  <c r="H2842" i="6"/>
  <c r="I2842" i="6" s="1"/>
  <c r="G2846" i="6" l="1"/>
  <c r="H2843" i="6"/>
  <c r="I2845" i="6" s="1"/>
  <c r="I2843" i="6" l="1"/>
  <c r="G2847" i="6"/>
  <c r="H2844" i="6"/>
  <c r="I2844" i="6"/>
  <c r="G2848" i="6" l="1"/>
  <c r="H2845" i="6"/>
  <c r="G2849" i="6" l="1"/>
  <c r="H2846" i="6"/>
  <c r="I2848" i="6" s="1"/>
  <c r="I2847" i="6"/>
  <c r="I2846" i="6"/>
  <c r="G2850" i="6" l="1"/>
  <c r="H2847" i="6"/>
  <c r="G2851" i="6" l="1"/>
  <c r="H2848" i="6"/>
  <c r="G2852" i="6" l="1"/>
  <c r="H2849" i="6"/>
  <c r="I2851" i="6" s="1"/>
  <c r="I2849" i="6"/>
  <c r="I2850" i="6" l="1"/>
  <c r="G2853" i="6"/>
  <c r="H2850" i="6"/>
  <c r="G2854" i="6" l="1"/>
  <c r="H2851" i="6"/>
  <c r="G2855" i="6" l="1"/>
  <c r="H2852" i="6"/>
  <c r="I2854" i="6" s="1"/>
  <c r="I2852" i="6"/>
  <c r="I2853" i="6" l="1"/>
  <c r="G2856" i="6"/>
  <c r="H2853" i="6"/>
  <c r="G2857" i="6" l="1"/>
  <c r="H2854" i="6"/>
  <c r="G2858" i="6" l="1"/>
  <c r="H2855" i="6"/>
  <c r="I2857" i="6" s="1"/>
  <c r="I2855" i="6"/>
  <c r="G2859" i="6" l="1"/>
  <c r="H2856" i="6"/>
  <c r="I2856" i="6"/>
  <c r="G2860" i="6" l="1"/>
  <c r="H2857" i="6"/>
  <c r="G2861" i="6" l="1"/>
  <c r="H2858" i="6"/>
  <c r="I2860" i="6" s="1"/>
  <c r="I2858" i="6"/>
  <c r="G2862" i="6" l="1"/>
  <c r="H2859" i="6"/>
  <c r="I2859" i="6"/>
  <c r="G2863" i="6" l="1"/>
  <c r="H2860" i="6"/>
  <c r="G2864" i="6" l="1"/>
  <c r="H2861" i="6"/>
  <c r="I2863" i="6" s="1"/>
  <c r="I2861" i="6"/>
  <c r="G2865" i="6" l="1"/>
  <c r="H2862" i="6"/>
  <c r="I2862" i="6"/>
  <c r="G2866" i="6" l="1"/>
  <c r="H2863" i="6"/>
  <c r="G2867" i="6" l="1"/>
  <c r="H2864" i="6"/>
  <c r="I2866" i="6" s="1"/>
  <c r="I2864" i="6"/>
  <c r="G2868" i="6" l="1"/>
  <c r="H2865" i="6"/>
  <c r="I2865" i="6"/>
  <c r="G2869" i="6" l="1"/>
  <c r="H2866" i="6"/>
  <c r="G2870" i="6" l="1"/>
  <c r="H2867" i="6"/>
  <c r="I2869" i="6" s="1"/>
  <c r="I2867" i="6"/>
  <c r="I2868" i="6" l="1"/>
  <c r="G2871" i="6"/>
  <c r="H2868" i="6"/>
  <c r="G2872" i="6" l="1"/>
  <c r="H2869" i="6"/>
  <c r="G2873" i="6" l="1"/>
  <c r="H2870" i="6"/>
  <c r="I2872" i="6" s="1"/>
  <c r="I2870" i="6" l="1"/>
  <c r="G2874" i="6"/>
  <c r="H2871" i="6"/>
  <c r="I2871" i="6"/>
  <c r="G2875" i="6" l="1"/>
  <c r="H2872" i="6"/>
  <c r="G2876" i="6" l="1"/>
  <c r="H2873" i="6"/>
  <c r="I2875" i="6" s="1"/>
  <c r="I2873" i="6"/>
  <c r="G2877" i="6" l="1"/>
  <c r="H2874" i="6"/>
  <c r="I2874" i="6"/>
  <c r="G2878" i="6" l="1"/>
  <c r="H2875" i="6"/>
  <c r="G2879" i="6" l="1"/>
  <c r="H2876" i="6"/>
  <c r="I2878" i="6" s="1"/>
  <c r="I2876" i="6"/>
  <c r="I2877" i="6" l="1"/>
  <c r="G2880" i="6"/>
  <c r="H2877" i="6"/>
  <c r="G2881" i="6" l="1"/>
  <c r="H2878" i="6"/>
  <c r="G2882" i="6" l="1"/>
  <c r="H2879" i="6"/>
  <c r="I2881" i="6" s="1"/>
  <c r="I2879" i="6"/>
  <c r="I2880" i="6" l="1"/>
  <c r="G2883" i="6"/>
  <c r="H2880" i="6"/>
  <c r="G2884" i="6" l="1"/>
  <c r="H2881" i="6"/>
  <c r="G2885" i="6" l="1"/>
  <c r="H2882" i="6"/>
  <c r="I2884" i="6" s="1"/>
  <c r="I2882" i="6"/>
  <c r="G2886" i="6" l="1"/>
  <c r="H2883" i="6"/>
  <c r="I2883" i="6"/>
  <c r="G2887" i="6" l="1"/>
  <c r="H2884" i="6"/>
  <c r="G2888" i="6" l="1"/>
  <c r="H2885" i="6"/>
  <c r="I2887" i="6" l="1"/>
  <c r="I2885" i="6"/>
  <c r="G2889" i="6"/>
  <c r="H2886" i="6"/>
  <c r="I2886" i="6"/>
  <c r="G2890" i="6" l="1"/>
  <c r="H2887" i="6"/>
  <c r="G2891" i="6" l="1"/>
  <c r="H2888" i="6"/>
  <c r="I2890" i="6" s="1"/>
  <c r="G2892" i="6" l="1"/>
  <c r="H2889" i="6"/>
  <c r="I2889" i="6"/>
  <c r="I2888" i="6"/>
  <c r="G2893" i="6" l="1"/>
  <c r="H2890" i="6"/>
  <c r="G2894" i="6" l="1"/>
  <c r="H2891" i="6"/>
  <c r="I2893" i="6" s="1"/>
  <c r="I2891" i="6"/>
  <c r="G2895" i="6" l="1"/>
  <c r="H2892" i="6"/>
  <c r="I2892" i="6"/>
  <c r="G2896" i="6" l="1"/>
  <c r="H2893" i="6"/>
  <c r="G2897" i="6" l="1"/>
  <c r="H2894" i="6"/>
  <c r="I2896" i="6" s="1"/>
  <c r="I2894" i="6"/>
  <c r="G2898" i="6" l="1"/>
  <c r="H2895" i="6"/>
  <c r="I2895" i="6"/>
  <c r="G2899" i="6" l="1"/>
  <c r="H2896" i="6"/>
  <c r="G2900" i="6" l="1"/>
  <c r="H2897" i="6"/>
  <c r="I2899" i="6" s="1"/>
  <c r="I2897" i="6" l="1"/>
  <c r="G2901" i="6"/>
  <c r="H2898" i="6"/>
  <c r="I2898" i="6"/>
  <c r="G2902" i="6" l="1"/>
  <c r="H2899" i="6"/>
  <c r="G2903" i="6" l="1"/>
  <c r="H2900" i="6"/>
  <c r="I2902" i="6" s="1"/>
  <c r="I2900" i="6"/>
  <c r="G2904" i="6" l="1"/>
  <c r="H2901" i="6"/>
  <c r="I2901" i="6"/>
  <c r="G2905" i="6" l="1"/>
  <c r="H2902" i="6"/>
  <c r="G2906" i="6" l="1"/>
  <c r="H2903" i="6"/>
  <c r="I2905" i="6" s="1"/>
  <c r="I2903" i="6"/>
  <c r="I2904" i="6" l="1"/>
  <c r="G2907" i="6"/>
  <c r="H2904" i="6"/>
  <c r="G2908" i="6" l="1"/>
  <c r="H2905" i="6"/>
  <c r="G2909" i="6" l="1"/>
  <c r="H2906" i="6"/>
  <c r="I2906" i="6" s="1"/>
  <c r="G2910" i="6" l="1"/>
  <c r="H2907" i="6"/>
  <c r="I2909" i="6" s="1"/>
  <c r="I2907" i="6"/>
  <c r="G2911" i="6" l="1"/>
  <c r="H2908" i="6"/>
  <c r="I2908" i="6"/>
  <c r="G2912" i="6" l="1"/>
  <c r="H2909" i="6"/>
  <c r="G2913" i="6" l="1"/>
  <c r="H2910" i="6"/>
  <c r="I2912" i="6" s="1"/>
  <c r="I2910" i="6" l="1"/>
  <c r="G2914" i="6"/>
  <c r="H2911" i="6"/>
  <c r="I2911" i="6"/>
  <c r="G2915" i="6" l="1"/>
  <c r="H2912" i="6"/>
  <c r="G2916" i="6" l="1"/>
  <c r="H2913" i="6"/>
  <c r="I2915" i="6" s="1"/>
  <c r="I2913" i="6" l="1"/>
  <c r="G2917" i="6"/>
  <c r="H2914" i="6"/>
  <c r="I2914" i="6"/>
  <c r="G2918" i="6" l="1"/>
  <c r="H2915" i="6"/>
  <c r="G2919" i="6" l="1"/>
  <c r="H2916" i="6"/>
  <c r="I2918" i="6" s="1"/>
  <c r="I2916" i="6"/>
  <c r="I2917" i="6" l="1"/>
  <c r="G2920" i="6"/>
  <c r="H2917" i="6"/>
  <c r="G2921" i="6" l="1"/>
  <c r="H2918" i="6"/>
  <c r="G2922" i="6" l="1"/>
  <c r="H2919" i="6"/>
  <c r="I2921" i="6" s="1"/>
  <c r="I2919" i="6"/>
  <c r="G2923" i="6" l="1"/>
  <c r="H2920" i="6"/>
  <c r="I2920" i="6"/>
  <c r="G2924" i="6" l="1"/>
  <c r="H2921" i="6"/>
  <c r="G2925" i="6" l="1"/>
  <c r="H2922" i="6"/>
  <c r="I2924" i="6" s="1"/>
  <c r="I2923" i="6" l="1"/>
  <c r="I2922" i="6"/>
  <c r="G2926" i="6"/>
  <c r="H2923" i="6"/>
  <c r="G2927" i="6" l="1"/>
  <c r="H2924" i="6"/>
  <c r="G2928" i="6" l="1"/>
  <c r="H2925" i="6"/>
  <c r="I2927" i="6" s="1"/>
  <c r="I2925" i="6" l="1"/>
  <c r="G2929" i="6"/>
  <c r="H2926" i="6"/>
  <c r="I2926" i="6"/>
  <c r="G2930" i="6" l="1"/>
  <c r="H2927" i="6"/>
  <c r="G2931" i="6" l="1"/>
  <c r="H2928" i="6"/>
  <c r="I2930" i="6" s="1"/>
  <c r="G2932" i="6" l="1"/>
  <c r="H2929" i="6"/>
  <c r="I2929" i="6"/>
  <c r="I2928" i="6"/>
  <c r="G2933" i="6" l="1"/>
  <c r="H2930" i="6"/>
  <c r="G2934" i="6" l="1"/>
  <c r="H2931" i="6"/>
  <c r="I2933" i="6" s="1"/>
  <c r="I2931" i="6"/>
  <c r="G2935" i="6" l="1"/>
  <c r="H2932" i="6"/>
  <c r="I2932" i="6"/>
  <c r="G2936" i="6" l="1"/>
  <c r="H2933" i="6"/>
  <c r="G2937" i="6" l="1"/>
  <c r="H2934" i="6"/>
  <c r="I2936" i="6" s="1"/>
  <c r="I2934" i="6"/>
  <c r="G2938" i="6" l="1"/>
  <c r="H2935" i="6"/>
  <c r="I2935" i="6"/>
  <c r="G2939" i="6" l="1"/>
  <c r="H2936" i="6"/>
  <c r="G2940" i="6" l="1"/>
  <c r="H2937" i="6"/>
  <c r="I2937" i="6"/>
  <c r="G2941" i="6" l="1"/>
  <c r="H2938" i="6"/>
  <c r="I2938" i="6"/>
  <c r="G2942" i="6" l="1"/>
  <c r="H2939" i="6"/>
  <c r="I2941" i="6" s="1"/>
  <c r="I2939" i="6"/>
  <c r="G2943" i="6" l="1"/>
  <c r="H2940" i="6"/>
  <c r="I2940" i="6"/>
  <c r="G2944" i="6" l="1"/>
  <c r="H2941" i="6"/>
  <c r="G2945" i="6" l="1"/>
  <c r="H2942" i="6"/>
  <c r="I2943" i="6" s="1"/>
  <c r="I2942" i="6"/>
  <c r="G2946" i="6" l="1"/>
  <c r="H2943" i="6"/>
  <c r="G2947" i="6" l="1"/>
  <c r="H2944" i="6"/>
  <c r="I2946" i="6" s="1"/>
  <c r="I2944" i="6"/>
  <c r="G2948" i="6" l="1"/>
  <c r="H2945" i="6"/>
  <c r="I2945" i="6"/>
  <c r="G2949" i="6" l="1"/>
  <c r="H2946" i="6"/>
  <c r="G2950" i="6" l="1"/>
  <c r="H2947" i="6"/>
  <c r="I2949" i="6" s="1"/>
  <c r="I2947" i="6"/>
  <c r="G2951" i="6" l="1"/>
  <c r="H2948" i="6"/>
  <c r="I2948" i="6"/>
  <c r="G2952" i="6" l="1"/>
  <c r="H2949" i="6"/>
  <c r="G2953" i="6" l="1"/>
  <c r="H2950" i="6"/>
  <c r="I2952" i="6" s="1"/>
  <c r="I2950" i="6"/>
  <c r="I2951" i="6" l="1"/>
  <c r="G2954" i="6"/>
  <c r="H2951" i="6"/>
  <c r="G2955" i="6" l="1"/>
  <c r="H2952" i="6"/>
  <c r="G2956" i="6" l="1"/>
  <c r="H2953" i="6"/>
  <c r="I2953" i="6"/>
  <c r="G2957" i="6" l="1"/>
  <c r="H2954" i="6"/>
  <c r="I2954" i="6"/>
  <c r="G2958" i="6" l="1"/>
  <c r="H2955" i="6"/>
  <c r="I2957" i="6" s="1"/>
  <c r="I2955" i="6"/>
  <c r="G2959" i="6" l="1"/>
  <c r="H2956" i="6"/>
  <c r="I2956" i="6"/>
  <c r="G2960" i="6" l="1"/>
  <c r="H2957" i="6"/>
  <c r="G2961" i="6" l="1"/>
  <c r="H2958" i="6"/>
  <c r="I2960" i="6" s="1"/>
  <c r="I2958" i="6"/>
  <c r="G2962" i="6" l="1"/>
  <c r="H2959" i="6"/>
  <c r="I2959" i="6"/>
  <c r="G2963" i="6" l="1"/>
  <c r="H2960" i="6"/>
  <c r="G2964" i="6" l="1"/>
  <c r="H2961" i="6"/>
  <c r="I2963" i="6" s="1"/>
  <c r="I2961" i="6"/>
  <c r="G2965" i="6" l="1"/>
  <c r="H2962" i="6"/>
  <c r="I2962" i="6"/>
  <c r="G2966" i="6" l="1"/>
  <c r="H2963" i="6"/>
  <c r="G2967" i="6" l="1"/>
  <c r="H2964" i="6"/>
  <c r="I2966" i="6" s="1"/>
  <c r="I2964" i="6"/>
  <c r="I2965" i="6" l="1"/>
  <c r="G2968" i="6"/>
  <c r="H2965" i="6"/>
  <c r="G2969" i="6" l="1"/>
  <c r="H2966" i="6"/>
  <c r="G2970" i="6" l="1"/>
  <c r="H2967" i="6"/>
  <c r="I2969" i="6" s="1"/>
  <c r="I2967" i="6"/>
  <c r="G2971" i="6" l="1"/>
  <c r="H2968" i="6"/>
  <c r="I2968" i="6"/>
  <c r="G2972" i="6" l="1"/>
  <c r="H2969" i="6"/>
  <c r="G2973" i="6" l="1"/>
  <c r="H2970" i="6"/>
  <c r="I2972" i="6" s="1"/>
  <c r="I2970" i="6"/>
  <c r="G2974" i="6" l="1"/>
  <c r="H2971" i="6"/>
  <c r="I2971" i="6"/>
  <c r="G2975" i="6" l="1"/>
  <c r="H2972" i="6"/>
  <c r="G2976" i="6" l="1"/>
  <c r="H2973" i="6"/>
  <c r="I2975" i="6" s="1"/>
  <c r="I2973" i="6"/>
  <c r="G2977" i="6" l="1"/>
  <c r="H2974" i="6"/>
  <c r="I2974" i="6"/>
  <c r="G2978" i="6" l="1"/>
  <c r="H2975" i="6"/>
  <c r="G2979" i="6" l="1"/>
  <c r="H2976" i="6"/>
  <c r="I2978" i="6" s="1"/>
  <c r="I2976" i="6"/>
  <c r="G2980" i="6" l="1"/>
  <c r="H2977" i="6"/>
  <c r="I2977" i="6"/>
  <c r="G2981" i="6" l="1"/>
  <c r="H2978" i="6"/>
  <c r="G2982" i="6" l="1"/>
  <c r="H2979" i="6"/>
  <c r="I2981" i="6" s="1"/>
  <c r="I2979" i="6"/>
  <c r="G2983" i="6" l="1"/>
  <c r="H2980" i="6"/>
  <c r="I2980" i="6"/>
  <c r="G2984" i="6" l="1"/>
  <c r="H2981" i="6"/>
  <c r="G2985" i="6" l="1"/>
  <c r="H2982" i="6"/>
  <c r="I2984" i="6" s="1"/>
  <c r="I2982" i="6"/>
  <c r="G2986" i="6" l="1"/>
  <c r="H2983" i="6"/>
  <c r="I2983" i="6"/>
  <c r="G2987" i="6" l="1"/>
  <c r="H2984" i="6"/>
  <c r="G2988" i="6" l="1"/>
  <c r="H2985" i="6"/>
  <c r="I2987" i="6" s="1"/>
  <c r="I2985" i="6"/>
  <c r="G2989" i="6" l="1"/>
  <c r="H2986" i="6"/>
  <c r="I2986" i="6"/>
  <c r="G2990" i="6" l="1"/>
  <c r="H2987" i="6"/>
  <c r="G2991" i="6" l="1"/>
  <c r="H2988" i="6"/>
  <c r="I2990" i="6" s="1"/>
  <c r="I2988" i="6"/>
  <c r="G2992" i="6" l="1"/>
  <c r="H2989" i="6"/>
  <c r="I2989" i="6"/>
  <c r="G2993" i="6" l="1"/>
  <c r="H2990" i="6"/>
  <c r="G2994" i="6" l="1"/>
  <c r="H2991" i="6"/>
  <c r="I2992" i="6" s="1"/>
  <c r="I2991" i="6"/>
  <c r="G2995" i="6" l="1"/>
  <c r="H2992" i="6"/>
  <c r="G2996" i="6" l="1"/>
  <c r="H2993" i="6"/>
  <c r="I2993" i="6"/>
  <c r="G2997" i="6" l="1"/>
  <c r="H2994" i="6"/>
  <c r="I2994" i="6"/>
  <c r="G2998" i="6" l="1"/>
  <c r="H2995" i="6"/>
  <c r="I2997" i="6" s="1"/>
  <c r="I2995" i="6"/>
  <c r="G2999" i="6" l="1"/>
  <c r="H2996" i="6"/>
  <c r="I2996" i="6"/>
  <c r="G3000" i="6" l="1"/>
  <c r="H2997" i="6"/>
  <c r="G3001" i="6" l="1"/>
  <c r="H2998" i="6"/>
  <c r="I2998" i="6"/>
  <c r="I2999" i="6" l="1"/>
  <c r="G3002" i="6"/>
  <c r="H2999" i="6"/>
  <c r="G3003" i="6" l="1"/>
  <c r="H3000" i="6"/>
  <c r="I3000" i="6" s="1"/>
  <c r="G3004" i="6" l="1"/>
  <c r="H3001" i="6"/>
  <c r="I3001" i="6"/>
  <c r="G3005" i="6" l="1"/>
  <c r="H3002" i="6"/>
  <c r="I3004" i="6" s="1"/>
  <c r="I3002" i="6"/>
  <c r="G3006" i="6" l="1"/>
  <c r="H3003" i="6"/>
  <c r="I3003" i="6"/>
  <c r="G3007" i="6" l="1"/>
  <c r="H3004" i="6"/>
  <c r="G3008" i="6" l="1"/>
  <c r="H3005" i="6"/>
  <c r="I3005" i="6"/>
  <c r="G3009" i="6" l="1"/>
  <c r="H3006" i="6"/>
  <c r="I3006" i="6"/>
  <c r="G3010" i="6" l="1"/>
  <c r="H3007" i="6"/>
  <c r="I3009" i="6" s="1"/>
  <c r="I3007" i="6"/>
  <c r="G3011" i="6" l="1"/>
  <c r="H3008" i="6"/>
  <c r="I3008" i="6"/>
  <c r="G3012" i="6" l="1"/>
  <c r="H3009" i="6"/>
  <c r="G3013" i="6" l="1"/>
  <c r="H3010" i="6"/>
  <c r="I3012" i="6" s="1"/>
  <c r="I3010" i="6"/>
  <c r="G3014" i="6" l="1"/>
  <c r="H3011" i="6"/>
  <c r="I3011" i="6"/>
  <c r="G3015" i="6" l="1"/>
  <c r="H3012" i="6"/>
  <c r="G3016" i="6" l="1"/>
  <c r="H3013" i="6"/>
  <c r="I3015" i="6" s="1"/>
  <c r="I3013" i="6"/>
  <c r="G3017" i="6" l="1"/>
  <c r="H3014" i="6"/>
  <c r="I3014" i="6"/>
  <c r="G3018" i="6" l="1"/>
  <c r="H3015" i="6"/>
  <c r="G3019" i="6" l="1"/>
  <c r="H3016" i="6"/>
  <c r="I3018" i="6" s="1"/>
  <c r="I3016" i="6"/>
  <c r="G3020" i="6" l="1"/>
  <c r="H3017" i="6"/>
  <c r="I3017" i="6"/>
  <c r="G3021" i="6" l="1"/>
  <c r="H3018" i="6"/>
  <c r="G3022" i="6" l="1"/>
  <c r="H3019" i="6"/>
  <c r="I3021" i="6" s="1"/>
  <c r="I3019" i="6"/>
  <c r="G3023" i="6" l="1"/>
  <c r="H3020" i="6"/>
  <c r="I3020" i="6"/>
  <c r="G3024" i="6" l="1"/>
  <c r="H3021" i="6"/>
  <c r="G3025" i="6" l="1"/>
  <c r="H3022" i="6"/>
  <c r="I3024" i="6" s="1"/>
  <c r="I3022" i="6" l="1"/>
  <c r="G3026" i="6"/>
  <c r="H3023" i="6"/>
  <c r="I3023" i="6"/>
  <c r="G3027" i="6" l="1"/>
  <c r="H3024" i="6"/>
  <c r="G3028" i="6" l="1"/>
  <c r="H3025" i="6"/>
  <c r="I3027" i="6" s="1"/>
  <c r="I3025" i="6"/>
  <c r="G3029" i="6" l="1"/>
  <c r="H3026" i="6"/>
  <c r="I3026" i="6"/>
  <c r="G3030" i="6" l="1"/>
  <c r="H3027" i="6"/>
  <c r="G3031" i="6" l="1"/>
  <c r="H3028" i="6"/>
  <c r="I3030" i="6" s="1"/>
  <c r="I3028" i="6"/>
  <c r="I3029" i="6" l="1"/>
  <c r="G3032" i="6"/>
  <c r="H3029" i="6"/>
  <c r="G3033" i="6" l="1"/>
  <c r="H3030" i="6"/>
  <c r="G3034" i="6" l="1"/>
  <c r="H3031" i="6"/>
  <c r="I3031" i="6"/>
  <c r="G3035" i="6" l="1"/>
  <c r="H3032" i="6"/>
  <c r="I3032" i="6"/>
  <c r="G3036" i="6" l="1"/>
  <c r="H3033" i="6"/>
  <c r="I3035" i="6" s="1"/>
  <c r="G3037" i="6" l="1"/>
  <c r="H3034" i="6"/>
  <c r="I3033" i="6"/>
  <c r="I3034" i="6"/>
  <c r="G3038" i="6" l="1"/>
  <c r="H3035" i="6"/>
  <c r="G3039" i="6" l="1"/>
  <c r="H3036" i="6"/>
  <c r="I3037" i="6" s="1"/>
  <c r="I3036" i="6"/>
  <c r="G3040" i="6" l="1"/>
  <c r="H3037" i="6"/>
  <c r="G3041" i="6" l="1"/>
  <c r="H3038" i="6"/>
  <c r="I3040" i="6" s="1"/>
  <c r="I3038" i="6" l="1"/>
  <c r="G3042" i="6"/>
  <c r="H3039" i="6"/>
  <c r="I3039" i="6"/>
  <c r="G3043" i="6" l="1"/>
  <c r="H3040" i="6"/>
  <c r="G3044" i="6" l="1"/>
  <c r="H3041" i="6"/>
  <c r="I3043" i="6" s="1"/>
  <c r="I3041" i="6"/>
  <c r="G3045" i="6" l="1"/>
  <c r="H3042" i="6"/>
  <c r="I3042" i="6"/>
  <c r="G3046" i="6" l="1"/>
  <c r="H3043" i="6"/>
  <c r="G3047" i="6" l="1"/>
  <c r="H3044" i="6"/>
  <c r="I3046" i="6" s="1"/>
  <c r="I3044" i="6"/>
  <c r="G3048" i="6" l="1"/>
  <c r="H3045" i="6"/>
  <c r="I3045" i="6"/>
  <c r="G3049" i="6" l="1"/>
  <c r="H3046" i="6"/>
  <c r="G3050" i="6" l="1"/>
  <c r="H3047" i="6"/>
  <c r="I3049" i="6" s="1"/>
  <c r="I3047" i="6"/>
  <c r="G3051" i="6" l="1"/>
  <c r="H3048" i="6"/>
  <c r="I3048" i="6"/>
  <c r="G3052" i="6" l="1"/>
  <c r="H3049" i="6"/>
  <c r="G3053" i="6" l="1"/>
  <c r="H3050" i="6"/>
  <c r="I3052" i="6" s="1"/>
  <c r="I3050" i="6"/>
  <c r="G3054" i="6" l="1"/>
  <c r="H3051" i="6"/>
  <c r="I3051" i="6"/>
  <c r="G3055" i="6" l="1"/>
  <c r="H3052" i="6"/>
  <c r="G3056" i="6" l="1"/>
  <c r="H3053" i="6"/>
  <c r="I3053" i="6" s="1"/>
  <c r="G3057" i="6" l="1"/>
  <c r="H3054" i="6"/>
  <c r="I3054" i="6"/>
  <c r="G3058" i="6" l="1"/>
  <c r="H3055" i="6"/>
  <c r="I3057" i="6" s="1"/>
  <c r="I3055" i="6" l="1"/>
  <c r="G3059" i="6"/>
  <c r="H3056" i="6"/>
  <c r="I3056" i="6"/>
  <c r="G3060" i="6" l="1"/>
  <c r="H3057" i="6"/>
  <c r="G3061" i="6" l="1"/>
  <c r="H3058" i="6"/>
  <c r="I3060" i="6" s="1"/>
  <c r="I3058" i="6"/>
  <c r="G3062" i="6" l="1"/>
  <c r="H3059" i="6"/>
  <c r="I3059" i="6"/>
  <c r="G3063" i="6" l="1"/>
  <c r="H3060" i="6"/>
  <c r="G3064" i="6" l="1"/>
  <c r="H3061" i="6"/>
  <c r="I3063" i="6" s="1"/>
  <c r="I3061" i="6" l="1"/>
  <c r="G3065" i="6"/>
  <c r="H3062" i="6"/>
  <c r="I3062" i="6"/>
  <c r="G3066" i="6" l="1"/>
  <c r="H3063" i="6"/>
  <c r="G3067" i="6" l="1"/>
  <c r="H3064" i="6"/>
  <c r="I3066" i="6" s="1"/>
  <c r="I3064" i="6" l="1"/>
  <c r="I3065" i="6"/>
  <c r="G3068" i="6"/>
  <c r="H3065" i="6"/>
  <c r="G3069" i="6" l="1"/>
  <c r="H3066" i="6"/>
  <c r="G3070" i="6" l="1"/>
  <c r="H3067" i="6"/>
  <c r="I3069" i="6" s="1"/>
  <c r="I3067" i="6"/>
  <c r="G3071" i="6" l="1"/>
  <c r="H3068" i="6"/>
  <c r="I3068" i="6"/>
  <c r="G3072" i="6" l="1"/>
  <c r="H3069" i="6"/>
  <c r="G3073" i="6" l="1"/>
  <c r="H3070" i="6"/>
  <c r="I3072" i="6" s="1"/>
  <c r="I3070" i="6"/>
  <c r="G3074" i="6" l="1"/>
  <c r="H3071" i="6"/>
  <c r="I3071" i="6"/>
  <c r="G3075" i="6" l="1"/>
  <c r="H3072" i="6"/>
  <c r="G3076" i="6" l="1"/>
  <c r="H3073" i="6"/>
  <c r="I3075" i="6" s="1"/>
  <c r="I3073" i="6" l="1"/>
  <c r="G3077" i="6"/>
  <c r="H3074" i="6"/>
  <c r="I3074" i="6"/>
  <c r="G3078" i="6" l="1"/>
  <c r="H3075" i="6"/>
  <c r="G3079" i="6" l="1"/>
  <c r="H3076" i="6"/>
  <c r="I3078" i="6" s="1"/>
  <c r="I3076" i="6"/>
  <c r="G3080" i="6" l="1"/>
  <c r="H3077" i="6"/>
  <c r="I3077" i="6"/>
  <c r="G3081" i="6" l="1"/>
  <c r="H3078" i="6"/>
  <c r="G3082" i="6" l="1"/>
  <c r="H3079" i="6"/>
  <c r="I3081" i="6" s="1"/>
  <c r="I3079" i="6"/>
  <c r="G3083" i="6" l="1"/>
  <c r="H3080" i="6"/>
  <c r="I3080" i="6"/>
  <c r="G3084" i="6" l="1"/>
  <c r="H3081" i="6"/>
  <c r="G3085" i="6" l="1"/>
  <c r="H3082" i="6"/>
  <c r="I3084" i="6" s="1"/>
  <c r="I3082" i="6"/>
  <c r="G3086" i="6" l="1"/>
  <c r="H3083" i="6"/>
  <c r="I3083" i="6"/>
  <c r="G3087" i="6" l="1"/>
  <c r="H3084" i="6"/>
  <c r="G3088" i="6" l="1"/>
  <c r="H3085" i="6"/>
  <c r="G3089" i="6" l="1"/>
  <c r="H3086" i="6"/>
  <c r="I3087" i="6"/>
  <c r="I3085" i="6"/>
  <c r="I3086" i="6"/>
  <c r="G3090" i="6" l="1"/>
  <c r="H3087" i="6"/>
  <c r="G3091" i="6" l="1"/>
  <c r="H3088" i="6"/>
  <c r="I3090" i="6" s="1"/>
  <c r="I3088" i="6"/>
  <c r="G3092" i="6" l="1"/>
  <c r="H3089" i="6"/>
  <c r="I3089" i="6"/>
  <c r="G3093" i="6" l="1"/>
  <c r="H3090" i="6"/>
  <c r="G3094" i="6" l="1"/>
  <c r="H3091" i="6"/>
  <c r="I3093" i="6" s="1"/>
  <c r="I3091" i="6"/>
  <c r="G3095" i="6" l="1"/>
  <c r="H3092" i="6"/>
  <c r="I3092" i="6"/>
  <c r="G3096" i="6" l="1"/>
  <c r="H3093" i="6"/>
  <c r="G3097" i="6" l="1"/>
  <c r="H3094" i="6"/>
  <c r="I3094" i="6"/>
  <c r="G3098" i="6" l="1"/>
  <c r="H3095" i="6"/>
  <c r="I3095" i="6"/>
  <c r="G3099" i="6" l="1"/>
  <c r="H3096" i="6"/>
  <c r="I3098" i="6" s="1"/>
  <c r="I3096" i="6" l="1"/>
  <c r="G3100" i="6"/>
  <c r="H3097" i="6"/>
  <c r="I3097" i="6"/>
  <c r="G3101" i="6" l="1"/>
  <c r="H3098" i="6"/>
  <c r="G3102" i="6" l="1"/>
  <c r="H3099" i="6"/>
  <c r="I3101" i="6" s="1"/>
  <c r="G3103" i="6" l="1"/>
  <c r="H3100" i="6"/>
  <c r="I3100" i="6"/>
  <c r="I3099" i="6"/>
  <c r="G3104" i="6" l="1"/>
  <c r="H3101" i="6"/>
  <c r="G3105" i="6" l="1"/>
  <c r="H3102" i="6"/>
  <c r="I3104" i="6" s="1"/>
  <c r="I3102" i="6"/>
  <c r="G3106" i="6" l="1"/>
  <c r="H3103" i="6"/>
  <c r="I3103" i="6"/>
  <c r="G3107" i="6" l="1"/>
  <c r="H3104" i="6"/>
  <c r="G3108" i="6" l="1"/>
  <c r="H3105" i="6"/>
  <c r="I3107" i="6" s="1"/>
  <c r="I3105" i="6"/>
  <c r="I3106" i="6" l="1"/>
  <c r="G3109" i="6"/>
  <c r="H3106" i="6"/>
  <c r="G3110" i="6" l="1"/>
  <c r="H3107" i="6"/>
  <c r="G3111" i="6" l="1"/>
  <c r="H3108" i="6"/>
  <c r="I3108" i="6"/>
  <c r="G3112" i="6" l="1"/>
  <c r="H3109" i="6"/>
  <c r="I3109" i="6"/>
  <c r="G3113" i="6" l="1"/>
  <c r="H3110" i="6"/>
  <c r="I3112" i="6" s="1"/>
  <c r="I3110" i="6"/>
  <c r="G3114" i="6" l="1"/>
  <c r="H3111" i="6"/>
  <c r="I3111" i="6"/>
  <c r="G3115" i="6" l="1"/>
  <c r="H3112" i="6"/>
  <c r="G3116" i="6" l="1"/>
  <c r="H3113" i="6"/>
  <c r="I3115" i="6" s="1"/>
  <c r="I3113" i="6"/>
  <c r="G3117" i="6" l="1"/>
  <c r="H3114" i="6"/>
  <c r="I3114" i="6"/>
  <c r="G3118" i="6" l="1"/>
  <c r="H3115" i="6"/>
  <c r="G3119" i="6" l="1"/>
  <c r="H3116" i="6"/>
  <c r="I3118" i="6" s="1"/>
  <c r="I3116" i="6"/>
  <c r="G3120" i="6" l="1"/>
  <c r="H3117" i="6"/>
  <c r="I3117" i="6"/>
  <c r="G3121" i="6" l="1"/>
  <c r="H3118" i="6"/>
  <c r="G3122" i="6" l="1"/>
  <c r="H3119" i="6"/>
  <c r="I3121" i="6" s="1"/>
  <c r="I3119" i="6"/>
  <c r="G3123" i="6" l="1"/>
  <c r="H3120" i="6"/>
  <c r="I3120" i="6"/>
  <c r="G3124" i="6" l="1"/>
  <c r="H3121" i="6"/>
  <c r="G3125" i="6" l="1"/>
  <c r="H3122" i="6"/>
  <c r="I3124" i="6" s="1"/>
  <c r="I3122" i="6"/>
  <c r="G3126" i="6" l="1"/>
  <c r="H3123" i="6"/>
  <c r="I3123" i="6"/>
  <c r="G3127" i="6" l="1"/>
  <c r="H3124" i="6"/>
  <c r="G3128" i="6" l="1"/>
  <c r="H3125" i="6"/>
  <c r="G3129" i="6" l="1"/>
  <c r="H3126" i="6"/>
  <c r="I3126" i="6"/>
  <c r="I3125" i="6"/>
  <c r="G3130" i="6" l="1"/>
  <c r="H3127" i="6"/>
  <c r="G3131" i="6" l="1"/>
  <c r="H3128" i="6"/>
  <c r="I3129" i="6"/>
  <c r="I3127" i="6"/>
  <c r="I3128" i="6"/>
  <c r="G3132" i="6" l="1"/>
  <c r="H3129" i="6"/>
  <c r="G3133" i="6" l="1"/>
  <c r="H3130" i="6"/>
  <c r="I3130" i="6"/>
  <c r="G3134" i="6" l="1"/>
  <c r="H3131" i="6"/>
  <c r="I3133" i="6" s="1"/>
  <c r="I3131" i="6" l="1"/>
  <c r="G3135" i="6"/>
  <c r="H3132" i="6"/>
  <c r="I3132" i="6"/>
  <c r="G3136" i="6" l="1"/>
  <c r="H3133" i="6"/>
  <c r="G3137" i="6" l="1"/>
  <c r="H3134" i="6"/>
  <c r="I3134" i="6" l="1"/>
  <c r="G3138" i="6"/>
  <c r="H3135" i="6"/>
  <c r="I3137" i="6" s="1"/>
  <c r="I3135" i="6" l="1"/>
  <c r="G3139" i="6"/>
  <c r="H3136" i="6"/>
  <c r="I3136" i="6"/>
  <c r="G3140" i="6" l="1"/>
  <c r="H3137" i="6"/>
  <c r="G3141" i="6" l="1"/>
  <c r="H3138" i="6"/>
  <c r="I3140" i="6" s="1"/>
  <c r="I3138" i="6"/>
  <c r="G3142" i="6" l="1"/>
  <c r="H3139" i="6"/>
  <c r="I3139" i="6"/>
  <c r="G3143" i="6" l="1"/>
  <c r="H3140" i="6"/>
  <c r="G3144" i="6" l="1"/>
  <c r="H3141" i="6"/>
  <c r="I3143" i="6" s="1"/>
  <c r="I3141" i="6"/>
  <c r="G3145" i="6" l="1"/>
  <c r="H3142" i="6"/>
  <c r="I3142" i="6"/>
  <c r="G3146" i="6" l="1"/>
  <c r="H3143" i="6"/>
  <c r="G3147" i="6" l="1"/>
  <c r="H3144" i="6"/>
  <c r="I3146" i="6" s="1"/>
  <c r="I3144" i="6"/>
  <c r="G3148" i="6" l="1"/>
  <c r="H3145" i="6"/>
  <c r="I3145" i="6"/>
  <c r="G3149" i="6" l="1"/>
  <c r="H3146" i="6"/>
  <c r="G3150" i="6" l="1"/>
  <c r="H3147" i="6"/>
  <c r="I3149" i="6" s="1"/>
  <c r="I3147" i="6"/>
  <c r="I3148" i="6" l="1"/>
  <c r="G3151" i="6"/>
  <c r="H3148" i="6"/>
  <c r="G3152" i="6" l="1"/>
  <c r="H3149" i="6"/>
  <c r="G3153" i="6" l="1"/>
  <c r="H3150" i="6"/>
  <c r="I3152" i="6" s="1"/>
  <c r="I3150" i="6"/>
  <c r="G3154" i="6" l="1"/>
  <c r="H3151" i="6"/>
  <c r="I3151" i="6"/>
  <c r="G3155" i="6" l="1"/>
  <c r="H3152" i="6"/>
  <c r="G3156" i="6" l="1"/>
  <c r="H3153" i="6"/>
  <c r="I3155" i="6" s="1"/>
  <c r="I3153" i="6"/>
  <c r="I3154" i="6" l="1"/>
  <c r="G3157" i="6"/>
  <c r="H3154" i="6"/>
  <c r="G3158" i="6" l="1"/>
  <c r="H3155" i="6"/>
  <c r="G3159" i="6" l="1"/>
  <c r="H3156" i="6"/>
  <c r="I3156" i="6" l="1"/>
  <c r="G3160" i="6"/>
  <c r="H3157" i="6"/>
  <c r="I3159" i="6" s="1"/>
  <c r="G3161" i="6" l="1"/>
  <c r="H3158" i="6"/>
  <c r="I3158" i="6"/>
  <c r="I3157" i="6"/>
  <c r="G3162" i="6" l="1"/>
  <c r="H3159" i="6"/>
  <c r="G3163" i="6" l="1"/>
  <c r="H3160" i="6"/>
  <c r="I3162" i="6" s="1"/>
  <c r="I3160" i="6"/>
  <c r="I3161" i="6" l="1"/>
  <c r="G3164" i="6"/>
  <c r="H3161" i="6"/>
  <c r="G3165" i="6" l="1"/>
  <c r="H3162" i="6"/>
  <c r="G3166" i="6" l="1"/>
  <c r="H3163" i="6"/>
  <c r="I3165" i="6" s="1"/>
  <c r="I3163" i="6"/>
  <c r="G3167" i="6" l="1"/>
  <c r="H3164" i="6"/>
  <c r="I3164" i="6"/>
  <c r="G3168" i="6" l="1"/>
  <c r="H3165" i="6"/>
  <c r="G3169" i="6" l="1"/>
  <c r="H3166" i="6"/>
  <c r="I3168" i="6" s="1"/>
  <c r="I3166" i="6" l="1"/>
  <c r="I3167" i="6"/>
  <c r="G3170" i="6"/>
  <c r="H3167" i="6"/>
  <c r="G3171" i="6" l="1"/>
  <c r="H3168" i="6"/>
  <c r="G3172" i="6" l="1"/>
  <c r="H3169" i="6"/>
  <c r="I3171" i="6" s="1"/>
  <c r="I3169" i="6"/>
  <c r="G3173" i="6" l="1"/>
  <c r="H3170" i="6"/>
  <c r="I3170" i="6"/>
  <c r="G3174" i="6" l="1"/>
  <c r="H3171" i="6"/>
  <c r="G3175" i="6" l="1"/>
  <c r="H3172" i="6"/>
  <c r="I3174" i="6" s="1"/>
  <c r="I3172" i="6"/>
  <c r="I3173" i="6" l="1"/>
  <c r="G3176" i="6"/>
  <c r="H3173" i="6"/>
  <c r="G3177" i="6" l="1"/>
  <c r="H3174" i="6"/>
  <c r="G3178" i="6" l="1"/>
  <c r="H3175" i="6"/>
  <c r="I3177" i="6" s="1"/>
  <c r="I3175" i="6" l="1"/>
  <c r="G3179" i="6"/>
  <c r="H3176" i="6"/>
  <c r="I3176" i="6"/>
  <c r="G3180" i="6" l="1"/>
  <c r="H3177" i="6"/>
  <c r="G3181" i="6" l="1"/>
  <c r="H3178" i="6"/>
  <c r="I3180" i="6" s="1"/>
  <c r="I3178" i="6"/>
  <c r="I3179" i="6" l="1"/>
  <c r="G3182" i="6"/>
  <c r="H3179" i="6"/>
  <c r="G3183" i="6" l="1"/>
  <c r="H3180" i="6"/>
  <c r="G3184" i="6" l="1"/>
  <c r="H3181" i="6"/>
  <c r="I3183" i="6" s="1"/>
  <c r="I3181" i="6"/>
  <c r="G3185" i="6" l="1"/>
  <c r="H3182" i="6"/>
  <c r="I3182" i="6"/>
  <c r="G3186" i="6" l="1"/>
  <c r="H3183" i="6"/>
  <c r="G3187" i="6" l="1"/>
  <c r="H3184" i="6"/>
  <c r="I3186" i="6" s="1"/>
  <c r="I3184" i="6"/>
  <c r="G3188" i="6" l="1"/>
  <c r="H3185" i="6"/>
  <c r="I3185" i="6"/>
  <c r="G3189" i="6" l="1"/>
  <c r="H3186" i="6"/>
  <c r="G3190" i="6" l="1"/>
  <c r="H3187" i="6"/>
  <c r="I3189" i="6" s="1"/>
  <c r="I3187" i="6"/>
  <c r="G3191" i="6" l="1"/>
  <c r="H3188" i="6"/>
  <c r="I3188" i="6"/>
  <c r="G3192" i="6" l="1"/>
  <c r="H3189" i="6"/>
  <c r="G3193" i="6" l="1"/>
  <c r="H3190" i="6"/>
  <c r="I3192" i="6" s="1"/>
  <c r="I3190" i="6"/>
  <c r="G3194" i="6" l="1"/>
  <c r="H3191" i="6"/>
  <c r="I3191" i="6"/>
  <c r="G3195" i="6" l="1"/>
  <c r="H3192" i="6"/>
  <c r="G3196" i="6" l="1"/>
  <c r="H3193" i="6"/>
  <c r="I3195" i="6" s="1"/>
  <c r="I3193" i="6"/>
  <c r="I3194" i="6" l="1"/>
  <c r="G3197" i="6"/>
  <c r="H3194" i="6"/>
  <c r="G3198" i="6" l="1"/>
  <c r="H3195" i="6"/>
  <c r="G3199" i="6" l="1"/>
  <c r="H3196" i="6"/>
  <c r="I3198" i="6" s="1"/>
  <c r="I3196" i="6"/>
  <c r="I3197" i="6" l="1"/>
  <c r="G3200" i="6"/>
  <c r="H3197" i="6"/>
  <c r="G3201" i="6" l="1"/>
  <c r="H3198" i="6"/>
  <c r="G3202" i="6" l="1"/>
  <c r="H3199" i="6"/>
  <c r="I3201" i="6" s="1"/>
  <c r="I3199" i="6"/>
  <c r="G3203" i="6" l="1"/>
  <c r="H3200" i="6"/>
  <c r="I3200" i="6"/>
  <c r="G3204" i="6" l="1"/>
  <c r="H3201" i="6"/>
  <c r="G3205" i="6" l="1"/>
  <c r="H3202" i="6"/>
  <c r="I3204" i="6" s="1"/>
  <c r="I3202" i="6"/>
  <c r="I3203" i="6" l="1"/>
  <c r="G3206" i="6"/>
  <c r="H3203" i="6"/>
  <c r="G3207" i="6" l="1"/>
  <c r="H3204" i="6"/>
  <c r="G3208" i="6" l="1"/>
  <c r="H3205" i="6"/>
  <c r="I3207" i="6" s="1"/>
  <c r="I3205" i="6"/>
  <c r="G3209" i="6" l="1"/>
  <c r="H3206" i="6"/>
  <c r="I3206" i="6"/>
  <c r="G3210" i="6" l="1"/>
  <c r="H3207" i="6"/>
  <c r="G3211" i="6" l="1"/>
  <c r="H3208" i="6"/>
  <c r="I3209" i="6" s="1"/>
  <c r="I3208" i="6" l="1"/>
  <c r="G3212" i="6"/>
  <c r="H3209" i="6"/>
  <c r="G3213" i="6" l="1"/>
  <c r="H3210" i="6"/>
  <c r="I3212" i="6" l="1"/>
  <c r="I3210" i="6"/>
  <c r="G3214" i="6"/>
  <c r="H3211" i="6"/>
  <c r="I3211" i="6"/>
  <c r="G3215" i="6" l="1"/>
  <c r="H3212" i="6"/>
  <c r="G3216" i="6" l="1"/>
  <c r="H3213" i="6"/>
  <c r="I3215" i="6" s="1"/>
  <c r="I3213" i="6"/>
  <c r="G3217" i="6" l="1"/>
  <c r="H3214" i="6"/>
  <c r="I3214" i="6"/>
  <c r="G3218" i="6" l="1"/>
  <c r="H3215" i="6"/>
  <c r="G3219" i="6" l="1"/>
  <c r="H3216" i="6"/>
  <c r="I3218" i="6" s="1"/>
  <c r="I3216" i="6"/>
  <c r="I3217" i="6" l="1"/>
  <c r="G3220" i="6"/>
  <c r="H3217" i="6"/>
  <c r="G3221" i="6" l="1"/>
  <c r="H3218" i="6"/>
  <c r="G3222" i="6" l="1"/>
  <c r="H3219" i="6"/>
  <c r="I3221" i="6" s="1"/>
  <c r="G3223" i="6" l="1"/>
  <c r="H3220" i="6"/>
  <c r="I3220" i="6"/>
  <c r="I3219" i="6"/>
  <c r="G3224" i="6" l="1"/>
  <c r="H3221" i="6"/>
  <c r="G3225" i="6" l="1"/>
  <c r="H3222" i="6"/>
  <c r="I3224" i="6" s="1"/>
  <c r="I3222" i="6"/>
  <c r="G3226" i="6" l="1"/>
  <c r="H3223" i="6"/>
  <c r="I3223" i="6"/>
  <c r="G3227" i="6" l="1"/>
  <c r="H3224" i="6"/>
  <c r="G3228" i="6" l="1"/>
  <c r="H3225" i="6"/>
  <c r="I3227" i="6" s="1"/>
  <c r="I3225" i="6"/>
  <c r="G3229" i="6" l="1"/>
  <c r="H3226" i="6"/>
  <c r="I3226" i="6"/>
  <c r="G3230" i="6" l="1"/>
  <c r="H3227" i="6"/>
  <c r="G3231" i="6" l="1"/>
  <c r="H3228" i="6"/>
  <c r="I3230" i="6" s="1"/>
  <c r="I3228" i="6"/>
  <c r="G3232" i="6" l="1"/>
  <c r="H3229" i="6"/>
  <c r="I3229" i="6"/>
  <c r="G3233" i="6" l="1"/>
  <c r="H3230" i="6"/>
  <c r="G3234" i="6" l="1"/>
  <c r="H3231" i="6"/>
  <c r="I3231" i="6" s="1"/>
  <c r="G3235" i="6" l="1"/>
  <c r="H3232" i="6"/>
  <c r="I3232" i="6"/>
  <c r="G3236" i="6" l="1"/>
  <c r="H3233" i="6"/>
  <c r="I3235" i="6" s="1"/>
  <c r="I3233" i="6"/>
  <c r="G3237" i="6" l="1"/>
  <c r="H3234" i="6"/>
  <c r="I3234" i="6"/>
  <c r="G3238" i="6" l="1"/>
  <c r="H3235" i="6"/>
  <c r="G3239" i="6" l="1"/>
  <c r="H3236" i="6"/>
  <c r="I3238" i="6" s="1"/>
  <c r="I3236" i="6"/>
  <c r="G3240" i="6" l="1"/>
  <c r="H3237" i="6"/>
  <c r="I3237" i="6"/>
  <c r="G3241" i="6" l="1"/>
  <c r="H3238" i="6"/>
  <c r="G3242" i="6" l="1"/>
  <c r="H3239" i="6"/>
  <c r="I3241" i="6" s="1"/>
  <c r="I3239" i="6"/>
  <c r="G3243" i="6" l="1"/>
  <c r="H3240" i="6"/>
  <c r="I3240" i="6"/>
  <c r="G3244" i="6" l="1"/>
  <c r="H3241" i="6"/>
  <c r="G3245" i="6" l="1"/>
  <c r="H3242" i="6"/>
  <c r="I3244" i="6" s="1"/>
  <c r="I3242" i="6" l="1"/>
  <c r="I3243" i="6"/>
  <c r="G3246" i="6"/>
  <c r="H3243" i="6"/>
  <c r="G3247" i="6" l="1"/>
  <c r="H3244" i="6"/>
  <c r="G3248" i="6" l="1"/>
  <c r="H3245" i="6"/>
  <c r="I3247" i="6" s="1"/>
  <c r="I3245" i="6"/>
  <c r="G3249" i="6" l="1"/>
  <c r="H3246" i="6"/>
  <c r="I3246" i="6"/>
  <c r="G3250" i="6" l="1"/>
  <c r="H3247" i="6"/>
  <c r="G3251" i="6" l="1"/>
  <c r="H3248" i="6"/>
  <c r="I3250" i="6" s="1"/>
  <c r="I3248" i="6" l="1"/>
  <c r="G3252" i="6"/>
  <c r="H3249" i="6"/>
  <c r="I3249" i="6"/>
  <c r="G3253" i="6" l="1"/>
  <c r="H3250" i="6"/>
  <c r="G3254" i="6" l="1"/>
  <c r="H3251" i="6"/>
  <c r="I3253" i="6" s="1"/>
  <c r="I3251" i="6" l="1"/>
  <c r="G3255" i="6"/>
  <c r="H3252" i="6"/>
  <c r="I3252" i="6"/>
  <c r="G3256" i="6" l="1"/>
  <c r="H3253" i="6"/>
  <c r="G3257" i="6" l="1"/>
  <c r="H3254" i="6"/>
  <c r="I3256" i="6" s="1"/>
  <c r="I3254" i="6"/>
  <c r="G3258" i="6" l="1"/>
  <c r="H3255" i="6"/>
  <c r="I3255" i="6"/>
  <c r="G3259" i="6" l="1"/>
  <c r="H3256" i="6"/>
  <c r="G3260" i="6" l="1"/>
  <c r="H3257" i="6"/>
  <c r="I3259" i="6" s="1"/>
  <c r="I3257" i="6"/>
  <c r="G3261" i="6" l="1"/>
  <c r="H3258" i="6"/>
  <c r="I3258" i="6"/>
  <c r="G3262" i="6" l="1"/>
  <c r="H3259" i="6"/>
  <c r="G3263" i="6" l="1"/>
  <c r="H3260" i="6"/>
  <c r="I3262" i="6" s="1"/>
  <c r="I3260" i="6"/>
  <c r="G3264" i="6" l="1"/>
  <c r="H3261" i="6"/>
  <c r="I3261" i="6"/>
  <c r="G3265" i="6" l="1"/>
  <c r="H3262" i="6"/>
  <c r="G3266" i="6" l="1"/>
  <c r="H3263" i="6"/>
  <c r="I3265" i="6" s="1"/>
  <c r="I3263" i="6"/>
  <c r="G3267" i="6" l="1"/>
  <c r="H3264" i="6"/>
  <c r="I3264" i="6"/>
  <c r="G3268" i="6" l="1"/>
  <c r="H3265" i="6"/>
  <c r="G3269" i="6" l="1"/>
  <c r="H3266" i="6"/>
  <c r="I3267" i="6"/>
  <c r="I3268" i="6" l="1"/>
  <c r="I3266" i="6"/>
  <c r="G3270" i="6"/>
  <c r="H3267" i="6"/>
  <c r="G3271" i="6" l="1"/>
  <c r="H3268" i="6"/>
  <c r="G3272" i="6" l="1"/>
  <c r="H3269" i="6"/>
  <c r="I3271" i="6" s="1"/>
  <c r="I3269" i="6" l="1"/>
  <c r="G3273" i="6"/>
  <c r="H3270" i="6"/>
  <c r="I3270" i="6"/>
  <c r="G3274" i="6" l="1"/>
  <c r="H3271" i="6"/>
  <c r="G3275" i="6" l="1"/>
  <c r="H3272" i="6"/>
  <c r="I3274" i="6" s="1"/>
  <c r="I3272" i="6" l="1"/>
  <c r="G3276" i="6"/>
  <c r="H3273" i="6"/>
  <c r="I3273" i="6"/>
  <c r="G3277" i="6" l="1"/>
  <c r="H3274" i="6"/>
  <c r="G3278" i="6" l="1"/>
  <c r="H3275" i="6"/>
  <c r="I3277" i="6" s="1"/>
  <c r="I3275" i="6" l="1"/>
  <c r="G3279" i="6"/>
  <c r="H3276" i="6"/>
  <c r="I3276" i="6"/>
  <c r="G3280" i="6" l="1"/>
  <c r="H3277" i="6"/>
  <c r="G3281" i="6" l="1"/>
  <c r="H3278" i="6"/>
  <c r="I3280" i="6" s="1"/>
  <c r="I3278" i="6"/>
  <c r="G3282" i="6" l="1"/>
  <c r="H3279" i="6"/>
  <c r="I3279" i="6"/>
  <c r="G3283" i="6" l="1"/>
  <c r="H3280" i="6"/>
  <c r="G3284" i="6" l="1"/>
  <c r="H3281" i="6"/>
  <c r="I3283" i="6" s="1"/>
  <c r="I3281" i="6"/>
  <c r="G3285" i="6" l="1"/>
  <c r="H3282" i="6"/>
  <c r="I3282" i="6"/>
  <c r="G3286" i="6" l="1"/>
  <c r="H3283" i="6"/>
  <c r="G3287" i="6" l="1"/>
  <c r="H3284" i="6"/>
  <c r="I3286" i="6" s="1"/>
  <c r="I3284" i="6"/>
  <c r="G3288" i="6" l="1"/>
  <c r="H3285" i="6"/>
  <c r="I3285" i="6"/>
  <c r="G3289" i="6" l="1"/>
  <c r="H3286" i="6"/>
  <c r="G3290" i="6" l="1"/>
  <c r="H3287" i="6"/>
  <c r="I3289" i="6" s="1"/>
  <c r="I3288" i="6"/>
  <c r="I3287" i="6"/>
  <c r="G3291" i="6" l="1"/>
  <c r="H3288" i="6"/>
  <c r="G3292" i="6" l="1"/>
  <c r="H3289" i="6"/>
  <c r="G3293" i="6" l="1"/>
  <c r="H3290" i="6"/>
  <c r="I3292" i="6" s="1"/>
  <c r="I3290" i="6"/>
  <c r="G3294" i="6" l="1"/>
  <c r="H3291" i="6"/>
  <c r="I3291" i="6"/>
  <c r="G3295" i="6" l="1"/>
  <c r="H3292" i="6"/>
  <c r="G3296" i="6" l="1"/>
  <c r="H3293" i="6"/>
  <c r="I3295" i="6" s="1"/>
  <c r="I3293" i="6"/>
  <c r="G3297" i="6" l="1"/>
  <c r="H3294" i="6"/>
  <c r="I3294" i="6"/>
  <c r="G3298" i="6" l="1"/>
  <c r="H3295" i="6"/>
  <c r="G3299" i="6" l="1"/>
  <c r="H3296" i="6"/>
  <c r="I3296" i="6" s="1"/>
  <c r="G3300" i="6" l="1"/>
  <c r="H3297" i="6"/>
  <c r="I3299" i="6" s="1"/>
  <c r="G3301" i="6" l="1"/>
  <c r="H3298" i="6"/>
  <c r="I3297" i="6"/>
  <c r="I3298" i="6"/>
  <c r="G3302" i="6" l="1"/>
  <c r="H3299" i="6"/>
  <c r="G3303" i="6" l="1"/>
  <c r="H3300" i="6"/>
  <c r="I3302" i="6" s="1"/>
  <c r="I3300" i="6"/>
  <c r="I3301" i="6" l="1"/>
  <c r="G3304" i="6"/>
  <c r="H3301" i="6"/>
  <c r="G3305" i="6" l="1"/>
  <c r="H3302" i="6"/>
  <c r="G3306" i="6" l="1"/>
  <c r="H3303" i="6"/>
  <c r="I3305" i="6" s="1"/>
  <c r="I3303" i="6" l="1"/>
  <c r="G3307" i="6"/>
  <c r="H3304" i="6"/>
  <c r="I3304" i="6"/>
  <c r="G3308" i="6" l="1"/>
  <c r="H3305" i="6"/>
  <c r="G3309" i="6" l="1"/>
  <c r="H3306" i="6"/>
  <c r="I3308" i="6" s="1"/>
  <c r="I3306" i="6"/>
  <c r="I3307" i="6" l="1"/>
  <c r="G3310" i="6"/>
  <c r="H3307" i="6"/>
  <c r="G3311" i="6" l="1"/>
  <c r="H3308" i="6"/>
  <c r="G3312" i="6" l="1"/>
  <c r="H3309" i="6"/>
  <c r="G3313" i="6" l="1"/>
  <c r="H3310" i="6"/>
  <c r="I3312" i="6" s="1"/>
  <c r="I3309" i="6"/>
  <c r="I3310" i="6"/>
  <c r="G3314" i="6" l="1"/>
  <c r="H3311" i="6"/>
  <c r="I3311" i="6"/>
  <c r="G3315" i="6" l="1"/>
  <c r="H3312" i="6"/>
  <c r="G3316" i="6" l="1"/>
  <c r="H3313" i="6"/>
  <c r="I3315" i="6" s="1"/>
  <c r="G3317" i="6" l="1"/>
  <c r="H3314" i="6"/>
  <c r="I3313" i="6"/>
  <c r="I3314" i="6"/>
  <c r="G3318" i="6" l="1"/>
  <c r="H3315" i="6"/>
  <c r="G3319" i="6" l="1"/>
  <c r="H3316" i="6"/>
  <c r="I3318" i="6" s="1"/>
  <c r="I3316" i="6"/>
  <c r="I3317" i="6" l="1"/>
  <c r="G3320" i="6"/>
  <c r="H3317" i="6"/>
  <c r="G3321" i="6" l="1"/>
  <c r="H3318" i="6"/>
  <c r="G3322" i="6" l="1"/>
  <c r="H3319" i="6"/>
  <c r="I3321" i="6" s="1"/>
  <c r="I3320" i="6"/>
  <c r="I3319" i="6"/>
  <c r="G3323" i="6" l="1"/>
  <c r="H3320" i="6"/>
  <c r="G3324" i="6" l="1"/>
  <c r="H3321" i="6"/>
  <c r="G3325" i="6" l="1"/>
  <c r="H3322" i="6"/>
  <c r="I3324" i="6" s="1"/>
  <c r="I3322" i="6"/>
  <c r="G3326" i="6" l="1"/>
  <c r="H3323" i="6"/>
  <c r="I3323" i="6"/>
  <c r="G3327" i="6" l="1"/>
  <c r="H3324" i="6"/>
  <c r="G3328" i="6" l="1"/>
  <c r="H3325" i="6"/>
  <c r="I3327" i="6" s="1"/>
  <c r="I3325" i="6"/>
  <c r="G3329" i="6" l="1"/>
  <c r="H3326" i="6"/>
  <c r="I3326" i="6"/>
  <c r="G3330" i="6" l="1"/>
  <c r="H3327" i="6"/>
  <c r="G3331" i="6" l="1"/>
  <c r="H3328" i="6"/>
  <c r="I3330" i="6" s="1"/>
  <c r="I3328" i="6"/>
  <c r="G3332" i="6" l="1"/>
  <c r="H3329" i="6"/>
  <c r="I3329" i="6"/>
  <c r="G3333" i="6" l="1"/>
  <c r="H3330" i="6"/>
  <c r="G3334" i="6" l="1"/>
  <c r="H3331" i="6"/>
  <c r="I3333" i="6" s="1"/>
  <c r="I3332" i="6" l="1"/>
  <c r="G3335" i="6"/>
  <c r="H3332" i="6"/>
  <c r="I3331" i="6"/>
  <c r="G3336" i="6" l="1"/>
  <c r="H3333" i="6"/>
  <c r="G3337" i="6" l="1"/>
  <c r="H3334" i="6"/>
  <c r="I3336" i="6" s="1"/>
  <c r="I3334" i="6" l="1"/>
  <c r="G3338" i="6"/>
  <c r="H3335" i="6"/>
  <c r="I3335" i="6"/>
  <c r="G3339" i="6" l="1"/>
  <c r="H3336" i="6"/>
  <c r="G3340" i="6" l="1"/>
  <c r="H3337" i="6"/>
  <c r="I3339" i="6" s="1"/>
  <c r="I3338" i="6"/>
  <c r="I3337" i="6"/>
  <c r="G3341" i="6" l="1"/>
  <c r="H3338" i="6"/>
  <c r="G3342" i="6" l="1"/>
  <c r="H3339" i="6"/>
  <c r="G3343" i="6" l="1"/>
  <c r="H3340" i="6"/>
  <c r="I3342" i="6" s="1"/>
  <c r="I3340" i="6"/>
  <c r="G3344" i="6" l="1"/>
  <c r="H3341" i="6"/>
  <c r="I3341" i="6"/>
  <c r="G3345" i="6" l="1"/>
  <c r="H3342" i="6"/>
  <c r="G3346" i="6" l="1"/>
  <c r="H3343" i="6"/>
  <c r="I3345" i="6" s="1"/>
  <c r="I3343" i="6"/>
  <c r="G3347" i="6" l="1"/>
  <c r="H3344" i="6"/>
  <c r="I3344" i="6"/>
  <c r="G3348" i="6" l="1"/>
  <c r="H3345" i="6"/>
  <c r="G3349" i="6" l="1"/>
  <c r="H3346" i="6"/>
  <c r="I3347" i="6" s="1"/>
  <c r="I3348" i="6" l="1"/>
  <c r="I3346" i="6"/>
  <c r="G3350" i="6"/>
  <c r="H3347" i="6"/>
  <c r="G3351" i="6" l="1"/>
  <c r="H3348" i="6"/>
  <c r="G3352" i="6" l="1"/>
  <c r="H3349" i="6"/>
  <c r="I3351" i="6" s="1"/>
  <c r="G3353" i="6" l="1"/>
  <c r="H3350" i="6"/>
  <c r="I3349" i="6"/>
  <c r="I3350" i="6"/>
  <c r="G3354" i="6" l="1"/>
  <c r="H3351" i="6"/>
  <c r="G3355" i="6" l="1"/>
  <c r="H3352" i="6"/>
  <c r="I3354" i="6" s="1"/>
  <c r="I3352" i="6"/>
  <c r="G3356" i="6" l="1"/>
  <c r="H3353" i="6"/>
  <c r="I3353" i="6"/>
  <c r="G3357" i="6" l="1"/>
  <c r="H3354" i="6"/>
  <c r="G3358" i="6" l="1"/>
  <c r="H3355" i="6"/>
  <c r="I3357" i="6" s="1"/>
  <c r="I3355" i="6"/>
  <c r="G3359" i="6" l="1"/>
  <c r="H3356" i="6"/>
  <c r="I3356" i="6"/>
  <c r="G3360" i="6" l="1"/>
  <c r="H3357" i="6"/>
  <c r="G3361" i="6" l="1"/>
  <c r="H3358" i="6"/>
  <c r="I3360" i="6" s="1"/>
  <c r="I3358" i="6"/>
  <c r="G3362" i="6" l="1"/>
  <c r="H3359" i="6"/>
  <c r="I3359" i="6"/>
  <c r="G3363" i="6" l="1"/>
  <c r="H3360" i="6"/>
  <c r="G3364" i="6" l="1"/>
  <c r="H3361" i="6"/>
  <c r="I3363" i="6" s="1"/>
  <c r="I3361" i="6"/>
  <c r="G3365" i="6" l="1"/>
  <c r="H3362" i="6"/>
  <c r="I3362" i="6"/>
  <c r="G3366" i="6" l="1"/>
  <c r="H3363" i="6"/>
  <c r="G3367" i="6" l="1"/>
  <c r="H3364" i="6"/>
  <c r="I3366" i="6" s="1"/>
  <c r="I3364" i="6"/>
  <c r="G3368" i="6" l="1"/>
  <c r="H3365" i="6"/>
  <c r="I3365" i="6"/>
  <c r="G3369" i="6" l="1"/>
  <c r="H3366" i="6"/>
  <c r="G3370" i="6" l="1"/>
  <c r="H3367" i="6"/>
  <c r="I3369" i="6" s="1"/>
  <c r="I3367" i="6"/>
  <c r="G3371" i="6" l="1"/>
  <c r="H3368" i="6"/>
  <c r="I3368" i="6"/>
  <c r="G3372" i="6" l="1"/>
  <c r="H3369" i="6"/>
  <c r="G3373" i="6" l="1"/>
  <c r="H3370" i="6"/>
  <c r="I3371" i="6" s="1"/>
  <c r="I3372" i="6" l="1"/>
  <c r="I3370" i="6"/>
  <c r="G3374" i="6"/>
  <c r="H3371" i="6"/>
  <c r="G3375" i="6" l="1"/>
  <c r="H3372" i="6"/>
  <c r="G3376" i="6" l="1"/>
  <c r="H3373" i="6"/>
  <c r="I3375" i="6" s="1"/>
  <c r="I3373" i="6"/>
  <c r="I3374" i="6" l="1"/>
  <c r="G3377" i="6"/>
  <c r="H3374" i="6"/>
  <c r="G3378" i="6" l="1"/>
  <c r="H3375" i="6"/>
  <c r="G3379" i="6" l="1"/>
  <c r="H3376" i="6"/>
  <c r="I3378" i="6" s="1"/>
  <c r="I3376" i="6"/>
  <c r="I3377" i="6" l="1"/>
  <c r="G3380" i="6"/>
  <c r="H3377" i="6"/>
  <c r="G3381" i="6" l="1"/>
  <c r="H3378" i="6"/>
  <c r="G3382" i="6" l="1"/>
  <c r="H3379" i="6"/>
  <c r="I3381" i="6" s="1"/>
  <c r="G3383" i="6" l="1"/>
  <c r="H3380" i="6"/>
  <c r="I3380" i="6"/>
  <c r="I3379" i="6"/>
  <c r="G3384" i="6" l="1"/>
  <c r="H3381" i="6"/>
  <c r="G3385" i="6" l="1"/>
  <c r="H3382" i="6"/>
  <c r="I3383" i="6" s="1"/>
  <c r="I3382" i="6"/>
  <c r="G3386" i="6" l="1"/>
  <c r="H3383" i="6"/>
  <c r="G3387" i="6" l="1"/>
  <c r="H3384" i="6"/>
  <c r="I3386" i="6" s="1"/>
  <c r="I3384" i="6"/>
  <c r="G3388" i="6" l="1"/>
  <c r="H3385" i="6"/>
  <c r="I3385" i="6"/>
  <c r="G3389" i="6" l="1"/>
  <c r="H3386" i="6"/>
  <c r="G3390" i="6" l="1"/>
  <c r="H3387" i="6"/>
  <c r="I3389" i="6" s="1"/>
  <c r="G3391" i="6" l="1"/>
  <c r="H3388" i="6"/>
  <c r="I3387" i="6"/>
  <c r="I3388" i="6"/>
  <c r="G3392" i="6" l="1"/>
  <c r="H3389" i="6"/>
  <c r="G3393" i="6" l="1"/>
  <c r="H3390" i="6"/>
  <c r="I3392" i="6" s="1"/>
  <c r="I3390" i="6"/>
  <c r="G3394" i="6" l="1"/>
  <c r="H3391" i="6"/>
  <c r="I3391" i="6"/>
  <c r="G3395" i="6" l="1"/>
  <c r="H3392" i="6"/>
  <c r="G3396" i="6" l="1"/>
  <c r="H3393" i="6"/>
  <c r="I3395" i="6" s="1"/>
  <c r="I3393" i="6"/>
  <c r="G3397" i="6" l="1"/>
  <c r="H3394" i="6"/>
  <c r="I3394" i="6"/>
  <c r="G3398" i="6" l="1"/>
  <c r="H3395" i="6"/>
  <c r="G3399" i="6" l="1"/>
  <c r="H3396" i="6"/>
  <c r="I3398" i="6" s="1"/>
  <c r="I3396" i="6"/>
  <c r="G3400" i="6" l="1"/>
  <c r="H3397" i="6"/>
  <c r="I3397" i="6"/>
  <c r="G3401" i="6" l="1"/>
  <c r="H3398" i="6"/>
  <c r="G3402" i="6" l="1"/>
  <c r="H3399" i="6"/>
  <c r="I3401" i="6" s="1"/>
  <c r="I3399" i="6"/>
  <c r="G3403" i="6" l="1"/>
  <c r="H3400" i="6"/>
  <c r="I3400" i="6"/>
  <c r="G3404" i="6" l="1"/>
  <c r="H3401" i="6"/>
  <c r="G3405" i="6" l="1"/>
  <c r="H3402" i="6"/>
  <c r="I3404" i="6" s="1"/>
  <c r="I3402" i="6"/>
  <c r="G3406" i="6" l="1"/>
  <c r="H3403" i="6"/>
  <c r="I3403" i="6"/>
  <c r="G3407" i="6" l="1"/>
  <c r="H3404" i="6"/>
  <c r="G3408" i="6" l="1"/>
  <c r="H3405" i="6"/>
  <c r="I3407" i="6" s="1"/>
  <c r="I3405" i="6"/>
  <c r="G3409" i="6" l="1"/>
  <c r="H3406" i="6"/>
  <c r="I3406" i="6"/>
  <c r="G3410" i="6" l="1"/>
  <c r="H3407" i="6"/>
  <c r="G3411" i="6" l="1"/>
  <c r="H3408" i="6"/>
  <c r="I3409" i="6" s="1"/>
  <c r="I3408" i="6"/>
  <c r="G3412" i="6" l="1"/>
  <c r="H3409" i="6"/>
  <c r="G3413" i="6" l="1"/>
  <c r="H3410" i="6"/>
  <c r="I3412" i="6" s="1"/>
  <c r="I3410" i="6"/>
  <c r="G3414" i="6" l="1"/>
  <c r="H3411" i="6"/>
  <c r="I3411" i="6"/>
  <c r="G3415" i="6" l="1"/>
  <c r="H3412" i="6"/>
  <c r="G3416" i="6" l="1"/>
  <c r="H3413" i="6"/>
  <c r="I3413" i="6" s="1"/>
  <c r="G3417" i="6" l="1"/>
  <c r="H3414" i="6"/>
  <c r="I3414" i="6"/>
  <c r="G3418" i="6" l="1"/>
  <c r="H3415" i="6"/>
  <c r="I3417" i="6" s="1"/>
  <c r="I3415" i="6"/>
  <c r="G3419" i="6" l="1"/>
  <c r="H3416" i="6"/>
  <c r="I3416" i="6"/>
  <c r="G3420" i="6" l="1"/>
  <c r="H3417" i="6"/>
  <c r="G3421" i="6" l="1"/>
  <c r="H3418" i="6"/>
  <c r="I3420" i="6" s="1"/>
  <c r="I3418" i="6" l="1"/>
  <c r="G3422" i="6"/>
  <c r="H3419" i="6"/>
  <c r="I3419" i="6"/>
  <c r="G3423" i="6" l="1"/>
  <c r="H3420" i="6"/>
  <c r="G3424" i="6" l="1"/>
  <c r="H3421" i="6"/>
  <c r="I3423" i="6" s="1"/>
  <c r="I3421" i="6"/>
  <c r="G3425" i="6" l="1"/>
  <c r="H3422" i="6"/>
  <c r="I3422" i="6"/>
  <c r="G3426" i="6" l="1"/>
  <c r="H3423" i="6"/>
  <c r="G3427" i="6" l="1"/>
  <c r="H3424" i="6"/>
  <c r="I3426" i="6" s="1"/>
  <c r="I3424" i="6"/>
  <c r="G3428" i="6" l="1"/>
  <c r="H3425" i="6"/>
  <c r="I3425" i="6"/>
  <c r="G3429" i="6" l="1"/>
  <c r="H3426" i="6"/>
  <c r="G3430" i="6" l="1"/>
  <c r="H3427" i="6"/>
  <c r="I3429" i="6" s="1"/>
  <c r="I3427" i="6"/>
  <c r="G3431" i="6" l="1"/>
  <c r="H3428" i="6"/>
  <c r="I3428" i="6"/>
  <c r="G3432" i="6" l="1"/>
  <c r="H3429" i="6"/>
  <c r="G3433" i="6" l="1"/>
  <c r="H3430" i="6"/>
  <c r="I3432" i="6" s="1"/>
  <c r="I3430" i="6"/>
  <c r="I3431" i="6" l="1"/>
  <c r="G3434" i="6"/>
  <c r="H3431" i="6"/>
  <c r="G3435" i="6" l="1"/>
  <c r="H3432" i="6"/>
  <c r="G3436" i="6" l="1"/>
  <c r="H3433" i="6"/>
  <c r="I3435" i="6" s="1"/>
  <c r="I3433" i="6"/>
  <c r="G3437" i="6" l="1"/>
  <c r="H3434" i="6"/>
  <c r="I3434" i="6"/>
  <c r="G3438" i="6" l="1"/>
  <c r="H3435" i="6"/>
  <c r="G3439" i="6" l="1"/>
  <c r="H3436" i="6"/>
  <c r="I3438" i="6" s="1"/>
  <c r="I3436" i="6"/>
  <c r="G3440" i="6" l="1"/>
  <c r="H3437" i="6"/>
  <c r="I3437" i="6"/>
  <c r="G3441" i="6" l="1"/>
  <c r="H3438" i="6"/>
  <c r="G3442" i="6" l="1"/>
  <c r="H3439" i="6"/>
  <c r="I3441" i="6" s="1"/>
  <c r="I3439" i="6"/>
  <c r="G3443" i="6" l="1"/>
  <c r="H3440" i="6"/>
  <c r="I3440" i="6"/>
  <c r="G3444" i="6" l="1"/>
  <c r="H3441" i="6"/>
  <c r="G3445" i="6" l="1"/>
  <c r="H3442" i="6"/>
  <c r="I3444" i="6" s="1"/>
  <c r="I3443" i="6"/>
  <c r="I3442" i="6"/>
  <c r="G3446" i="6" l="1"/>
  <c r="H3443" i="6"/>
  <c r="G3447" i="6" l="1"/>
  <c r="H3444" i="6"/>
  <c r="G3448" i="6" l="1"/>
  <c r="H3445" i="6"/>
  <c r="I3447" i="6" s="1"/>
  <c r="I3445" i="6"/>
  <c r="G3449" i="6" l="1"/>
  <c r="H3446" i="6"/>
  <c r="I3446" i="6"/>
  <c r="G3450" i="6" l="1"/>
  <c r="H3447" i="6"/>
  <c r="G3451" i="6" l="1"/>
  <c r="H3448" i="6"/>
  <c r="I3450" i="6" s="1"/>
  <c r="I3448" i="6"/>
  <c r="G3452" i="6" l="1"/>
  <c r="H3449" i="6"/>
  <c r="I3449" i="6"/>
  <c r="G3453" i="6" l="1"/>
  <c r="H3450" i="6"/>
  <c r="G3454" i="6" l="1"/>
  <c r="H3451" i="6"/>
  <c r="I3453" i="6" s="1"/>
  <c r="G3455" i="6" l="1"/>
  <c r="H3452" i="6"/>
  <c r="I3452" i="6"/>
  <c r="I3451" i="6"/>
  <c r="G3456" i="6" l="1"/>
  <c r="H3453" i="6"/>
  <c r="G3457" i="6" l="1"/>
  <c r="H3454" i="6"/>
  <c r="I3456" i="6" s="1"/>
  <c r="I3454" i="6"/>
  <c r="G3458" i="6" l="1"/>
  <c r="H3455" i="6"/>
  <c r="I3455" i="6"/>
  <c r="G3459" i="6" l="1"/>
  <c r="H3456" i="6"/>
  <c r="G3460" i="6" l="1"/>
  <c r="H3457" i="6"/>
  <c r="I3459" i="6" s="1"/>
  <c r="I3457" i="6"/>
  <c r="G3461" i="6" l="1"/>
  <c r="H3458" i="6"/>
  <c r="I3458" i="6"/>
  <c r="G3462" i="6" l="1"/>
  <c r="H3459" i="6"/>
  <c r="G3463" i="6" l="1"/>
  <c r="H3460" i="6"/>
  <c r="I3462" i="6" s="1"/>
  <c r="I3460" i="6"/>
  <c r="G3464" i="6" l="1"/>
  <c r="H3461" i="6"/>
  <c r="I3461" i="6"/>
  <c r="G3465" i="6" l="1"/>
  <c r="H3462" i="6"/>
  <c r="G3466" i="6" l="1"/>
  <c r="H3463" i="6"/>
  <c r="I3465" i="6" s="1"/>
  <c r="I3463" i="6"/>
  <c r="G3467" i="6" l="1"/>
  <c r="H3464" i="6"/>
  <c r="I3464" i="6"/>
  <c r="G3468" i="6" l="1"/>
  <c r="H3465" i="6"/>
  <c r="G3469" i="6" l="1"/>
  <c r="H3466" i="6"/>
  <c r="I3468" i="6" s="1"/>
  <c r="I3466" i="6"/>
  <c r="G3470" i="6" l="1"/>
  <c r="H3467" i="6"/>
  <c r="I3467" i="6"/>
  <c r="G3471" i="6" l="1"/>
  <c r="H3468" i="6"/>
  <c r="G3472" i="6" l="1"/>
  <c r="H3469" i="6"/>
  <c r="I3471" i="6" s="1"/>
  <c r="I3469" i="6"/>
  <c r="G3473" i="6" l="1"/>
  <c r="H3470" i="6"/>
  <c r="I3470" i="6"/>
  <c r="G3474" i="6" l="1"/>
  <c r="H3471" i="6"/>
  <c r="G3475" i="6" l="1"/>
  <c r="H3472" i="6"/>
  <c r="I3474" i="6" s="1"/>
  <c r="I3472" i="6"/>
  <c r="G3476" i="6" l="1"/>
  <c r="H3473" i="6"/>
  <c r="I3473" i="6"/>
  <c r="G3477" i="6" l="1"/>
  <c r="H3474" i="6"/>
  <c r="G3478" i="6" l="1"/>
  <c r="H3475" i="6"/>
  <c r="I3477" i="6" s="1"/>
  <c r="I3475" i="6"/>
  <c r="I3476" i="6" l="1"/>
  <c r="G3479" i="6"/>
  <c r="H3476" i="6"/>
  <c r="G3480" i="6" l="1"/>
  <c r="H3477" i="6"/>
  <c r="G3481" i="6" l="1"/>
  <c r="H3478" i="6"/>
  <c r="I3480" i="6" s="1"/>
  <c r="I3478" i="6"/>
  <c r="G3482" i="6" l="1"/>
  <c r="H3479" i="6"/>
  <c r="I3479" i="6"/>
  <c r="G3483" i="6" l="1"/>
  <c r="H3480" i="6"/>
  <c r="G3484" i="6" l="1"/>
  <c r="H3481" i="6"/>
  <c r="I3483" i="6" s="1"/>
  <c r="I3481" i="6"/>
  <c r="G3485" i="6" l="1"/>
  <c r="H3482" i="6"/>
  <c r="I3482" i="6"/>
  <c r="G3486" i="6" l="1"/>
  <c r="H3483" i="6"/>
  <c r="G3487" i="6" l="1"/>
  <c r="H3484" i="6"/>
  <c r="I3486" i="6" s="1"/>
  <c r="I3484" i="6"/>
  <c r="G3488" i="6" l="1"/>
  <c r="H3485" i="6"/>
  <c r="I3485" i="6"/>
  <c r="G3489" i="6" l="1"/>
  <c r="H3486" i="6"/>
  <c r="G3490" i="6" l="1"/>
  <c r="H3487" i="6"/>
  <c r="I3489" i="6" s="1"/>
  <c r="I3487" i="6"/>
  <c r="G3491" i="6" l="1"/>
  <c r="H3488" i="6"/>
  <c r="I3488" i="6"/>
  <c r="G3492" i="6" l="1"/>
  <c r="H3489" i="6"/>
  <c r="G3493" i="6" l="1"/>
  <c r="H3490" i="6"/>
  <c r="I3492" i="6" s="1"/>
  <c r="I3490" i="6"/>
  <c r="G3494" i="6" l="1"/>
  <c r="H3491" i="6"/>
  <c r="I3491" i="6"/>
  <c r="G3495" i="6" l="1"/>
  <c r="H3492" i="6"/>
  <c r="G3496" i="6" l="1"/>
  <c r="H3493" i="6"/>
  <c r="I3495" i="6" s="1"/>
  <c r="I3493" i="6"/>
  <c r="G3497" i="6" l="1"/>
  <c r="H3494" i="6"/>
  <c r="I3494" i="6"/>
  <c r="G3498" i="6" l="1"/>
  <c r="H3495" i="6"/>
  <c r="G3499" i="6" l="1"/>
  <c r="H3496" i="6"/>
  <c r="I3498" i="6" s="1"/>
  <c r="I3496" i="6"/>
  <c r="G3500" i="6" l="1"/>
  <c r="H3497" i="6"/>
  <c r="I3497" i="6"/>
  <c r="G3501" i="6" l="1"/>
  <c r="H3498" i="6"/>
  <c r="G3502" i="6" l="1"/>
  <c r="H3499" i="6"/>
  <c r="I3501" i="6" s="1"/>
  <c r="I3499" i="6"/>
  <c r="G3503" i="6" l="1"/>
  <c r="H3500" i="6"/>
  <c r="I3500" i="6"/>
  <c r="G3504" i="6" l="1"/>
  <c r="H3501" i="6"/>
  <c r="G3505" i="6" l="1"/>
  <c r="H3502" i="6"/>
  <c r="I3504" i="6" s="1"/>
  <c r="I3502" i="6"/>
  <c r="G3506" i="6" l="1"/>
  <c r="H3503" i="6"/>
  <c r="I3503" i="6"/>
  <c r="G3507" i="6" l="1"/>
  <c r="H3504" i="6"/>
  <c r="G3508" i="6" l="1"/>
  <c r="H3505" i="6"/>
  <c r="I3507" i="6" s="1"/>
  <c r="I3505" i="6"/>
  <c r="G3509" i="6" l="1"/>
  <c r="H3506" i="6"/>
  <c r="I3506" i="6"/>
  <c r="G3510" i="6" l="1"/>
  <c r="H3507" i="6"/>
  <c r="G3511" i="6" l="1"/>
  <c r="H3508" i="6"/>
  <c r="I3510" i="6" s="1"/>
  <c r="I3508" i="6"/>
  <c r="G3512" i="6" l="1"/>
  <c r="H3509" i="6"/>
  <c r="I3509" i="6"/>
  <c r="G3513" i="6" l="1"/>
  <c r="H3510" i="6"/>
  <c r="G3514" i="6" l="1"/>
  <c r="H3511" i="6"/>
  <c r="I3513" i="6" s="1"/>
  <c r="I3511" i="6" l="1"/>
  <c r="G3515" i="6"/>
  <c r="H3512" i="6"/>
  <c r="I3512" i="6"/>
  <c r="G3516" i="6" l="1"/>
  <c r="H3513" i="6"/>
  <c r="G3517" i="6" l="1"/>
  <c r="H3514" i="6"/>
  <c r="I3516" i="6" s="1"/>
  <c r="G3518" i="6" l="1"/>
  <c r="H3515" i="6"/>
  <c r="I3514" i="6"/>
  <c r="I3515" i="6"/>
  <c r="G3519" i="6" l="1"/>
  <c r="H3516" i="6"/>
  <c r="G3520" i="6" l="1"/>
  <c r="H3517" i="6"/>
  <c r="I3519" i="6" s="1"/>
  <c r="I3517" i="6"/>
  <c r="G3521" i="6" l="1"/>
  <c r="H3518" i="6"/>
  <c r="I3518" i="6"/>
  <c r="G3522" i="6" l="1"/>
  <c r="H3519" i="6"/>
  <c r="G3523" i="6" l="1"/>
  <c r="H3520" i="6"/>
  <c r="I3520" i="6" s="1"/>
  <c r="G3524" i="6" l="1"/>
  <c r="H3521" i="6"/>
  <c r="I3521" i="6"/>
  <c r="G3525" i="6" l="1"/>
  <c r="H3522" i="6"/>
  <c r="I3524" i="6" s="1"/>
  <c r="I3522" i="6"/>
  <c r="G3526" i="6" l="1"/>
  <c r="H3523" i="6"/>
  <c r="I3523" i="6"/>
  <c r="G3527" i="6" l="1"/>
  <c r="H3524" i="6"/>
  <c r="G3528" i="6" l="1"/>
  <c r="H3525" i="6"/>
  <c r="I3527" i="6" s="1"/>
  <c r="I3525" i="6"/>
  <c r="G3529" i="6" l="1"/>
  <c r="H3526" i="6"/>
  <c r="I3526" i="6"/>
  <c r="G3530" i="6" l="1"/>
  <c r="H3527" i="6"/>
  <c r="G3531" i="6" l="1"/>
  <c r="H3528" i="6"/>
  <c r="I3530" i="6" s="1"/>
  <c r="I3528" i="6" l="1"/>
  <c r="G3532" i="6"/>
  <c r="H3529" i="6"/>
  <c r="I3529" i="6"/>
  <c r="G3533" i="6" l="1"/>
  <c r="H3530" i="6"/>
  <c r="G3534" i="6" l="1"/>
  <c r="H3531" i="6"/>
  <c r="I3533" i="6" s="1"/>
  <c r="I3531" i="6"/>
  <c r="G3535" i="6" l="1"/>
  <c r="H3532" i="6"/>
  <c r="I3532" i="6"/>
  <c r="G3536" i="6" l="1"/>
  <c r="H3533" i="6"/>
  <c r="G3537" i="6" l="1"/>
  <c r="H3534" i="6"/>
  <c r="I3536" i="6" s="1"/>
  <c r="I3534" i="6"/>
  <c r="G3538" i="6" l="1"/>
  <c r="H3535" i="6"/>
  <c r="I3535" i="6"/>
  <c r="G3539" i="6" l="1"/>
  <c r="H3536" i="6"/>
  <c r="G3540" i="6" l="1"/>
  <c r="H3537" i="6"/>
  <c r="I3539" i="6" s="1"/>
  <c r="I3537" i="6"/>
  <c r="G3541" i="6" l="1"/>
  <c r="H3538" i="6"/>
  <c r="I3538" i="6"/>
  <c r="G3542" i="6" l="1"/>
  <c r="H3539" i="6"/>
  <c r="G3543" i="6" l="1"/>
  <c r="H3540" i="6"/>
  <c r="I3540" i="6" s="1"/>
  <c r="G3544" i="6" l="1"/>
  <c r="H3541" i="6"/>
  <c r="I3541" i="6"/>
  <c r="G3545" i="6" l="1"/>
  <c r="H3542" i="6"/>
  <c r="I3544" i="6" s="1"/>
  <c r="G3546" i="6" l="1"/>
  <c r="H3543" i="6"/>
  <c r="I3542" i="6"/>
  <c r="I3543" i="6"/>
  <c r="G3547" i="6" l="1"/>
  <c r="H3544" i="6"/>
  <c r="G3548" i="6" l="1"/>
  <c r="H3545" i="6"/>
  <c r="I3547" i="6" s="1"/>
  <c r="I3545" i="6"/>
  <c r="G3549" i="6" l="1"/>
  <c r="H3546" i="6"/>
  <c r="I3546" i="6"/>
  <c r="G3550" i="6" l="1"/>
  <c r="H3547" i="6"/>
  <c r="G3551" i="6" l="1"/>
  <c r="H3548" i="6"/>
  <c r="I3550" i="6" s="1"/>
  <c r="G3552" i="6" l="1"/>
  <c r="H3549" i="6"/>
  <c r="I3549" i="6"/>
  <c r="I3548" i="6"/>
  <c r="G3553" i="6" l="1"/>
  <c r="H3550" i="6"/>
  <c r="G3554" i="6" l="1"/>
  <c r="H3551" i="6"/>
  <c r="I3553" i="6" s="1"/>
  <c r="I3551" i="6"/>
  <c r="G3555" i="6" l="1"/>
  <c r="H3552" i="6"/>
  <c r="I3552" i="6"/>
  <c r="G3556" i="6" l="1"/>
  <c r="H3553" i="6"/>
  <c r="G3557" i="6" l="1"/>
  <c r="H3554" i="6"/>
  <c r="I3556" i="6" s="1"/>
  <c r="I3554" i="6" l="1"/>
  <c r="G3558" i="6"/>
  <c r="H3555" i="6"/>
  <c r="I3555" i="6"/>
  <c r="G3559" i="6" l="1"/>
  <c r="H3556" i="6"/>
  <c r="G3560" i="6" l="1"/>
  <c r="H3557" i="6"/>
  <c r="I3559" i="6" s="1"/>
  <c r="I3557" i="6"/>
  <c r="I3558" i="6" l="1"/>
  <c r="G3561" i="6"/>
  <c r="H3558" i="6"/>
  <c r="G3562" i="6" l="1"/>
  <c r="H3559" i="6"/>
  <c r="G3563" i="6" l="1"/>
  <c r="H3560" i="6"/>
  <c r="I3562" i="6" s="1"/>
  <c r="I3560" i="6" l="1"/>
  <c r="G3564" i="6"/>
  <c r="H3561" i="6"/>
  <c r="I3561" i="6"/>
  <c r="G3565" i="6" l="1"/>
  <c r="H3562" i="6"/>
  <c r="G3566" i="6" l="1"/>
  <c r="H3563" i="6"/>
  <c r="I3565" i="6" s="1"/>
  <c r="I3563" i="6"/>
  <c r="G3567" i="6" l="1"/>
  <c r="H3564" i="6"/>
  <c r="I3564" i="6"/>
  <c r="G3568" i="6" l="1"/>
  <c r="H3565" i="6"/>
  <c r="G3569" i="6" l="1"/>
  <c r="H3566" i="6"/>
  <c r="I3568" i="6" s="1"/>
  <c r="I3566" i="6"/>
  <c r="G3570" i="6" l="1"/>
  <c r="H3567" i="6"/>
  <c r="I3567" i="6"/>
  <c r="G3571" i="6" l="1"/>
  <c r="H3568" i="6"/>
  <c r="G3572" i="6" l="1"/>
  <c r="H3569" i="6"/>
  <c r="I3569" i="6"/>
  <c r="G3573" i="6" l="1"/>
  <c r="H3570" i="6"/>
  <c r="I3572" i="6" s="1"/>
  <c r="I3570" i="6"/>
  <c r="G3574" i="6" l="1"/>
  <c r="H3571" i="6"/>
  <c r="I3571" i="6"/>
  <c r="G3575" i="6" l="1"/>
  <c r="H3572" i="6"/>
  <c r="G3576" i="6" l="1"/>
  <c r="H3573" i="6"/>
  <c r="I3575" i="6" s="1"/>
  <c r="I3573" i="6"/>
  <c r="G3577" i="6" l="1"/>
  <c r="H3574" i="6"/>
  <c r="I3574" i="6"/>
  <c r="G3578" i="6" l="1"/>
  <c r="H3575" i="6"/>
  <c r="G3579" i="6" l="1"/>
  <c r="H3576" i="6"/>
  <c r="I3578" i="6" s="1"/>
  <c r="I3576" i="6"/>
  <c r="G3580" i="6" l="1"/>
  <c r="H3577" i="6"/>
  <c r="I3577" i="6"/>
  <c r="G3581" i="6" l="1"/>
  <c r="H3578" i="6"/>
  <c r="G3582" i="6" l="1"/>
  <c r="H3579" i="6"/>
  <c r="I3579" i="6" s="1"/>
  <c r="G3583" i="6" l="1"/>
  <c r="H3580" i="6"/>
  <c r="I3580" i="6"/>
  <c r="G3584" i="6" l="1"/>
  <c r="H3581" i="6"/>
  <c r="I3583" i="6" s="1"/>
  <c r="I3581" i="6"/>
  <c r="G3585" i="6" l="1"/>
  <c r="H3582" i="6"/>
  <c r="I3582" i="6"/>
  <c r="G3586" i="6" l="1"/>
  <c r="H3583" i="6"/>
  <c r="G3587" i="6" l="1"/>
  <c r="H3584" i="6"/>
  <c r="I3586" i="6" s="1"/>
  <c r="I3584" i="6"/>
  <c r="I3585" i="6" l="1"/>
  <c r="G3588" i="6"/>
  <c r="H3585" i="6"/>
  <c r="G3589" i="6" l="1"/>
  <c r="H3586" i="6"/>
  <c r="G3590" i="6" l="1"/>
  <c r="H3587" i="6"/>
  <c r="I3589" i="6" s="1"/>
  <c r="I3587" i="6"/>
  <c r="G3591" i="6" l="1"/>
  <c r="H3588" i="6"/>
  <c r="I3588" i="6"/>
  <c r="G3592" i="6" l="1"/>
  <c r="H3589" i="6"/>
  <c r="G3593" i="6" l="1"/>
  <c r="H3590" i="6"/>
  <c r="I3592" i="6" s="1"/>
  <c r="G3594" i="6" l="1"/>
  <c r="H3591" i="6"/>
  <c r="I3591" i="6"/>
  <c r="I3590" i="6"/>
  <c r="G3595" i="6" l="1"/>
  <c r="H3592" i="6"/>
  <c r="G3596" i="6" l="1"/>
  <c r="H3593" i="6"/>
  <c r="I3595" i="6" s="1"/>
  <c r="I3593" i="6"/>
  <c r="G3597" i="6" l="1"/>
  <c r="H3594" i="6"/>
  <c r="I3594" i="6"/>
  <c r="G3598" i="6" l="1"/>
  <c r="H3595" i="6"/>
  <c r="G3599" i="6" l="1"/>
  <c r="H3596" i="6"/>
  <c r="I3598" i="6" s="1"/>
  <c r="I3596" i="6" l="1"/>
  <c r="G3600" i="6"/>
  <c r="H3597" i="6"/>
  <c r="I3597" i="6"/>
  <c r="G3601" i="6" l="1"/>
  <c r="H3598" i="6"/>
  <c r="G3602" i="6" l="1"/>
  <c r="H3599" i="6"/>
  <c r="I3601" i="6" s="1"/>
  <c r="G3603" i="6" l="1"/>
  <c r="H3600" i="6"/>
  <c r="I3599" i="6"/>
  <c r="I3600" i="6"/>
  <c r="G3604" i="6" l="1"/>
  <c r="H3601" i="6"/>
  <c r="G3605" i="6" l="1"/>
  <c r="H3602" i="6"/>
  <c r="I3604" i="6" s="1"/>
  <c r="I3602" i="6"/>
  <c r="G3606" i="6" l="1"/>
  <c r="H3603" i="6"/>
  <c r="I3603" i="6"/>
  <c r="G3607" i="6" l="1"/>
  <c r="H3604" i="6"/>
  <c r="G3608" i="6" l="1"/>
  <c r="H3605" i="6"/>
  <c r="I3607" i="6" s="1"/>
  <c r="I3605" i="6"/>
  <c r="G3609" i="6" l="1"/>
  <c r="H3606" i="6"/>
  <c r="I3606" i="6"/>
  <c r="G3610" i="6" l="1"/>
  <c r="H3607" i="6"/>
  <c r="G3611" i="6" l="1"/>
  <c r="H3608" i="6"/>
  <c r="I3610" i="6" s="1"/>
  <c r="I3608" i="6"/>
  <c r="G3612" i="6" l="1"/>
  <c r="H3609" i="6"/>
  <c r="I3609" i="6"/>
  <c r="G3613" i="6" l="1"/>
  <c r="H3610" i="6"/>
  <c r="G3614" i="6" l="1"/>
  <c r="H3611" i="6"/>
  <c r="I3613" i="6" s="1"/>
  <c r="I3611" i="6"/>
  <c r="G3615" i="6" l="1"/>
  <c r="H3612" i="6"/>
  <c r="I3612" i="6"/>
  <c r="G3616" i="6" l="1"/>
  <c r="H3613" i="6"/>
  <c r="G3617" i="6" l="1"/>
  <c r="H3614" i="6"/>
  <c r="I3616" i="6" s="1"/>
  <c r="I3615" i="6" l="1"/>
  <c r="G3618" i="6"/>
  <c r="H3615" i="6"/>
  <c r="I3614" i="6"/>
  <c r="G3619" i="6" l="1"/>
  <c r="H3616" i="6"/>
  <c r="G3620" i="6" l="1"/>
  <c r="H3617" i="6"/>
  <c r="I3618" i="6" s="1"/>
  <c r="I3619" i="6" l="1"/>
  <c r="I3617" i="6"/>
  <c r="G3621" i="6"/>
  <c r="H3618" i="6"/>
  <c r="G3622" i="6" l="1"/>
  <c r="H3619" i="6"/>
  <c r="G3623" i="6" l="1"/>
  <c r="H3620" i="6"/>
  <c r="I3622" i="6" s="1"/>
  <c r="I3620" i="6"/>
  <c r="I3621" i="6" l="1"/>
  <c r="G3624" i="6"/>
  <c r="H3621" i="6"/>
  <c r="G3625" i="6" l="1"/>
  <c r="H3622" i="6"/>
  <c r="G3626" i="6" l="1"/>
  <c r="H3623" i="6"/>
  <c r="G3627" i="6" l="1"/>
  <c r="H3624" i="6"/>
  <c r="I3623" i="6"/>
  <c r="I3624" i="6"/>
  <c r="G3628" i="6" l="1"/>
  <c r="H3625" i="6"/>
  <c r="I3626" i="6"/>
  <c r="I3627" i="6" l="1"/>
  <c r="I3625" i="6"/>
  <c r="G3629" i="6"/>
  <c r="H3626" i="6"/>
  <c r="G3630" i="6" l="1"/>
  <c r="H3627" i="6"/>
  <c r="G3631" i="6" l="1"/>
  <c r="H3628" i="6"/>
  <c r="I3630" i="6" s="1"/>
  <c r="I3629" i="6"/>
  <c r="I3628" i="6"/>
  <c r="G3632" i="6" l="1"/>
  <c r="H3629" i="6"/>
  <c r="G3633" i="6" l="1"/>
  <c r="H3630" i="6"/>
  <c r="G3634" i="6" l="1"/>
  <c r="H3631" i="6"/>
  <c r="I3632" i="6" s="1"/>
  <c r="I3631" i="6"/>
  <c r="G3635" i="6" l="1"/>
  <c r="H3632" i="6"/>
  <c r="G3636" i="6" l="1"/>
  <c r="H3633" i="6"/>
  <c r="I3635" i="6" s="1"/>
  <c r="I3633" i="6"/>
  <c r="G3637" i="6" l="1"/>
  <c r="H3634" i="6"/>
  <c r="I3634" i="6"/>
  <c r="G3638" i="6" l="1"/>
  <c r="H3635" i="6"/>
  <c r="G3639" i="6" l="1"/>
  <c r="H3636" i="6"/>
  <c r="I3638" i="6" s="1"/>
  <c r="I3636" i="6"/>
  <c r="I3637" i="6" l="1"/>
  <c r="G3640" i="6"/>
  <c r="H3637" i="6"/>
  <c r="G3641" i="6" l="1"/>
  <c r="H3638" i="6"/>
  <c r="G3642" i="6" l="1"/>
  <c r="H3639" i="6"/>
  <c r="I3641" i="6" s="1"/>
  <c r="I3640" i="6"/>
  <c r="I3639" i="6"/>
  <c r="G3643" i="6" l="1"/>
  <c r="H3640" i="6"/>
  <c r="G3644" i="6" l="1"/>
  <c r="H3641" i="6"/>
  <c r="G3645" i="6" l="1"/>
  <c r="H3642" i="6"/>
  <c r="I3644" i="6" s="1"/>
  <c r="I3643" i="6"/>
  <c r="I3642" i="6"/>
  <c r="G3646" i="6" l="1"/>
  <c r="H3643" i="6"/>
  <c r="G3647" i="6" l="1"/>
  <c r="H3644" i="6"/>
  <c r="G3648" i="6" l="1"/>
  <c r="H3645" i="6"/>
  <c r="I3647" i="6" s="1"/>
  <c r="I3645" i="6"/>
  <c r="G3649" i="6" l="1"/>
  <c r="H3646" i="6"/>
  <c r="I3646" i="6"/>
  <c r="G3650" i="6" l="1"/>
  <c r="H3647" i="6"/>
  <c r="G3651" i="6" l="1"/>
  <c r="H3648" i="6"/>
  <c r="I3650" i="6" s="1"/>
  <c r="I3648" i="6"/>
  <c r="I3649" i="6" l="1"/>
  <c r="G3652" i="6"/>
  <c r="H3649" i="6"/>
  <c r="G3653" i="6" l="1"/>
  <c r="H3650" i="6"/>
  <c r="G3654" i="6" l="1"/>
  <c r="H3651" i="6"/>
  <c r="I3653" i="6" s="1"/>
  <c r="I3652" i="6"/>
  <c r="I3651" i="6"/>
  <c r="G3655" i="6" l="1"/>
  <c r="H3652" i="6"/>
  <c r="G3656" i="6" l="1"/>
  <c r="H3653" i="6"/>
  <c r="G3657" i="6" l="1"/>
  <c r="H3654" i="6"/>
  <c r="G3658" i="6" l="1"/>
  <c r="H3655" i="6"/>
  <c r="I3654" i="6"/>
  <c r="I3655" i="6"/>
  <c r="G3659" i="6" l="1"/>
  <c r="H3656" i="6"/>
  <c r="I3658" i="6" l="1"/>
  <c r="I3656" i="6"/>
  <c r="G3660" i="6"/>
  <c r="H3657" i="6"/>
  <c r="I3657" i="6"/>
  <c r="G3661" i="6" l="1"/>
  <c r="H3658" i="6"/>
  <c r="G3662" i="6" l="1"/>
  <c r="H3659" i="6"/>
  <c r="I3661" i="6" s="1"/>
  <c r="I3659" i="6"/>
  <c r="I3660" i="6" l="1"/>
  <c r="G3663" i="6"/>
  <c r="H3660" i="6"/>
  <c r="G3664" i="6" l="1"/>
  <c r="H3661" i="6"/>
  <c r="G3665" i="6" l="1"/>
  <c r="H3662" i="6"/>
  <c r="I3664" i="6" s="1"/>
  <c r="I3662" i="6"/>
  <c r="G3666" i="6" l="1"/>
  <c r="H3663" i="6"/>
  <c r="I3663" i="6"/>
  <c r="G3667" i="6" l="1"/>
  <c r="H3664" i="6"/>
  <c r="G3668" i="6" l="1"/>
  <c r="H3665" i="6"/>
  <c r="I3667" i="6" s="1"/>
  <c r="I3665" i="6"/>
  <c r="G3669" i="6" l="1"/>
  <c r="H3666" i="6"/>
  <c r="I3666" i="6"/>
  <c r="G3670" i="6" l="1"/>
  <c r="H3667" i="6"/>
  <c r="G3671" i="6" l="1"/>
  <c r="H3668" i="6"/>
  <c r="I3670" i="6" s="1"/>
  <c r="I3668" i="6"/>
  <c r="I3669" i="6" l="1"/>
  <c r="G3672" i="6"/>
  <c r="H3669" i="6"/>
  <c r="G3673" i="6" l="1"/>
  <c r="H3670" i="6"/>
  <c r="G3674" i="6" l="1"/>
  <c r="H3671" i="6"/>
  <c r="I3673" i="6" s="1"/>
  <c r="I3671" i="6"/>
  <c r="I3672" i="6" l="1"/>
  <c r="G3675" i="6"/>
  <c r="H3672" i="6"/>
  <c r="G3676" i="6" l="1"/>
  <c r="H3673" i="6"/>
  <c r="G3677" i="6" l="1"/>
  <c r="H3674" i="6"/>
  <c r="I3676" i="6" s="1"/>
  <c r="I3674" i="6"/>
  <c r="I3675" i="6" l="1"/>
  <c r="G3678" i="6"/>
  <c r="H3675" i="6"/>
  <c r="G3679" i="6" l="1"/>
  <c r="H3676" i="6"/>
  <c r="G3680" i="6" l="1"/>
  <c r="H3677" i="6"/>
  <c r="I3679" i="6" s="1"/>
  <c r="I3677" i="6"/>
  <c r="G3681" i="6" l="1"/>
  <c r="H3678" i="6"/>
  <c r="I3678" i="6"/>
  <c r="G3682" i="6" l="1"/>
  <c r="H3679" i="6"/>
  <c r="G3683" i="6" l="1"/>
  <c r="H3680" i="6"/>
  <c r="I3682" i="6" s="1"/>
  <c r="I3680" i="6" l="1"/>
  <c r="I3681" i="6"/>
  <c r="G3684" i="6"/>
  <c r="H3681" i="6"/>
  <c r="G3685" i="6" l="1"/>
  <c r="H3682" i="6"/>
  <c r="G3686" i="6" l="1"/>
  <c r="H3683" i="6"/>
  <c r="I3685" i="6" s="1"/>
  <c r="I3683" i="6"/>
  <c r="I3684" i="6" l="1"/>
  <c r="G3687" i="6"/>
  <c r="H3684" i="6"/>
  <c r="G3688" i="6" l="1"/>
  <c r="H3685" i="6"/>
  <c r="G3689" i="6" l="1"/>
  <c r="H3686" i="6"/>
  <c r="I3688" i="6" s="1"/>
  <c r="I3686" i="6"/>
  <c r="G3690" i="6" l="1"/>
  <c r="H3687" i="6"/>
  <c r="I3687" i="6"/>
  <c r="G3691" i="6" l="1"/>
  <c r="H3688" i="6"/>
  <c r="G3692" i="6" l="1"/>
  <c r="H3689" i="6"/>
  <c r="I3691" i="6" s="1"/>
  <c r="I3689" i="6"/>
  <c r="G3693" i="6" l="1"/>
  <c r="H3690" i="6"/>
  <c r="I3690" i="6"/>
  <c r="G3694" i="6" l="1"/>
  <c r="H3691" i="6"/>
  <c r="G3695" i="6" l="1"/>
  <c r="H3692" i="6"/>
  <c r="I3694" i="6" s="1"/>
  <c r="I3692" i="6"/>
  <c r="G3696" i="6" l="1"/>
  <c r="H3693" i="6"/>
  <c r="I3693" i="6"/>
  <c r="G3697" i="6" l="1"/>
  <c r="H3694" i="6"/>
  <c r="G3698" i="6" l="1"/>
  <c r="H3695" i="6"/>
  <c r="I3697" i="6" s="1"/>
  <c r="I3695" i="6"/>
  <c r="G3699" i="6" l="1"/>
  <c r="H3696" i="6"/>
  <c r="I3696" i="6"/>
  <c r="G3700" i="6" l="1"/>
  <c r="H3697" i="6"/>
  <c r="G3701" i="6" l="1"/>
  <c r="H3698" i="6"/>
  <c r="I3700" i="6" s="1"/>
  <c r="I3698" i="6"/>
  <c r="G3702" i="6" l="1"/>
  <c r="H3699" i="6"/>
  <c r="I3699" i="6"/>
  <c r="G3703" i="6" l="1"/>
  <c r="H3700" i="6"/>
  <c r="G3704" i="6" l="1"/>
  <c r="H3701" i="6"/>
  <c r="I3703" i="6" s="1"/>
  <c r="I3702" i="6"/>
  <c r="I3701" i="6"/>
  <c r="G3705" i="6" l="1"/>
  <c r="H3702" i="6"/>
  <c r="G3706" i="6" l="1"/>
  <c r="H3703" i="6"/>
  <c r="G3707" i="6" l="1"/>
  <c r="H3704" i="6"/>
  <c r="I3706" i="6" s="1"/>
  <c r="I3705" i="6"/>
  <c r="I3704" i="6"/>
  <c r="G3708" i="6" l="1"/>
  <c r="H3705" i="6"/>
  <c r="G3709" i="6" l="1"/>
  <c r="H3706" i="6"/>
  <c r="G3710" i="6" l="1"/>
  <c r="H3707" i="6"/>
  <c r="I3709" i="6" s="1"/>
  <c r="I3708" i="6"/>
  <c r="I3707" i="6"/>
  <c r="G3711" i="6" l="1"/>
  <c r="H3708" i="6"/>
  <c r="G3712" i="6" l="1"/>
  <c r="H3709" i="6"/>
  <c r="G3713" i="6" l="1"/>
  <c r="H3710" i="6"/>
  <c r="I3712" i="6" s="1"/>
  <c r="I3710" i="6"/>
  <c r="G3714" i="6" l="1"/>
  <c r="H3711" i="6"/>
  <c r="I3711" i="6"/>
  <c r="G3715" i="6" l="1"/>
  <c r="H3712" i="6"/>
  <c r="G3716" i="6" l="1"/>
  <c r="H3713" i="6"/>
  <c r="I3715" i="6" s="1"/>
  <c r="I3713" i="6"/>
  <c r="G3717" i="6" l="1"/>
  <c r="H3714" i="6"/>
  <c r="I3714" i="6"/>
  <c r="G3718" i="6" l="1"/>
  <c r="H3715" i="6"/>
  <c r="G3719" i="6" l="1"/>
  <c r="H3716" i="6"/>
  <c r="I3718" i="6" s="1"/>
  <c r="I3716" i="6"/>
  <c r="I3717" i="6" l="1"/>
  <c r="G3720" i="6"/>
  <c r="H3717" i="6"/>
  <c r="G3721" i="6" l="1"/>
  <c r="H3718" i="6"/>
  <c r="G3722" i="6" l="1"/>
  <c r="H3719" i="6"/>
  <c r="I3721" i="6" s="1"/>
  <c r="I3720" i="6"/>
  <c r="I3719" i="6"/>
  <c r="G3723" i="6" l="1"/>
  <c r="H3720" i="6"/>
  <c r="G3724" i="6" l="1"/>
  <c r="H3721" i="6"/>
  <c r="G3725" i="6" l="1"/>
  <c r="H3722" i="6"/>
  <c r="I3723" i="6" s="1"/>
  <c r="I3722" i="6"/>
  <c r="G3726" i="6" l="1"/>
  <c r="H3723" i="6"/>
  <c r="G3727" i="6" l="1"/>
  <c r="H3724" i="6"/>
  <c r="I3726" i="6" s="1"/>
  <c r="I3724" i="6"/>
  <c r="I3725" i="6" l="1"/>
  <c r="G3728" i="6"/>
  <c r="H3725" i="6"/>
  <c r="G3729" i="6" l="1"/>
  <c r="H3726" i="6"/>
  <c r="G3730" i="6" l="1"/>
  <c r="H3727" i="6"/>
  <c r="I3727" i="6" l="1"/>
  <c r="G3731" i="6"/>
  <c r="H3728" i="6"/>
  <c r="I3728" i="6"/>
  <c r="G3732" i="6" l="1"/>
  <c r="H3729" i="6"/>
  <c r="I3731" i="6" s="1"/>
  <c r="I3729" i="6"/>
  <c r="I3730" i="6" l="1"/>
  <c r="G3733" i="6"/>
  <c r="H3730" i="6"/>
  <c r="G3734" i="6" l="1"/>
  <c r="H3731" i="6"/>
  <c r="G3735" i="6" l="1"/>
  <c r="H3732" i="6"/>
  <c r="I3734" i="6" s="1"/>
  <c r="I3732" i="6"/>
  <c r="I3733" i="6" l="1"/>
  <c r="G3736" i="6"/>
  <c r="H3733" i="6"/>
  <c r="G3737" i="6" l="1"/>
  <c r="H3734" i="6"/>
  <c r="G3738" i="6" l="1"/>
  <c r="H3735" i="6"/>
  <c r="G3739" i="6" l="1"/>
  <c r="H3736" i="6"/>
  <c r="I3737" i="6"/>
  <c r="I3735" i="6"/>
  <c r="I3736" i="6"/>
  <c r="G3740" i="6" l="1"/>
  <c r="H3737" i="6"/>
  <c r="G3741" i="6" l="1"/>
  <c r="H3738" i="6"/>
  <c r="I3740" i="6" s="1"/>
  <c r="I3738" i="6"/>
  <c r="G3742" i="6" l="1"/>
  <c r="H3739" i="6"/>
  <c r="I3739" i="6"/>
  <c r="G3743" i="6" l="1"/>
  <c r="H3740" i="6"/>
  <c r="G3744" i="6" l="1"/>
  <c r="H3741" i="6"/>
  <c r="I3743" i="6" s="1"/>
  <c r="I3741" i="6"/>
  <c r="I3742" i="6" l="1"/>
  <c r="G3745" i="6"/>
  <c r="H3742" i="6"/>
  <c r="G3746" i="6" l="1"/>
  <c r="H3743" i="6"/>
  <c r="G3747" i="6" l="1"/>
  <c r="H3744" i="6"/>
  <c r="I3746" i="6" s="1"/>
  <c r="I3744" i="6"/>
  <c r="I3745" i="6" l="1"/>
  <c r="G3748" i="6"/>
  <c r="H3745" i="6"/>
  <c r="G3749" i="6" l="1"/>
  <c r="H3746" i="6"/>
  <c r="G3750" i="6" l="1"/>
  <c r="H3747" i="6"/>
  <c r="I3749" i="6" s="1"/>
  <c r="I3747" i="6"/>
  <c r="I3748" i="6" l="1"/>
  <c r="G3751" i="6"/>
  <c r="H3748" i="6"/>
  <c r="G3752" i="6" l="1"/>
  <c r="H3749" i="6"/>
  <c r="G3753" i="6" l="1"/>
  <c r="H3750" i="6"/>
  <c r="I3752" i="6" s="1"/>
  <c r="I3750" i="6"/>
  <c r="G3754" i="6" l="1"/>
  <c r="H3751" i="6"/>
  <c r="I3751" i="6"/>
  <c r="G3755" i="6" l="1"/>
  <c r="H3752" i="6"/>
  <c r="G3756" i="6" l="1"/>
  <c r="H3753" i="6"/>
  <c r="I3753" i="6" s="1"/>
  <c r="G3757" i="6" l="1"/>
  <c r="H3754" i="6"/>
  <c r="I3754" i="6"/>
  <c r="G3758" i="6" l="1"/>
  <c r="H3755" i="6"/>
  <c r="G3759" i="6" l="1"/>
  <c r="H3756" i="6"/>
  <c r="I3757" i="6"/>
  <c r="I3755" i="6"/>
  <c r="I3756" i="6"/>
  <c r="G3760" i="6" l="1"/>
  <c r="H3757" i="6"/>
  <c r="G3761" i="6" l="1"/>
  <c r="H3758" i="6"/>
  <c r="I3760" i="6" s="1"/>
  <c r="I3758" i="6"/>
  <c r="G3762" i="6" l="1"/>
  <c r="H3759" i="6"/>
  <c r="I3759" i="6"/>
  <c r="G3763" i="6" l="1"/>
  <c r="H3760" i="6"/>
  <c r="G3764" i="6" l="1"/>
  <c r="H3761" i="6"/>
  <c r="I3761" i="6" s="1"/>
  <c r="G3765" i="6" l="1"/>
  <c r="H3762" i="6"/>
  <c r="I3762" i="6"/>
  <c r="G3766" i="6" l="1"/>
  <c r="H3763" i="6"/>
  <c r="I3765" i="6" s="1"/>
  <c r="I3763" i="6" l="1"/>
  <c r="G3767" i="6"/>
  <c r="H3764" i="6"/>
  <c r="I3764" i="6"/>
  <c r="G3768" i="6" l="1"/>
  <c r="H3765" i="6"/>
  <c r="G3769" i="6" l="1"/>
  <c r="H3766" i="6"/>
  <c r="I3768" i="6" s="1"/>
  <c r="I3766" i="6"/>
  <c r="I3767" i="6" l="1"/>
  <c r="G3770" i="6"/>
  <c r="H3767" i="6"/>
  <c r="G3771" i="6" l="1"/>
  <c r="H3768" i="6"/>
  <c r="G3772" i="6" l="1"/>
  <c r="H3769" i="6"/>
  <c r="I3771" i="6" s="1"/>
  <c r="I3769" i="6"/>
  <c r="G3773" i="6" l="1"/>
  <c r="H3770" i="6"/>
  <c r="I3770" i="6"/>
  <c r="G3774" i="6" l="1"/>
  <c r="H3771" i="6"/>
  <c r="G3775" i="6" l="1"/>
  <c r="H3772" i="6"/>
  <c r="I3774" i="6" s="1"/>
  <c r="I3773" i="6"/>
  <c r="I3772" i="6"/>
  <c r="G3776" i="6" l="1"/>
  <c r="H3773" i="6"/>
  <c r="G3777" i="6" l="1"/>
  <c r="H3774" i="6"/>
  <c r="G3778" i="6" l="1"/>
  <c r="H3775" i="6"/>
  <c r="I3777" i="6" s="1"/>
  <c r="I3775" i="6"/>
  <c r="I3776" i="6" l="1"/>
  <c r="G3779" i="6"/>
  <c r="H3776" i="6"/>
  <c r="G3780" i="6" l="1"/>
  <c r="H3777" i="6"/>
  <c r="G3781" i="6" l="1"/>
  <c r="H3778" i="6"/>
  <c r="I3780" i="6" s="1"/>
  <c r="I3779" i="6"/>
  <c r="I3778" i="6"/>
  <c r="G3782" i="6" l="1"/>
  <c r="H3779" i="6"/>
  <c r="G3783" i="6" l="1"/>
  <c r="H3780" i="6"/>
  <c r="G3784" i="6" l="1"/>
  <c r="H3781" i="6"/>
  <c r="I3783" i="6" s="1"/>
  <c r="I3782" i="6"/>
  <c r="I3781" i="6"/>
  <c r="G3785" i="6" l="1"/>
  <c r="H3782" i="6"/>
  <c r="G3786" i="6" l="1"/>
  <c r="H3783" i="6"/>
  <c r="G3787" i="6" l="1"/>
  <c r="H3784" i="6"/>
  <c r="I3786" i="6" s="1"/>
  <c r="I3784" i="6"/>
  <c r="I3785" i="6" l="1"/>
  <c r="G3788" i="6"/>
  <c r="H3785" i="6"/>
  <c r="G3789" i="6" l="1"/>
  <c r="H3786" i="6"/>
  <c r="G3790" i="6" l="1"/>
  <c r="H3787" i="6"/>
  <c r="I3789" i="6" s="1"/>
  <c r="I3788" i="6"/>
  <c r="I3787" i="6"/>
  <c r="G3791" i="6" l="1"/>
  <c r="H3788" i="6"/>
  <c r="G3792" i="6" l="1"/>
  <c r="H3789" i="6"/>
  <c r="G3793" i="6" l="1"/>
  <c r="H3790" i="6"/>
  <c r="I3791" i="6"/>
  <c r="I3790" i="6"/>
  <c r="G3794" i="6" l="1"/>
  <c r="H3791" i="6"/>
  <c r="G3795" i="6" l="1"/>
  <c r="H3792" i="6"/>
  <c r="I3794" i="6" s="1"/>
  <c r="I3792" i="6"/>
  <c r="I3793" i="6" l="1"/>
  <c r="G3796" i="6"/>
  <c r="H3793" i="6"/>
  <c r="G3797" i="6" l="1"/>
  <c r="H3794" i="6"/>
  <c r="G3798" i="6" l="1"/>
  <c r="H3795" i="6"/>
  <c r="I3797" i="6" s="1"/>
  <c r="G3799" i="6" l="1"/>
  <c r="H3796" i="6"/>
  <c r="I3795" i="6"/>
  <c r="I3796" i="6"/>
  <c r="G3800" i="6" l="1"/>
  <c r="H3797" i="6"/>
  <c r="G3801" i="6" l="1"/>
  <c r="H3798" i="6"/>
  <c r="I3800" i="6" s="1"/>
  <c r="I3798" i="6" l="1"/>
  <c r="I3799" i="6"/>
  <c r="G3802" i="6"/>
  <c r="H3799" i="6"/>
  <c r="G3803" i="6" l="1"/>
  <c r="H3800" i="6"/>
  <c r="G3804" i="6" l="1"/>
  <c r="H3801" i="6"/>
  <c r="I3803" i="6" s="1"/>
  <c r="I3801" i="6"/>
  <c r="I3802" i="6" l="1"/>
  <c r="G3805" i="6"/>
  <c r="H3802" i="6"/>
  <c r="G3806" i="6" l="1"/>
  <c r="H3803" i="6"/>
  <c r="G3807" i="6" l="1"/>
  <c r="H3804" i="6"/>
  <c r="I3806" i="6" s="1"/>
  <c r="I3804" i="6"/>
  <c r="I3805" i="6" l="1"/>
  <c r="G3808" i="6"/>
  <c r="H3805" i="6"/>
  <c r="G3809" i="6" l="1"/>
  <c r="H3806" i="6"/>
  <c r="G3810" i="6" l="1"/>
  <c r="H3807" i="6"/>
  <c r="I3809" i="6" s="1"/>
  <c r="I3807" i="6"/>
  <c r="G3811" i="6" l="1"/>
  <c r="H3808" i="6"/>
  <c r="I3808" i="6"/>
  <c r="G3812" i="6" l="1"/>
  <c r="H3809" i="6"/>
  <c r="G3813" i="6" l="1"/>
  <c r="H3810" i="6"/>
  <c r="I3812" i="6" s="1"/>
  <c r="I3810" i="6"/>
  <c r="G3814" i="6" l="1"/>
  <c r="H3811" i="6"/>
  <c r="I3811" i="6"/>
  <c r="G3815" i="6" l="1"/>
  <c r="H3812" i="6"/>
  <c r="G3816" i="6" l="1"/>
  <c r="H3813" i="6"/>
  <c r="I3813" i="6"/>
  <c r="G3817" i="6" l="1"/>
  <c r="H3814" i="6"/>
  <c r="I3816" i="6" s="1"/>
  <c r="I3814" i="6"/>
  <c r="I3815" i="6" l="1"/>
  <c r="G3818" i="6"/>
  <c r="H3815" i="6"/>
  <c r="G3819" i="6" l="1"/>
  <c r="H3816" i="6"/>
  <c r="G3820" i="6" l="1"/>
  <c r="H3817" i="6"/>
  <c r="I3819" i="6" s="1"/>
  <c r="I3818" i="6"/>
  <c r="I3817" i="6"/>
  <c r="G3821" i="6" l="1"/>
  <c r="H3818" i="6"/>
  <c r="G3822" i="6" l="1"/>
  <c r="H3819" i="6"/>
  <c r="G3823" i="6" l="1"/>
  <c r="H3820" i="6"/>
  <c r="I3822" i="6" s="1"/>
  <c r="I3821" i="6"/>
  <c r="I3820" i="6"/>
  <c r="G3824" i="6" l="1"/>
  <c r="H3821" i="6"/>
  <c r="G3825" i="6" l="1"/>
  <c r="H3822" i="6"/>
  <c r="G3826" i="6" l="1"/>
  <c r="H3823" i="6"/>
  <c r="I3825" i="6" s="1"/>
  <c r="I3823" i="6"/>
  <c r="G3827" i="6" l="1"/>
  <c r="H3824" i="6"/>
  <c r="I3824" i="6"/>
  <c r="G3828" i="6" l="1"/>
  <c r="H3825" i="6"/>
  <c r="G3829" i="6" l="1"/>
  <c r="H3826" i="6"/>
  <c r="I3828" i="6" s="1"/>
  <c r="I3826" i="6"/>
  <c r="G3830" i="6" l="1"/>
  <c r="H3827" i="6"/>
  <c r="I3827" i="6"/>
  <c r="G3831" i="6" l="1"/>
  <c r="H3828" i="6"/>
  <c r="G3832" i="6" l="1"/>
  <c r="H3829" i="6"/>
  <c r="I3831" i="6" s="1"/>
  <c r="I3829" i="6"/>
  <c r="I3830" i="6" l="1"/>
  <c r="G3833" i="6"/>
  <c r="H3830" i="6"/>
  <c r="G3834" i="6" l="1"/>
  <c r="H3831" i="6"/>
  <c r="G3835" i="6" l="1"/>
  <c r="H3832" i="6"/>
  <c r="I3834" i="6" s="1"/>
  <c r="I3832" i="6"/>
  <c r="G3836" i="6" l="1"/>
  <c r="H3833" i="6"/>
  <c r="I3833" i="6"/>
  <c r="G3837" i="6" l="1"/>
  <c r="H3834" i="6"/>
  <c r="G3838" i="6" l="1"/>
  <c r="H3835" i="6"/>
  <c r="I3837" i="6" s="1"/>
  <c r="I3836" i="6"/>
  <c r="I3835" i="6"/>
  <c r="G3839" i="6" l="1"/>
  <c r="H3836" i="6"/>
  <c r="G3840" i="6" l="1"/>
  <c r="H3837" i="6"/>
  <c r="G3841" i="6" l="1"/>
  <c r="H3838" i="6"/>
  <c r="I3840" i="6" s="1"/>
  <c r="I3838" i="6"/>
  <c r="G3842" i="6" l="1"/>
  <c r="H3839" i="6"/>
  <c r="I3839" i="6"/>
  <c r="G3843" i="6" l="1"/>
  <c r="H3840" i="6"/>
  <c r="G3844" i="6" l="1"/>
  <c r="H3841" i="6"/>
  <c r="I3843" i="6" s="1"/>
  <c r="I3842" i="6"/>
  <c r="I3841" i="6"/>
  <c r="G3845" i="6" l="1"/>
  <c r="H3842" i="6"/>
  <c r="G3846" i="6" l="1"/>
  <c r="H3843" i="6"/>
  <c r="G3847" i="6" l="1"/>
  <c r="H3844" i="6"/>
  <c r="I3846" i="6" s="1"/>
  <c r="I3845" i="6"/>
  <c r="I3844" i="6"/>
  <c r="G3848" i="6" l="1"/>
  <c r="H3845" i="6"/>
  <c r="G3849" i="6" l="1"/>
  <c r="H3846" i="6"/>
  <c r="G3850" i="6" l="1"/>
  <c r="H3847" i="6"/>
  <c r="I3849" i="6" s="1"/>
  <c r="I3847" i="6"/>
  <c r="G3851" i="6" l="1"/>
  <c r="H3848" i="6"/>
  <c r="I3848" i="6"/>
  <c r="G3852" i="6" l="1"/>
  <c r="H3849" i="6"/>
  <c r="G3853" i="6" l="1"/>
  <c r="H3850" i="6"/>
  <c r="I3852" i="6" s="1"/>
  <c r="I3850" i="6" l="1"/>
  <c r="G3854" i="6"/>
  <c r="H3851" i="6"/>
  <c r="I3851" i="6"/>
  <c r="G3855" i="6" l="1"/>
  <c r="H3852" i="6"/>
  <c r="G3856" i="6" l="1"/>
  <c r="H3853" i="6"/>
  <c r="I3854" i="6" s="1"/>
  <c r="I3853" i="6"/>
  <c r="G3857" i="6" l="1"/>
  <c r="H3854" i="6"/>
  <c r="G3858" i="6" l="1"/>
  <c r="H3855" i="6"/>
  <c r="I3857" i="6" s="1"/>
  <c r="I3855" i="6"/>
  <c r="G3859" i="6" l="1"/>
  <c r="H3856" i="6"/>
  <c r="I3856" i="6"/>
  <c r="G3860" i="6" l="1"/>
  <c r="H3857" i="6"/>
  <c r="G3861" i="6" l="1"/>
  <c r="H3858" i="6"/>
  <c r="I3860" i="6" s="1"/>
  <c r="I3858" i="6"/>
  <c r="I3859" i="6" l="1"/>
  <c r="G3862" i="6"/>
  <c r="H3859" i="6"/>
  <c r="G3863" i="6" l="1"/>
  <c r="H3860" i="6"/>
  <c r="G3864" i="6" l="1"/>
  <c r="H3861" i="6"/>
  <c r="I3863" i="6" s="1"/>
  <c r="I3861" i="6"/>
  <c r="I3862" i="6" l="1"/>
  <c r="G3865" i="6"/>
  <c r="H3862" i="6"/>
  <c r="G3866" i="6" l="1"/>
  <c r="H3863" i="6"/>
  <c r="G3867" i="6" l="1"/>
  <c r="H3864" i="6"/>
  <c r="I3866" i="6" s="1"/>
  <c r="I3864" i="6"/>
  <c r="G3868" i="6" l="1"/>
  <c r="H3865" i="6"/>
  <c r="I3865" i="6"/>
  <c r="G3869" i="6" l="1"/>
  <c r="H3866" i="6"/>
  <c r="G3870" i="6" l="1"/>
  <c r="H3867" i="6"/>
  <c r="I3869" i="6" s="1"/>
  <c r="I3868" i="6"/>
  <c r="I3867" i="6"/>
  <c r="G3871" i="6" l="1"/>
  <c r="H3868" i="6"/>
  <c r="G3872" i="6" l="1"/>
  <c r="H3869" i="6"/>
  <c r="G3873" i="6" l="1"/>
  <c r="H3870" i="6"/>
  <c r="I3872" i="6" l="1"/>
  <c r="I3870" i="6"/>
  <c r="G3874" i="6"/>
  <c r="H3871" i="6"/>
  <c r="I3871" i="6"/>
  <c r="G3875" i="6" l="1"/>
  <c r="H3872" i="6"/>
  <c r="G3876" i="6" l="1"/>
  <c r="H3873" i="6"/>
  <c r="I3875" i="6" s="1"/>
  <c r="I3873" i="6"/>
  <c r="G3877" i="6" l="1"/>
  <c r="H3874" i="6"/>
  <c r="I3874" i="6"/>
  <c r="G3878" i="6" l="1"/>
  <c r="H3875" i="6"/>
  <c r="G3879" i="6" l="1"/>
  <c r="H3876" i="6"/>
  <c r="I3878" i="6" s="1"/>
  <c r="I3876" i="6"/>
  <c r="G3880" i="6" l="1"/>
  <c r="H3877" i="6"/>
  <c r="I3877" i="6"/>
  <c r="G3881" i="6" l="1"/>
  <c r="H3878" i="6"/>
  <c r="G3882" i="6" l="1"/>
  <c r="H3879" i="6"/>
  <c r="I3881" i="6" s="1"/>
  <c r="I3880" i="6"/>
  <c r="I3879" i="6"/>
  <c r="G3883" i="6" l="1"/>
  <c r="H3880" i="6"/>
  <c r="G3884" i="6" l="1"/>
  <c r="H3881" i="6"/>
  <c r="G3885" i="6" l="1"/>
  <c r="H3882" i="6"/>
  <c r="I3884" i="6" s="1"/>
  <c r="I3882" i="6"/>
  <c r="I3883" i="6" l="1"/>
  <c r="G3886" i="6"/>
  <c r="H3883" i="6"/>
  <c r="G3887" i="6" l="1"/>
  <c r="H3884" i="6"/>
  <c r="G3888" i="6" l="1"/>
  <c r="H3885" i="6"/>
  <c r="I3887" i="6" s="1"/>
  <c r="I3886" i="6"/>
  <c r="I3885" i="6"/>
  <c r="G3889" i="6" l="1"/>
  <c r="H3886" i="6"/>
  <c r="G3890" i="6" l="1"/>
  <c r="H3887" i="6"/>
  <c r="G3891" i="6" l="1"/>
  <c r="H3888" i="6"/>
  <c r="I3890" i="6" s="1"/>
  <c r="I3888" i="6" l="1"/>
  <c r="G3892" i="6"/>
  <c r="H3889" i="6"/>
  <c r="I3889" i="6"/>
  <c r="G3893" i="6" l="1"/>
  <c r="H3890" i="6"/>
  <c r="G3894" i="6" l="1"/>
  <c r="H3891" i="6"/>
  <c r="I3893" i="6" s="1"/>
  <c r="I3892" i="6"/>
  <c r="I3891" i="6"/>
  <c r="G3895" i="6" l="1"/>
  <c r="H3892" i="6"/>
  <c r="G3896" i="6" l="1"/>
  <c r="H3893" i="6"/>
  <c r="G3897" i="6" l="1"/>
  <c r="H3894" i="6"/>
  <c r="I3896" i="6" s="1"/>
  <c r="I3894" i="6"/>
  <c r="G3898" i="6" l="1"/>
  <c r="H3895" i="6"/>
  <c r="I3895" i="6"/>
  <c r="G3899" i="6" l="1"/>
  <c r="H3896" i="6"/>
  <c r="G3900" i="6" l="1"/>
  <c r="H3897" i="6"/>
  <c r="I3899" i="6" s="1"/>
  <c r="I3898" i="6"/>
  <c r="I3897" i="6"/>
  <c r="G3901" i="6" l="1"/>
  <c r="H3898" i="6"/>
  <c r="G3902" i="6" l="1"/>
  <c r="H3899" i="6"/>
  <c r="G3903" i="6" l="1"/>
  <c r="H3900" i="6"/>
  <c r="I3902" i="6" s="1"/>
  <c r="I3901" i="6"/>
  <c r="I3900" i="6"/>
  <c r="G3904" i="6" l="1"/>
  <c r="H3901" i="6"/>
  <c r="G3905" i="6" l="1"/>
  <c r="H3902" i="6"/>
  <c r="G3906" i="6" l="1"/>
  <c r="H3903" i="6"/>
  <c r="I3905" i="6" s="1"/>
  <c r="I3903" i="6"/>
  <c r="G3907" i="6" l="1"/>
  <c r="H3904" i="6"/>
  <c r="I3904" i="6"/>
  <c r="G3908" i="6" l="1"/>
  <c r="H3905" i="6"/>
  <c r="G3909" i="6" l="1"/>
  <c r="H3906" i="6"/>
  <c r="I3908" i="6" s="1"/>
  <c r="I3906" i="6"/>
  <c r="I3907" i="6" l="1"/>
  <c r="G3910" i="6"/>
  <c r="H3907" i="6"/>
  <c r="G3911" i="6" l="1"/>
  <c r="H3908" i="6"/>
  <c r="G3912" i="6" l="1"/>
  <c r="H3909" i="6"/>
  <c r="I3911" i="6" s="1"/>
  <c r="I3910" i="6"/>
  <c r="I3909" i="6"/>
  <c r="G3913" i="6" l="1"/>
  <c r="H3910" i="6"/>
  <c r="G3914" i="6" l="1"/>
  <c r="H3911" i="6"/>
  <c r="G3915" i="6" l="1"/>
  <c r="H3912" i="6"/>
  <c r="I3914" i="6" s="1"/>
  <c r="I3912" i="6"/>
  <c r="G3916" i="6" l="1"/>
  <c r="H3913" i="6"/>
  <c r="I3913" i="6"/>
  <c r="G3917" i="6" l="1"/>
  <c r="H3914" i="6"/>
  <c r="G3918" i="6" l="1"/>
  <c r="H3915" i="6"/>
  <c r="I3917" i="6" s="1"/>
  <c r="I3915" i="6" l="1"/>
  <c r="I3916" i="6"/>
  <c r="G3919" i="6"/>
  <c r="H3916" i="6"/>
  <c r="G3920" i="6" l="1"/>
  <c r="H3917" i="6"/>
  <c r="G3921" i="6" l="1"/>
  <c r="H3918" i="6"/>
  <c r="I3920" i="6" s="1"/>
  <c r="I3919" i="6"/>
  <c r="I3918" i="6"/>
  <c r="G3922" i="6" l="1"/>
  <c r="H3919" i="6"/>
  <c r="G3923" i="6" l="1"/>
  <c r="H3920" i="6"/>
  <c r="G3924" i="6" l="1"/>
  <c r="H3921" i="6"/>
  <c r="I3923" i="6" s="1"/>
  <c r="I3921" i="6"/>
  <c r="I3922" i="6" l="1"/>
  <c r="G3925" i="6"/>
  <c r="H3922" i="6"/>
  <c r="G3926" i="6" l="1"/>
  <c r="H3923" i="6"/>
  <c r="G3927" i="6" l="1"/>
  <c r="H3924" i="6"/>
  <c r="I3926" i="6" s="1"/>
  <c r="I3924" i="6"/>
  <c r="I3925" i="6" l="1"/>
  <c r="G3928" i="6"/>
  <c r="H3925" i="6"/>
  <c r="G3929" i="6" l="1"/>
  <c r="H3926" i="6"/>
  <c r="G3930" i="6" l="1"/>
  <c r="H3927" i="6"/>
  <c r="I3929" i="6" s="1"/>
  <c r="I3927" i="6"/>
  <c r="I3928" i="6" l="1"/>
  <c r="G3931" i="6"/>
  <c r="H3928" i="6"/>
  <c r="G3932" i="6" l="1"/>
  <c r="H3929" i="6"/>
  <c r="G3933" i="6" l="1"/>
  <c r="H3930" i="6"/>
  <c r="I3932" i="6" s="1"/>
  <c r="I3931" i="6"/>
  <c r="I3930" i="6"/>
  <c r="G3934" i="6" l="1"/>
  <c r="H3931" i="6"/>
  <c r="G3935" i="6" l="1"/>
  <c r="H3932" i="6"/>
  <c r="G3936" i="6" l="1"/>
  <c r="H3933" i="6"/>
  <c r="I3935" i="6" s="1"/>
  <c r="I3933" i="6"/>
  <c r="G3937" i="6" l="1"/>
  <c r="H3934" i="6"/>
  <c r="I3934" i="6"/>
  <c r="G3938" i="6" l="1"/>
  <c r="H3935" i="6"/>
  <c r="G3939" i="6" l="1"/>
  <c r="H3936" i="6"/>
  <c r="I3938" i="6" s="1"/>
  <c r="I3936" i="6"/>
  <c r="G3940" i="6" l="1"/>
  <c r="H3937" i="6"/>
  <c r="I3937" i="6"/>
  <c r="G3941" i="6" l="1"/>
  <c r="H3938" i="6"/>
  <c r="G3942" i="6" l="1"/>
  <c r="H3939" i="6"/>
  <c r="I3941" i="6" s="1"/>
  <c r="I3939" i="6"/>
  <c r="I3940" i="6" l="1"/>
  <c r="G3943" i="6"/>
  <c r="H3940" i="6"/>
  <c r="G3944" i="6" l="1"/>
  <c r="H3941" i="6"/>
  <c r="G3945" i="6" l="1"/>
  <c r="H3942" i="6"/>
  <c r="I3944" i="6" s="1"/>
  <c r="I3942" i="6"/>
  <c r="I3943" i="6" l="1"/>
  <c r="G3946" i="6"/>
  <c r="H3943" i="6"/>
  <c r="G3947" i="6" l="1"/>
  <c r="H3944" i="6"/>
  <c r="G3948" i="6" l="1"/>
  <c r="H3945" i="6"/>
  <c r="I3947" i="6" s="1"/>
  <c r="I3945" i="6"/>
  <c r="G3949" i="6" l="1"/>
  <c r="H3946" i="6"/>
  <c r="I3946" i="6"/>
  <c r="G3950" i="6" l="1"/>
  <c r="H3947" i="6"/>
  <c r="G3951" i="6" l="1"/>
  <c r="H3948" i="6"/>
  <c r="I3948" i="6"/>
  <c r="G3952" i="6" l="1"/>
  <c r="H3949" i="6"/>
  <c r="G3953" i="6" l="1"/>
  <c r="H3950" i="6"/>
  <c r="I3951" i="6"/>
  <c r="I3949" i="6"/>
  <c r="I3950" i="6"/>
  <c r="G3954" i="6" l="1"/>
  <c r="H3951" i="6"/>
  <c r="G3955" i="6" l="1"/>
  <c r="H3952" i="6"/>
  <c r="I3954" i="6" s="1"/>
  <c r="I3952" i="6"/>
  <c r="G3956" i="6" l="1"/>
  <c r="H3953" i="6"/>
  <c r="I3953" i="6"/>
  <c r="G3957" i="6" l="1"/>
  <c r="H3954" i="6"/>
  <c r="G3958" i="6" l="1"/>
  <c r="H3955" i="6"/>
  <c r="I3957" i="6" s="1"/>
  <c r="I3955" i="6"/>
  <c r="I3956" i="6" l="1"/>
  <c r="G3959" i="6"/>
  <c r="H3956" i="6"/>
  <c r="G3960" i="6" l="1"/>
  <c r="H3957" i="6"/>
  <c r="G3961" i="6" l="1"/>
  <c r="H3958" i="6"/>
  <c r="I3960" i="6" s="1"/>
  <c r="I3958" i="6"/>
  <c r="I3959" i="6" l="1"/>
  <c r="G3962" i="6"/>
  <c r="H3959" i="6"/>
  <c r="G3963" i="6" l="1"/>
  <c r="H3960" i="6"/>
  <c r="G3964" i="6" l="1"/>
  <c r="H3961" i="6"/>
  <c r="G3965" i="6" l="1"/>
  <c r="H3962" i="6"/>
  <c r="I3963" i="6"/>
  <c r="I3961" i="6"/>
  <c r="I3962" i="6"/>
  <c r="G3966" i="6" l="1"/>
  <c r="H3963" i="6"/>
  <c r="G3967" i="6" l="1"/>
  <c r="H3964" i="6"/>
  <c r="I3966" i="6" s="1"/>
  <c r="I3964" i="6"/>
  <c r="I3965" i="6" l="1"/>
  <c r="G3968" i="6"/>
  <c r="H3965" i="6"/>
  <c r="G3969" i="6" l="1"/>
  <c r="H3966" i="6"/>
  <c r="G3970" i="6" l="1"/>
  <c r="H3967" i="6"/>
  <c r="I3968" i="6" s="1"/>
  <c r="I3967" i="6" l="1"/>
  <c r="G3971" i="6"/>
  <c r="H3968" i="6"/>
  <c r="G3972" i="6" l="1"/>
  <c r="H3969" i="6"/>
  <c r="G3973" i="6" l="1"/>
  <c r="H3970" i="6"/>
  <c r="I3971" i="6"/>
  <c r="I3969" i="6"/>
  <c r="I3970" i="6"/>
  <c r="G3974" i="6" l="1"/>
  <c r="H3971" i="6"/>
  <c r="G3975" i="6" l="1"/>
  <c r="H3972" i="6"/>
  <c r="I3974" i="6" s="1"/>
  <c r="I3972" i="6"/>
  <c r="I3973" i="6" l="1"/>
  <c r="G3976" i="6"/>
  <c r="H3973" i="6"/>
  <c r="G3977" i="6" l="1"/>
  <c r="H3974" i="6"/>
  <c r="G3978" i="6" l="1"/>
  <c r="H3975" i="6"/>
  <c r="I3977" i="6" s="1"/>
  <c r="I3975" i="6"/>
  <c r="I3976" i="6" l="1"/>
  <c r="G3979" i="6"/>
  <c r="H3976" i="6"/>
  <c r="G3980" i="6" l="1"/>
  <c r="H3977" i="6"/>
  <c r="G3981" i="6" l="1"/>
  <c r="H3978" i="6"/>
  <c r="I3980" i="6" s="1"/>
  <c r="I3978" i="6"/>
  <c r="I3979" i="6" l="1"/>
  <c r="G3982" i="6"/>
  <c r="H3979" i="6"/>
  <c r="G3983" i="6" l="1"/>
  <c r="H3980" i="6"/>
  <c r="G3984" i="6" l="1"/>
  <c r="H3981" i="6"/>
  <c r="I3983" i="6" s="1"/>
  <c r="I3981" i="6"/>
  <c r="G3985" i="6" l="1"/>
  <c r="H3982" i="6"/>
  <c r="I3982" i="6"/>
  <c r="G3986" i="6" l="1"/>
  <c r="H3983" i="6"/>
  <c r="G3987" i="6" l="1"/>
  <c r="H3984" i="6"/>
  <c r="I3986" i="6" s="1"/>
  <c r="I3984" i="6"/>
  <c r="G3988" i="6" l="1"/>
  <c r="H3985" i="6"/>
  <c r="I3985" i="6"/>
  <c r="G3989" i="6" l="1"/>
  <c r="H3986" i="6"/>
  <c r="G3990" i="6" l="1"/>
  <c r="H3987" i="6"/>
  <c r="I3989" i="6" s="1"/>
  <c r="I3987" i="6"/>
  <c r="I3988" i="6" l="1"/>
  <c r="G3991" i="6"/>
  <c r="H3988" i="6"/>
  <c r="G3992" i="6" l="1"/>
  <c r="H3989" i="6"/>
  <c r="G3993" i="6" l="1"/>
  <c r="H3990" i="6"/>
  <c r="G3994" i="6" l="1"/>
  <c r="H3991" i="6"/>
  <c r="I3992" i="6"/>
  <c r="I3990" i="6"/>
  <c r="I3991" i="6"/>
  <c r="G3995" i="6" l="1"/>
  <c r="H3992" i="6"/>
  <c r="G3996" i="6" l="1"/>
  <c r="H3993" i="6"/>
  <c r="I3993" i="6"/>
  <c r="G3997" i="6" l="1"/>
  <c r="H3994" i="6"/>
  <c r="I3994" i="6"/>
  <c r="G3998" i="6" l="1"/>
  <c r="H3995" i="6"/>
  <c r="I3997" i="6" s="1"/>
  <c r="G3999" i="6" l="1"/>
  <c r="H3996" i="6"/>
  <c r="I3996" i="6"/>
  <c r="I3995" i="6"/>
  <c r="G4000" i="6" l="1"/>
  <c r="H3997" i="6"/>
  <c r="G4001" i="6" l="1"/>
  <c r="H3998" i="6"/>
  <c r="I4000" i="6" s="1"/>
  <c r="I3998" i="6"/>
  <c r="I3999" i="6" l="1"/>
  <c r="G4002" i="6"/>
  <c r="H3999" i="6"/>
  <c r="G4003" i="6" l="1"/>
  <c r="H4000" i="6"/>
  <c r="G4004" i="6" l="1"/>
  <c r="H4001" i="6"/>
  <c r="I4003" i="6" s="1"/>
  <c r="I4001" i="6"/>
  <c r="G4005" i="6" l="1"/>
  <c r="H4002" i="6"/>
  <c r="I4002" i="6"/>
  <c r="G4006" i="6" l="1"/>
  <c r="H4003" i="6"/>
  <c r="G4007" i="6" l="1"/>
  <c r="H4004" i="6"/>
  <c r="I4006" i="6" s="1"/>
  <c r="I4005" i="6"/>
  <c r="I4004" i="6"/>
  <c r="G4008" i="6" l="1"/>
  <c r="H4005" i="6"/>
  <c r="G4009" i="6" l="1"/>
  <c r="H4006" i="6"/>
  <c r="G4010" i="6" l="1"/>
  <c r="H4007" i="6"/>
  <c r="I4009" i="6" s="1"/>
  <c r="I4007" i="6"/>
  <c r="I4008" i="6" l="1"/>
  <c r="G4011" i="6"/>
  <c r="H4008" i="6"/>
  <c r="G4012" i="6" l="1"/>
  <c r="H4009" i="6"/>
  <c r="G4013" i="6" l="1"/>
  <c r="H4010" i="6"/>
  <c r="I4012" i="6" s="1"/>
  <c r="I4010" i="6"/>
  <c r="G4014" i="6" l="1"/>
  <c r="H4011" i="6"/>
  <c r="I4011" i="6"/>
  <c r="G4015" i="6" l="1"/>
  <c r="H4012" i="6"/>
  <c r="G4016" i="6" l="1"/>
  <c r="H4013" i="6"/>
  <c r="I4015" i="6" s="1"/>
  <c r="I4014" i="6"/>
  <c r="I4013" i="6"/>
  <c r="G4017" i="6" l="1"/>
  <c r="H4014" i="6"/>
  <c r="G4018" i="6" l="1"/>
  <c r="H4015" i="6"/>
  <c r="G4019" i="6" l="1"/>
  <c r="H4016" i="6"/>
  <c r="I4018" i="6" s="1"/>
  <c r="I4016" i="6"/>
  <c r="G4020" i="6" l="1"/>
  <c r="H4017" i="6"/>
  <c r="I4017" i="6"/>
  <c r="G4021" i="6" l="1"/>
  <c r="H4018" i="6"/>
  <c r="G4022" i="6" l="1"/>
  <c r="H4019" i="6"/>
  <c r="I4021" i="6" s="1"/>
  <c r="I4019" i="6"/>
  <c r="I4020" i="6" l="1"/>
  <c r="G4023" i="6"/>
  <c r="H4020" i="6"/>
  <c r="G4024" i="6" l="1"/>
  <c r="H4021" i="6"/>
  <c r="G4025" i="6" l="1"/>
  <c r="H4022" i="6"/>
  <c r="I4024" i="6" s="1"/>
  <c r="I4023" i="6" l="1"/>
  <c r="G4026" i="6"/>
  <c r="H4023" i="6"/>
  <c r="I4022" i="6"/>
  <c r="G4027" i="6" l="1"/>
  <c r="H4024" i="6"/>
  <c r="G4028" i="6" l="1"/>
  <c r="H4025" i="6"/>
  <c r="I4027" i="6" s="1"/>
  <c r="I4025" i="6"/>
  <c r="G4029" i="6" l="1"/>
  <c r="H4026" i="6"/>
  <c r="I4026" i="6"/>
  <c r="G4030" i="6" l="1"/>
  <c r="H4027" i="6"/>
  <c r="G4031" i="6" l="1"/>
  <c r="H4028" i="6"/>
  <c r="I4030" i="6" s="1"/>
  <c r="I4028" i="6"/>
  <c r="I4029" i="6" l="1"/>
  <c r="G4032" i="6"/>
  <c r="H4029" i="6"/>
  <c r="G4033" i="6" l="1"/>
  <c r="H4030" i="6"/>
  <c r="G4034" i="6" l="1"/>
  <c r="H4031" i="6"/>
  <c r="I4033" i="6" s="1"/>
  <c r="I4031" i="6"/>
  <c r="I4032" i="6" l="1"/>
  <c r="G4035" i="6"/>
  <c r="H4032" i="6"/>
  <c r="G4036" i="6" l="1"/>
  <c r="H4033" i="6"/>
  <c r="G4037" i="6" l="1"/>
  <c r="H4034" i="6"/>
  <c r="I4036" i="6" s="1"/>
  <c r="I4035" i="6"/>
  <c r="I4034" i="6"/>
  <c r="G4038" i="6" l="1"/>
  <c r="H4035" i="6"/>
  <c r="G4039" i="6" l="1"/>
  <c r="H4036" i="6"/>
  <c r="G4040" i="6" l="1"/>
  <c r="H4037" i="6"/>
  <c r="I4039" i="6" s="1"/>
  <c r="I4037" i="6"/>
  <c r="G4041" i="6" l="1"/>
  <c r="H4038" i="6"/>
  <c r="I4038" i="6"/>
  <c r="G4042" i="6" l="1"/>
  <c r="H4039" i="6"/>
  <c r="G4043" i="6" l="1"/>
  <c r="H4040" i="6"/>
  <c r="I4042" i="6" s="1"/>
  <c r="I4040" i="6"/>
  <c r="G4044" i="6" l="1"/>
  <c r="H4041" i="6"/>
  <c r="I4041" i="6"/>
  <c r="G4045" i="6" l="1"/>
  <c r="H4042" i="6"/>
  <c r="G4046" i="6" l="1"/>
  <c r="H4043" i="6"/>
  <c r="I4045" i="6" s="1"/>
  <c r="I4043" i="6"/>
  <c r="I4044" i="6" l="1"/>
  <c r="G4047" i="6"/>
  <c r="H4044" i="6"/>
  <c r="G4048" i="6" l="1"/>
  <c r="H4045" i="6"/>
  <c r="G4049" i="6" l="1"/>
  <c r="H4046" i="6"/>
  <c r="I4048" i="6" s="1"/>
  <c r="I4046" i="6"/>
  <c r="I4047" i="6" l="1"/>
  <c r="G4050" i="6"/>
  <c r="H4047" i="6"/>
  <c r="G4051" i="6" l="1"/>
  <c r="H4048" i="6"/>
  <c r="G4052" i="6" l="1"/>
  <c r="H4049" i="6"/>
  <c r="I4051" i="6" s="1"/>
  <c r="I4049" i="6"/>
  <c r="G4053" i="6" l="1"/>
  <c r="H4050" i="6"/>
  <c r="I4050" i="6"/>
  <c r="G4054" i="6" l="1"/>
  <c r="H4051" i="6"/>
  <c r="G4055" i="6" l="1"/>
  <c r="H4052" i="6"/>
  <c r="I4054" i="6" s="1"/>
  <c r="I4053" i="6"/>
  <c r="I4052" i="6"/>
  <c r="G4056" i="6" l="1"/>
  <c r="H4053" i="6"/>
  <c r="G4057" i="6" l="1"/>
  <c r="H4054" i="6"/>
  <c r="G4058" i="6" l="1"/>
  <c r="H4055" i="6"/>
  <c r="I4057" i="6" s="1"/>
  <c r="I4056" i="6"/>
  <c r="I4055" i="6"/>
  <c r="G4059" i="6" l="1"/>
  <c r="H4056" i="6"/>
  <c r="G4060" i="6" l="1"/>
  <c r="H4057" i="6"/>
  <c r="G4061" i="6" l="1"/>
  <c r="H4058" i="6"/>
  <c r="I4060" i="6" s="1"/>
  <c r="I4058" i="6"/>
  <c r="I4059" i="6" l="1"/>
  <c r="G4062" i="6"/>
  <c r="H4059" i="6"/>
  <c r="G4063" i="6" l="1"/>
  <c r="H4060" i="6"/>
  <c r="G4064" i="6" l="1"/>
  <c r="H4061" i="6"/>
  <c r="I4063" i="6" s="1"/>
  <c r="I4062" i="6"/>
  <c r="I4061" i="6"/>
  <c r="G4065" i="6" l="1"/>
  <c r="H4062" i="6"/>
  <c r="G4066" i="6" l="1"/>
  <c r="H4063" i="6"/>
  <c r="G4067" i="6" l="1"/>
  <c r="H4064" i="6"/>
  <c r="I4066" i="6" s="1"/>
  <c r="I4065" i="6"/>
  <c r="I4064" i="6"/>
  <c r="G4068" i="6" l="1"/>
  <c r="H4065" i="6"/>
  <c r="G4069" i="6" l="1"/>
  <c r="H4066" i="6"/>
  <c r="G4070" i="6" l="1"/>
  <c r="H4067" i="6"/>
  <c r="I4069" i="6" s="1"/>
  <c r="I4068" i="6"/>
  <c r="I4067" i="6"/>
  <c r="G4071" i="6" l="1"/>
  <c r="H4068" i="6"/>
  <c r="G4072" i="6" l="1"/>
  <c r="H4069" i="6"/>
  <c r="G4073" i="6" l="1"/>
  <c r="H4070" i="6"/>
  <c r="I4072" i="6" s="1"/>
  <c r="I4070" i="6"/>
  <c r="G4074" i="6" l="1"/>
  <c r="H4071" i="6"/>
  <c r="I4071" i="6"/>
  <c r="G4075" i="6" l="1"/>
  <c r="H4072" i="6"/>
  <c r="G4076" i="6" l="1"/>
  <c r="H4073" i="6"/>
  <c r="I4075" i="6" s="1"/>
  <c r="I4073" i="6"/>
  <c r="G4077" i="6" l="1"/>
  <c r="H4074" i="6"/>
  <c r="I4074" i="6"/>
  <c r="G4078" i="6" l="1"/>
  <c r="H4075" i="6"/>
  <c r="G4079" i="6" l="1"/>
  <c r="H4076" i="6"/>
  <c r="I4078" i="6" s="1"/>
  <c r="I4076" i="6"/>
  <c r="I4077" i="6" l="1"/>
  <c r="G4080" i="6"/>
  <c r="H4077" i="6"/>
  <c r="G4081" i="6" l="1"/>
  <c r="H4078" i="6"/>
  <c r="G4082" i="6" l="1"/>
  <c r="H4079" i="6"/>
  <c r="I4081" i="6" s="1"/>
  <c r="I4079" i="6" l="1"/>
  <c r="G4083" i="6"/>
  <c r="H4080" i="6"/>
  <c r="I4080" i="6"/>
  <c r="G4084" i="6" l="1"/>
  <c r="H4081" i="6"/>
  <c r="G4085" i="6" l="1"/>
  <c r="H4082" i="6"/>
  <c r="I4084" i="6" s="1"/>
  <c r="G4086" i="6" l="1"/>
  <c r="H4083" i="6"/>
  <c r="I4083" i="6"/>
  <c r="I4082" i="6"/>
  <c r="G4087" i="6" l="1"/>
  <c r="H4084" i="6"/>
  <c r="G4088" i="6" l="1"/>
  <c r="H4085" i="6"/>
  <c r="I4087" i="6" s="1"/>
  <c r="I4086" i="6"/>
  <c r="I4085" i="6"/>
  <c r="G4089" i="6" l="1"/>
  <c r="H4086" i="6"/>
  <c r="G4090" i="6" l="1"/>
  <c r="H4087" i="6"/>
  <c r="G4091" i="6" l="1"/>
  <c r="H4088" i="6"/>
  <c r="I4090" i="6" s="1"/>
  <c r="I4088" i="6"/>
  <c r="I4089" i="6" l="1"/>
  <c r="G4092" i="6"/>
  <c r="H4089" i="6"/>
  <c r="G4093" i="6" l="1"/>
  <c r="H4090" i="6"/>
  <c r="G4094" i="6" l="1"/>
  <c r="H4091" i="6"/>
  <c r="I4093" i="6" s="1"/>
  <c r="I4091" i="6"/>
  <c r="I4092" i="6" l="1"/>
  <c r="G4095" i="6"/>
  <c r="H4092" i="6"/>
  <c r="G4096" i="6" l="1"/>
  <c r="H4093" i="6"/>
  <c r="G4097" i="6" l="1"/>
  <c r="H4094" i="6"/>
  <c r="I4096" i="6" s="1"/>
  <c r="I4094" i="6"/>
  <c r="G4098" i="6" l="1"/>
  <c r="H4095" i="6"/>
  <c r="I4095" i="6"/>
  <c r="G4099" i="6" l="1"/>
  <c r="H4096" i="6"/>
  <c r="G4100" i="6" l="1"/>
  <c r="H4097" i="6"/>
  <c r="I4099" i="6" s="1"/>
  <c r="I4097" i="6"/>
  <c r="G4101" i="6" l="1"/>
  <c r="H4098" i="6"/>
  <c r="I4098" i="6"/>
  <c r="G4102" i="6" l="1"/>
  <c r="H4099" i="6"/>
  <c r="G4103" i="6" l="1"/>
  <c r="H4100" i="6"/>
  <c r="I4102" i="6" s="1"/>
  <c r="I4101" i="6" l="1"/>
  <c r="I4100" i="6"/>
  <c r="G4104" i="6"/>
  <c r="H4101" i="6"/>
  <c r="G4105" i="6" l="1"/>
  <c r="H4102" i="6"/>
  <c r="G4106" i="6" l="1"/>
  <c r="H4103" i="6"/>
  <c r="I4105" i="6" s="1"/>
  <c r="I4104" i="6" l="1"/>
  <c r="G4107" i="6"/>
  <c r="H4104" i="6"/>
  <c r="I4103" i="6"/>
  <c r="G4108" i="6" l="1"/>
  <c r="H4105" i="6"/>
  <c r="G4109" i="6" l="1"/>
  <c r="H4106" i="6"/>
  <c r="I4108" i="6" s="1"/>
  <c r="I4107" i="6"/>
  <c r="I4106" i="6"/>
  <c r="G4110" i="6" l="1"/>
  <c r="H4107" i="6"/>
  <c r="G4111" i="6" l="1"/>
  <c r="H4108" i="6"/>
  <c r="G4112" i="6" l="1"/>
  <c r="H4109" i="6"/>
  <c r="I4111" i="6" s="1"/>
  <c r="I4109" i="6"/>
  <c r="I4110" i="6" l="1"/>
  <c r="G4113" i="6"/>
  <c r="H4110" i="6"/>
  <c r="G4114" i="6" l="1"/>
  <c r="H4111" i="6"/>
  <c r="G4115" i="6" l="1"/>
  <c r="H4112" i="6"/>
  <c r="I4114" i="6" s="1"/>
  <c r="I4112" i="6"/>
  <c r="I4113" i="6" l="1"/>
  <c r="G4116" i="6"/>
  <c r="H4113" i="6"/>
  <c r="G4117" i="6" l="1"/>
  <c r="H4114" i="6"/>
  <c r="G4118" i="6" l="1"/>
  <c r="H4115" i="6"/>
  <c r="I4117" i="6" s="1"/>
  <c r="I4115" i="6"/>
  <c r="G4119" i="6" l="1"/>
  <c r="H4116" i="6"/>
  <c r="I4116" i="6"/>
  <c r="G4120" i="6" l="1"/>
  <c r="H4117" i="6"/>
  <c r="G4121" i="6" l="1"/>
  <c r="H4118" i="6"/>
  <c r="I4120" i="6" s="1"/>
  <c r="I4118" i="6"/>
  <c r="G4122" i="6" l="1"/>
  <c r="H4119" i="6"/>
  <c r="I4119" i="6"/>
  <c r="G4123" i="6" l="1"/>
  <c r="H4120" i="6"/>
  <c r="G4124" i="6" l="1"/>
  <c r="H4121" i="6"/>
  <c r="I4123" i="6" s="1"/>
  <c r="I4121" i="6"/>
  <c r="G4125" i="6" l="1"/>
  <c r="H4122" i="6"/>
  <c r="I4122" i="6"/>
  <c r="G4126" i="6" l="1"/>
  <c r="H4123" i="6"/>
  <c r="G4127" i="6" l="1"/>
  <c r="H4124" i="6"/>
  <c r="I4126" i="6" s="1"/>
  <c r="I4124" i="6"/>
  <c r="I4125" i="6" l="1"/>
  <c r="G4128" i="6"/>
  <c r="H4125" i="6"/>
  <c r="G4129" i="6" l="1"/>
  <c r="H4126" i="6"/>
  <c r="G4130" i="6" l="1"/>
  <c r="H4127" i="6"/>
  <c r="G4131" i="6" l="1"/>
  <c r="H4128" i="6"/>
  <c r="I4129" i="6"/>
  <c r="I4127" i="6"/>
  <c r="I4128" i="6"/>
  <c r="G4132" i="6" l="1"/>
  <c r="H4129" i="6"/>
  <c r="G4133" i="6" l="1"/>
  <c r="H4130" i="6"/>
  <c r="G4134" i="6" l="1"/>
  <c r="H4131" i="6"/>
  <c r="I4132" i="6"/>
  <c r="I4130" i="6"/>
  <c r="I4131" i="6"/>
  <c r="G4135" i="6" l="1"/>
  <c r="H4132" i="6"/>
  <c r="G4136" i="6" l="1"/>
  <c r="H4133" i="6"/>
  <c r="I4135" i="6" s="1"/>
  <c r="I4133" i="6"/>
  <c r="I4134" i="6" l="1"/>
  <c r="G4137" i="6"/>
  <c r="H4134" i="6"/>
  <c r="G4138" i="6" l="1"/>
  <c r="H4135" i="6"/>
  <c r="G4139" i="6" l="1"/>
  <c r="H4136" i="6"/>
  <c r="I4138" i="6" s="1"/>
  <c r="I4136" i="6"/>
  <c r="I4137" i="6" l="1"/>
  <c r="G4140" i="6"/>
  <c r="H4137" i="6"/>
  <c r="G4141" i="6" l="1"/>
  <c r="H4138" i="6"/>
  <c r="G4142" i="6" l="1"/>
  <c r="H4139" i="6"/>
  <c r="I4141" i="6" s="1"/>
  <c r="I4140" i="6"/>
  <c r="I4139" i="6"/>
  <c r="G4143" i="6" l="1"/>
  <c r="H4140" i="6"/>
  <c r="G4144" i="6" l="1"/>
  <c r="H4141" i="6"/>
  <c r="G4145" i="6" l="1"/>
  <c r="H4142" i="6"/>
  <c r="I4144" i="6" s="1"/>
  <c r="I4142" i="6"/>
  <c r="G4146" i="6" l="1"/>
  <c r="H4143" i="6"/>
  <c r="I4143" i="6"/>
  <c r="G4147" i="6" l="1"/>
  <c r="H4144" i="6"/>
  <c r="G4148" i="6" l="1"/>
  <c r="H4145" i="6"/>
  <c r="I4147" i="6" s="1"/>
  <c r="I4145" i="6"/>
  <c r="G4149" i="6" l="1"/>
  <c r="H4146" i="6"/>
  <c r="I4146" i="6"/>
  <c r="G4150" i="6" l="1"/>
  <c r="H4147" i="6"/>
  <c r="G4151" i="6" l="1"/>
  <c r="H4148" i="6"/>
  <c r="I4150" i="6" s="1"/>
  <c r="I4149" i="6"/>
  <c r="I4148" i="6"/>
  <c r="G4152" i="6" l="1"/>
  <c r="H4149" i="6"/>
  <c r="G4153" i="6" l="1"/>
  <c r="H4150" i="6"/>
  <c r="G4154" i="6" l="1"/>
  <c r="H4151" i="6"/>
  <c r="I4153" i="6" s="1"/>
  <c r="I4152" i="6"/>
  <c r="I4151" i="6"/>
  <c r="G4155" i="6" l="1"/>
  <c r="H4152" i="6"/>
  <c r="G4156" i="6" l="1"/>
  <c r="H4153" i="6"/>
  <c r="G4157" i="6" l="1"/>
  <c r="H4154" i="6"/>
  <c r="I4156" i="6" s="1"/>
  <c r="I4154" i="6"/>
  <c r="I4155" i="6" l="1"/>
  <c r="G4158" i="6"/>
  <c r="H4155" i="6"/>
  <c r="G4159" i="6" l="1"/>
  <c r="H4156" i="6"/>
  <c r="G4160" i="6" l="1"/>
  <c r="H4157" i="6"/>
  <c r="I4159" i="6" s="1"/>
  <c r="I4157" i="6"/>
  <c r="I4158" i="6" l="1"/>
  <c r="G4161" i="6"/>
  <c r="H4158" i="6"/>
  <c r="G4162" i="6" l="1"/>
  <c r="H4159" i="6"/>
  <c r="G4163" i="6" l="1"/>
  <c r="H4160" i="6"/>
  <c r="I4162" i="6" s="1"/>
  <c r="I4160" i="6" l="1"/>
  <c r="G4164" i="6"/>
  <c r="H4161" i="6"/>
  <c r="I4161" i="6"/>
  <c r="G4165" i="6" l="1"/>
  <c r="H4162" i="6"/>
  <c r="G4166" i="6" l="1"/>
  <c r="H4163" i="6"/>
  <c r="I4165" i="6" s="1"/>
  <c r="I4163" i="6"/>
  <c r="G4167" i="6" l="1"/>
  <c r="H4164" i="6"/>
  <c r="I4164" i="6"/>
  <c r="G4168" i="6" l="1"/>
  <c r="H4165" i="6"/>
  <c r="G4169" i="6" l="1"/>
  <c r="H4166" i="6"/>
  <c r="I4168" i="6" s="1"/>
  <c r="I4167" i="6"/>
  <c r="I4166" i="6"/>
  <c r="G4170" i="6" l="1"/>
  <c r="H4167" i="6"/>
  <c r="G4171" i="6" l="1"/>
  <c r="H4168" i="6"/>
  <c r="G4172" i="6" l="1"/>
  <c r="H4169" i="6"/>
  <c r="I4171" i="6" s="1"/>
  <c r="I4169" i="6"/>
  <c r="I4170" i="6" l="1"/>
  <c r="G4173" i="6"/>
  <c r="H4170" i="6"/>
  <c r="G4174" i="6" l="1"/>
  <c r="H4171" i="6"/>
  <c r="G4175" i="6" l="1"/>
  <c r="H4172" i="6"/>
  <c r="G4176" i="6" l="1"/>
  <c r="H4173" i="6"/>
  <c r="I4174" i="6"/>
  <c r="I4172" i="6"/>
  <c r="I4173" i="6"/>
  <c r="G4177" i="6" l="1"/>
  <c r="H4174" i="6"/>
  <c r="G4178" i="6" l="1"/>
  <c r="H4175" i="6"/>
  <c r="I4177" i="6" s="1"/>
  <c r="I4176" i="6" l="1"/>
  <c r="I4175" i="6"/>
  <c r="G4179" i="6"/>
  <c r="H4176" i="6"/>
  <c r="G4180" i="6" l="1"/>
  <c r="H4177" i="6"/>
  <c r="G4181" i="6" l="1"/>
  <c r="H4178" i="6"/>
  <c r="I4180" i="6" s="1"/>
  <c r="I4178" i="6"/>
  <c r="I4179" i="6" l="1"/>
  <c r="G4182" i="6"/>
  <c r="H4179" i="6"/>
  <c r="G4183" i="6" l="1"/>
  <c r="H4180" i="6"/>
  <c r="G4184" i="6" l="1"/>
  <c r="H4181" i="6"/>
  <c r="I4183" i="6" s="1"/>
  <c r="I4182" i="6"/>
  <c r="I4181" i="6"/>
  <c r="G4185" i="6" l="1"/>
  <c r="H4182" i="6"/>
  <c r="G4186" i="6" l="1"/>
  <c r="H4183" i="6"/>
  <c r="G4187" i="6" l="1"/>
  <c r="H4184" i="6"/>
  <c r="I4186" i="6" s="1"/>
  <c r="I4184" i="6"/>
  <c r="G4188" i="6" l="1"/>
  <c r="H4185" i="6"/>
  <c r="I4185" i="6"/>
  <c r="G4189" i="6" l="1"/>
  <c r="H4186" i="6"/>
  <c r="G4190" i="6" l="1"/>
  <c r="H4187" i="6"/>
  <c r="I4189" i="6" s="1"/>
  <c r="I4187" i="6" l="1"/>
  <c r="G4191" i="6"/>
  <c r="H4188" i="6"/>
  <c r="I4188" i="6"/>
  <c r="G4192" i="6" l="1"/>
  <c r="H4189" i="6"/>
  <c r="G4193" i="6" l="1"/>
  <c r="H4190" i="6"/>
  <c r="I4192" i="6" s="1"/>
  <c r="I4191" i="6"/>
  <c r="I4190" i="6"/>
  <c r="G4194" i="6" l="1"/>
  <c r="H4191" i="6"/>
  <c r="G4195" i="6" l="1"/>
  <c r="H4192" i="6"/>
  <c r="G4196" i="6" l="1"/>
  <c r="H4193" i="6"/>
  <c r="I4195" i="6" s="1"/>
  <c r="I4193" i="6"/>
  <c r="I4194" i="6" l="1"/>
  <c r="G4197" i="6"/>
  <c r="H4194" i="6"/>
  <c r="G4198" i="6" l="1"/>
  <c r="H4195" i="6"/>
  <c r="G4199" i="6" l="1"/>
  <c r="H4196" i="6"/>
  <c r="G4200" i="6" l="1"/>
  <c r="H4197" i="6"/>
  <c r="I4198" i="6"/>
  <c r="I4196" i="6"/>
  <c r="I4197" i="6"/>
  <c r="G4201" i="6" l="1"/>
  <c r="H4198" i="6"/>
  <c r="G4202" i="6" l="1"/>
  <c r="H4199" i="6"/>
  <c r="I4201" i="6" s="1"/>
  <c r="I4199" i="6"/>
  <c r="I4200" i="6" l="1"/>
  <c r="G4203" i="6"/>
  <c r="H4200" i="6"/>
  <c r="G4204" i="6" l="1"/>
  <c r="H4201" i="6"/>
  <c r="G4205" i="6" l="1"/>
  <c r="H4202" i="6"/>
  <c r="I4204" i="6" s="1"/>
  <c r="I4202" i="6"/>
  <c r="I4203" i="6" l="1"/>
  <c r="G4206" i="6"/>
  <c r="H4203" i="6"/>
  <c r="G4207" i="6" l="1"/>
  <c r="H4204" i="6"/>
  <c r="G4208" i="6" l="1"/>
  <c r="H4205" i="6"/>
  <c r="I4207" i="6" s="1"/>
  <c r="I4205" i="6" l="1"/>
  <c r="I4206" i="6"/>
  <c r="G4209" i="6"/>
  <c r="H4206" i="6"/>
  <c r="G4210" i="6" l="1"/>
  <c r="H4207" i="6"/>
  <c r="G4211" i="6" l="1"/>
  <c r="H4208" i="6"/>
  <c r="I4210" i="6" s="1"/>
  <c r="I4208" i="6"/>
  <c r="G4212" i="6" l="1"/>
  <c r="H4209" i="6"/>
  <c r="I4209" i="6"/>
  <c r="G4213" i="6" l="1"/>
  <c r="H4210" i="6"/>
  <c r="G4214" i="6" l="1"/>
  <c r="H4211" i="6"/>
  <c r="I4213" i="6" s="1"/>
  <c r="I4211" i="6"/>
  <c r="G4215" i="6" l="1"/>
  <c r="H4212" i="6"/>
  <c r="I4212" i="6"/>
  <c r="G4216" i="6" l="1"/>
  <c r="H4213" i="6"/>
  <c r="G4217" i="6" l="1"/>
  <c r="H4214" i="6"/>
  <c r="I4216" i="6" s="1"/>
  <c r="I4214" i="6"/>
  <c r="I4215" i="6" l="1"/>
  <c r="G4218" i="6"/>
  <c r="H4215" i="6"/>
  <c r="G4219" i="6" l="1"/>
  <c r="H4216" i="6"/>
  <c r="G4220" i="6" l="1"/>
  <c r="H4217" i="6"/>
  <c r="I4219" i="6" s="1"/>
  <c r="I4217" i="6"/>
  <c r="I4218" i="6" l="1"/>
  <c r="G4221" i="6"/>
  <c r="H4218" i="6"/>
  <c r="G4222" i="6" l="1"/>
  <c r="H4219" i="6"/>
  <c r="G4223" i="6" l="1"/>
  <c r="H4220" i="6"/>
  <c r="I4222" i="6" s="1"/>
  <c r="I4221" i="6"/>
  <c r="I4220" i="6"/>
  <c r="G4224" i="6" l="1"/>
  <c r="H4221" i="6"/>
  <c r="G4225" i="6" l="1"/>
  <c r="H4222" i="6"/>
  <c r="G4226" i="6" l="1"/>
  <c r="H4223" i="6"/>
  <c r="I4225" i="6" s="1"/>
  <c r="I4223" i="6"/>
  <c r="I4224" i="6" l="1"/>
  <c r="G4227" i="6"/>
  <c r="H4224" i="6"/>
  <c r="G4228" i="6" l="1"/>
  <c r="H4225" i="6"/>
  <c r="G4229" i="6" l="1"/>
  <c r="H4226" i="6"/>
  <c r="I4228" i="6" s="1"/>
  <c r="I4227" i="6"/>
  <c r="I4226" i="6"/>
  <c r="G4230" i="6" l="1"/>
  <c r="H4227" i="6"/>
  <c r="G4231" i="6" l="1"/>
  <c r="H4228" i="6"/>
  <c r="G4232" i="6" l="1"/>
  <c r="H4229" i="6"/>
  <c r="I4231" i="6" s="1"/>
  <c r="I4230" i="6"/>
  <c r="I4229" i="6"/>
  <c r="G4233" i="6" l="1"/>
  <c r="H4230" i="6"/>
  <c r="G4234" i="6" l="1"/>
  <c r="H4231" i="6"/>
  <c r="G4235" i="6" l="1"/>
  <c r="H4232" i="6"/>
  <c r="I4234" i="6" s="1"/>
  <c r="I4232" i="6"/>
  <c r="G4236" i="6" l="1"/>
  <c r="H4233" i="6"/>
  <c r="I4233" i="6"/>
  <c r="G4237" i="6" l="1"/>
  <c r="H4234" i="6"/>
  <c r="G4238" i="6" l="1"/>
  <c r="H4235" i="6"/>
  <c r="I4237" i="6" s="1"/>
  <c r="I4235" i="6"/>
  <c r="G4239" i="6" l="1"/>
  <c r="H4236" i="6"/>
  <c r="I4236" i="6"/>
  <c r="G4240" i="6" l="1"/>
  <c r="H4237" i="6"/>
  <c r="G4241" i="6" l="1"/>
  <c r="H4238" i="6"/>
  <c r="I4240" i="6" s="1"/>
  <c r="I4239" i="6"/>
  <c r="I4238" i="6"/>
  <c r="G4242" i="6" l="1"/>
  <c r="H4239" i="6"/>
  <c r="G4243" i="6" l="1"/>
  <c r="H4240" i="6"/>
  <c r="G4244" i="6" l="1"/>
  <c r="H4241" i="6"/>
  <c r="G4245" i="6" l="1"/>
  <c r="H4242" i="6"/>
  <c r="I4243" i="6"/>
  <c r="I4241" i="6"/>
  <c r="I4242" i="6"/>
  <c r="G4246" i="6" l="1"/>
  <c r="H4243" i="6"/>
  <c r="G4247" i="6" l="1"/>
  <c r="H4244" i="6"/>
  <c r="I4246" i="6" s="1"/>
  <c r="I4244" i="6"/>
  <c r="G4248" i="6" l="1"/>
  <c r="H4245" i="6"/>
  <c r="I4245" i="6"/>
  <c r="G4249" i="6" l="1"/>
  <c r="H4246" i="6"/>
  <c r="G4250" i="6" l="1"/>
  <c r="H4247" i="6"/>
  <c r="I4249" i="6" s="1"/>
  <c r="I4247" i="6"/>
  <c r="G4251" i="6" l="1"/>
  <c r="H4248" i="6"/>
  <c r="I4248" i="6"/>
  <c r="G4252" i="6" l="1"/>
  <c r="H4249" i="6"/>
  <c r="G4253" i="6" l="1"/>
  <c r="H4250" i="6"/>
  <c r="I4252" i="6" s="1"/>
  <c r="I4251" i="6"/>
  <c r="I4250" i="6"/>
  <c r="G4254" i="6" l="1"/>
  <c r="H4251" i="6"/>
  <c r="G4255" i="6" l="1"/>
  <c r="H4252" i="6"/>
  <c r="G4256" i="6" l="1"/>
  <c r="H4253" i="6"/>
  <c r="I4255" i="6" s="1"/>
  <c r="I4253" i="6"/>
  <c r="G4257" i="6" l="1"/>
  <c r="H4254" i="6"/>
  <c r="I4254" i="6"/>
  <c r="G4258" i="6" l="1"/>
  <c r="H4255" i="6"/>
  <c r="G4259" i="6" l="1"/>
  <c r="H4256" i="6"/>
  <c r="I4258" i="6" s="1"/>
  <c r="I4256" i="6"/>
  <c r="G4260" i="6" l="1"/>
  <c r="H4257" i="6"/>
  <c r="I4257" i="6"/>
  <c r="G4261" i="6" l="1"/>
  <c r="H4258" i="6"/>
  <c r="G4262" i="6" l="1"/>
  <c r="H4259" i="6"/>
  <c r="I4261" i="6" s="1"/>
  <c r="I4259" i="6"/>
  <c r="G4263" i="6" l="1"/>
  <c r="H4260" i="6"/>
  <c r="I4260" i="6"/>
  <c r="G4264" i="6" l="1"/>
  <c r="H4261" i="6"/>
  <c r="G4265" i="6" l="1"/>
  <c r="H4262" i="6"/>
  <c r="I4264" i="6" s="1"/>
  <c r="I4262" i="6"/>
  <c r="I4263" i="6" l="1"/>
  <c r="G4266" i="6"/>
  <c r="H4263" i="6"/>
  <c r="G4267" i="6" l="1"/>
  <c r="H4264" i="6"/>
  <c r="G4268" i="6" l="1"/>
  <c r="H4265" i="6"/>
  <c r="I4267" i="6" s="1"/>
  <c r="I4265" i="6"/>
  <c r="I4266" i="6" l="1"/>
  <c r="G4269" i="6"/>
  <c r="H4266" i="6"/>
  <c r="G4270" i="6" l="1"/>
  <c r="H4267" i="6"/>
  <c r="G4271" i="6" l="1"/>
  <c r="H4268" i="6"/>
  <c r="I4270" i="6" s="1"/>
  <c r="I4268" i="6"/>
  <c r="I4269" i="6" l="1"/>
  <c r="G4272" i="6"/>
  <c r="H4269" i="6"/>
  <c r="G4273" i="6" l="1"/>
  <c r="H4270" i="6"/>
  <c r="G4274" i="6" l="1"/>
  <c r="H4271" i="6"/>
  <c r="G4275" i="6" l="1"/>
  <c r="H4272" i="6"/>
  <c r="I4273" i="6"/>
  <c r="I4271" i="6"/>
  <c r="I4272" i="6"/>
  <c r="G4276" i="6" l="1"/>
  <c r="H4273" i="6"/>
  <c r="G4277" i="6" l="1"/>
  <c r="H4274" i="6"/>
  <c r="I4276" i="6" s="1"/>
  <c r="I4274" i="6"/>
  <c r="I4275" i="6" l="1"/>
  <c r="G4278" i="6"/>
  <c r="H4275" i="6"/>
  <c r="G4279" i="6" l="1"/>
  <c r="H4276" i="6"/>
  <c r="G4280" i="6" l="1"/>
  <c r="H4277" i="6"/>
  <c r="I4279" i="6" s="1"/>
  <c r="I4277" i="6"/>
  <c r="I4278" i="6" l="1"/>
  <c r="G4281" i="6"/>
  <c r="H4278" i="6"/>
  <c r="G4282" i="6" l="1"/>
  <c r="H4279" i="6"/>
  <c r="G4283" i="6" l="1"/>
  <c r="H4280" i="6"/>
  <c r="I4282" i="6" s="1"/>
  <c r="I4280" i="6"/>
  <c r="I4281" i="6" l="1"/>
  <c r="G4284" i="6"/>
  <c r="H4281" i="6"/>
  <c r="G4285" i="6" l="1"/>
  <c r="H4282" i="6"/>
  <c r="G4286" i="6" l="1"/>
  <c r="H4283" i="6"/>
  <c r="I4285" i="6" s="1"/>
  <c r="I4283" i="6"/>
  <c r="G4287" i="6" l="1"/>
  <c r="H4284" i="6"/>
  <c r="I4284" i="6"/>
  <c r="G4288" i="6" l="1"/>
  <c r="H4285" i="6"/>
  <c r="G4289" i="6" l="1"/>
  <c r="H4286" i="6"/>
  <c r="I4288" i="6" s="1"/>
  <c r="I4286" i="6"/>
  <c r="G4290" i="6" l="1"/>
  <c r="H4287" i="6"/>
  <c r="I4287" i="6"/>
  <c r="G4291" i="6" l="1"/>
  <c r="H4288" i="6"/>
  <c r="G4292" i="6" l="1"/>
  <c r="H4289" i="6"/>
  <c r="I4291" i="6" s="1"/>
  <c r="I4290" i="6"/>
  <c r="I4289" i="6"/>
  <c r="G4293" i="6" l="1"/>
  <c r="H4290" i="6"/>
  <c r="G4294" i="6" l="1"/>
  <c r="H4291" i="6"/>
  <c r="G4295" i="6" l="1"/>
  <c r="H4292" i="6"/>
  <c r="I4294" i="6" s="1"/>
  <c r="I4293" i="6"/>
  <c r="I4292" i="6"/>
  <c r="G4296" i="6" l="1"/>
  <c r="H4293" i="6"/>
  <c r="G4297" i="6" l="1"/>
  <c r="H4294" i="6"/>
  <c r="G4298" i="6" l="1"/>
  <c r="H4295" i="6"/>
  <c r="I4297" i="6" s="1"/>
  <c r="I4296" i="6"/>
  <c r="I4295" i="6"/>
  <c r="G4299" i="6" l="1"/>
  <c r="H4296" i="6"/>
  <c r="G4300" i="6" l="1"/>
  <c r="H4297" i="6"/>
  <c r="G4301" i="6" l="1"/>
  <c r="H4298" i="6"/>
  <c r="I4298" i="6" s="1"/>
  <c r="G4302" i="6" l="1"/>
  <c r="H4299" i="6"/>
  <c r="G4303" i="6" l="1"/>
  <c r="H4300" i="6"/>
  <c r="I4301" i="6"/>
  <c r="I4299" i="6"/>
  <c r="I4300" i="6"/>
  <c r="G4304" i="6" l="1"/>
  <c r="H4301" i="6"/>
  <c r="G4305" i="6" l="1"/>
  <c r="H4302" i="6"/>
  <c r="I4304" i="6" s="1"/>
  <c r="I4302" i="6"/>
  <c r="G4306" i="6" l="1"/>
  <c r="H4303" i="6"/>
  <c r="I4303" i="6"/>
  <c r="G4307" i="6" l="1"/>
  <c r="H4304" i="6"/>
  <c r="G4308" i="6" l="1"/>
  <c r="H4305" i="6"/>
  <c r="I4307" i="6" s="1"/>
  <c r="I4305" i="6"/>
  <c r="I4306" i="6" l="1"/>
  <c r="G4309" i="6"/>
  <c r="H4306" i="6"/>
  <c r="G4310" i="6" l="1"/>
  <c r="H4307" i="6"/>
  <c r="G4311" i="6" l="1"/>
  <c r="H4308" i="6"/>
  <c r="I4310" i="6" s="1"/>
  <c r="I4308" i="6"/>
  <c r="I4309" i="6" l="1"/>
  <c r="G4312" i="6"/>
  <c r="H4309" i="6"/>
  <c r="G4313" i="6" l="1"/>
  <c r="H4310" i="6"/>
  <c r="G4314" i="6" l="1"/>
  <c r="H4311" i="6"/>
  <c r="I4312" i="6" s="1"/>
  <c r="I4311" i="6"/>
  <c r="G4315" i="6" l="1"/>
  <c r="H4312" i="6"/>
  <c r="G4316" i="6" l="1"/>
  <c r="H4313" i="6"/>
  <c r="I4314" i="6" s="1"/>
  <c r="I4313" i="6"/>
  <c r="G4317" i="6" l="1"/>
  <c r="H4314" i="6"/>
  <c r="G4318" i="6" l="1"/>
  <c r="H4315" i="6"/>
  <c r="I4317" i="6" s="1"/>
  <c r="I4315" i="6"/>
  <c r="G4319" i="6" l="1"/>
  <c r="H4316" i="6"/>
  <c r="I4316" i="6"/>
  <c r="G4320" i="6" l="1"/>
  <c r="H4317" i="6"/>
  <c r="G4321" i="6" l="1"/>
  <c r="H4318" i="6"/>
  <c r="I4320" i="6" s="1"/>
  <c r="I4318" i="6"/>
  <c r="G4322" i="6" l="1"/>
  <c r="H4319" i="6"/>
  <c r="I4319" i="6"/>
  <c r="G4323" i="6" l="1"/>
  <c r="H4320" i="6"/>
  <c r="G4324" i="6" l="1"/>
  <c r="H4321" i="6"/>
  <c r="I4323" i="6" s="1"/>
  <c r="I4322" i="6"/>
  <c r="I4321" i="6"/>
  <c r="G4325" i="6" l="1"/>
  <c r="H4322" i="6"/>
  <c r="G4326" i="6" l="1"/>
  <c r="H4323" i="6"/>
  <c r="G4327" i="6" l="1"/>
  <c r="H4324" i="6"/>
  <c r="I4326" i="6" s="1"/>
  <c r="I4324" i="6"/>
  <c r="I4325" i="6" l="1"/>
  <c r="G4328" i="6"/>
  <c r="H4325" i="6"/>
  <c r="G4329" i="6" l="1"/>
  <c r="H4326" i="6"/>
  <c r="G4330" i="6" l="1"/>
  <c r="H4327" i="6"/>
  <c r="I4329" i="6" s="1"/>
  <c r="I4327" i="6"/>
  <c r="I4328" i="6" l="1"/>
  <c r="G4331" i="6"/>
  <c r="H4328" i="6"/>
  <c r="G4332" i="6" l="1"/>
  <c r="H4329" i="6"/>
  <c r="G4333" i="6" l="1"/>
  <c r="H4330" i="6"/>
  <c r="I4332" i="6" s="1"/>
  <c r="I4331" i="6"/>
  <c r="I4330" i="6"/>
  <c r="G4334" i="6" l="1"/>
  <c r="H4331" i="6"/>
  <c r="G4335" i="6" l="1"/>
  <c r="H4332" i="6"/>
  <c r="G4336" i="6" l="1"/>
  <c r="H4333" i="6"/>
  <c r="I4335" i="6" s="1"/>
  <c r="I4334" i="6"/>
  <c r="I4333" i="6"/>
  <c r="G4337" i="6" l="1"/>
  <c r="H4334" i="6"/>
  <c r="G4338" i="6" l="1"/>
  <c r="H4335" i="6"/>
  <c r="G4339" i="6" l="1"/>
  <c r="H4336" i="6"/>
  <c r="I4338" i="6" s="1"/>
  <c r="I4336" i="6"/>
  <c r="I4337" i="6" l="1"/>
  <c r="G4340" i="6"/>
  <c r="H4337" i="6"/>
  <c r="G4341" i="6" l="1"/>
  <c r="H4338" i="6"/>
  <c r="G4342" i="6" l="1"/>
  <c r="H4339" i="6"/>
  <c r="I4339" i="6"/>
  <c r="G4343" i="6" l="1"/>
  <c r="H4340" i="6"/>
  <c r="I4340" i="6"/>
  <c r="G4344" i="6" l="1"/>
  <c r="H4341" i="6"/>
  <c r="I4343" i="6" l="1"/>
  <c r="I4341" i="6"/>
  <c r="G4345" i="6"/>
  <c r="H4342" i="6"/>
  <c r="I4342" i="6"/>
  <c r="G4346" i="6" l="1"/>
  <c r="H4343" i="6"/>
  <c r="G4347" i="6" l="1"/>
  <c r="H4344" i="6"/>
  <c r="I4346" i="6" s="1"/>
  <c r="I4345" i="6"/>
  <c r="I4344" i="6"/>
  <c r="G4348" i="6" l="1"/>
  <c r="H4345" i="6"/>
  <c r="G4349" i="6" l="1"/>
  <c r="H4346" i="6"/>
  <c r="G4350" i="6" l="1"/>
  <c r="H4347" i="6"/>
  <c r="I4349" i="6" s="1"/>
  <c r="I4347" i="6"/>
  <c r="G4351" i="6" l="1"/>
  <c r="H4348" i="6"/>
  <c r="I4348" i="6"/>
  <c r="G4352" i="6" l="1"/>
  <c r="H4349" i="6"/>
  <c r="G4353" i="6" l="1"/>
  <c r="H4350" i="6"/>
  <c r="I4352" i="6" s="1"/>
  <c r="I4350" i="6"/>
  <c r="G4354" i="6" l="1"/>
  <c r="H4351" i="6"/>
  <c r="I4351" i="6"/>
  <c r="G4355" i="6" l="1"/>
  <c r="H4352" i="6"/>
  <c r="G4356" i="6" l="1"/>
  <c r="H4353" i="6"/>
  <c r="I4355" i="6" s="1"/>
  <c r="I4354" i="6"/>
  <c r="I4353" i="6"/>
  <c r="G4357" i="6" l="1"/>
  <c r="H4354" i="6"/>
  <c r="G4358" i="6" l="1"/>
  <c r="H4355" i="6"/>
  <c r="G4359" i="6" l="1"/>
  <c r="H4356" i="6"/>
  <c r="I4358" i="6" s="1"/>
  <c r="I4356" i="6"/>
  <c r="I4357" i="6" l="1"/>
  <c r="G4360" i="6"/>
  <c r="H4357" i="6"/>
  <c r="G4361" i="6" l="1"/>
  <c r="H4358" i="6"/>
  <c r="G4362" i="6" l="1"/>
  <c r="H4359" i="6"/>
  <c r="I4361" i="6" s="1"/>
  <c r="I4359" i="6"/>
  <c r="I4360" i="6" l="1"/>
  <c r="G4363" i="6"/>
  <c r="H4360" i="6"/>
  <c r="G4364" i="6" l="1"/>
  <c r="H4361" i="6"/>
  <c r="G4365" i="6" l="1"/>
  <c r="H4362" i="6"/>
  <c r="I4364" i="6" s="1"/>
  <c r="I4363" i="6"/>
  <c r="I4362" i="6"/>
  <c r="G4366" i="6" l="1"/>
  <c r="H4363" i="6"/>
  <c r="G4367" i="6" l="1"/>
  <c r="H4364" i="6"/>
  <c r="G4368" i="6" l="1"/>
  <c r="H4365" i="6"/>
  <c r="I4366" i="6" s="1"/>
  <c r="I4365" i="6"/>
  <c r="G4369" i="6" l="1"/>
  <c r="H4366" i="6"/>
  <c r="G4370" i="6" l="1"/>
  <c r="H4367" i="6"/>
  <c r="I4369" i="6" s="1"/>
  <c r="I4367" i="6"/>
  <c r="I4368" i="6" l="1"/>
  <c r="G4371" i="6"/>
  <c r="H4368" i="6"/>
  <c r="G4372" i="6" l="1"/>
  <c r="H4369" i="6"/>
  <c r="G4373" i="6" l="1"/>
  <c r="H4370" i="6"/>
  <c r="I4372" i="6" s="1"/>
  <c r="I4371" i="6"/>
  <c r="I4370" i="6"/>
  <c r="G4374" i="6" l="1"/>
  <c r="H4371" i="6"/>
  <c r="G4375" i="6" l="1"/>
  <c r="H4372" i="6"/>
  <c r="G4376" i="6" l="1"/>
  <c r="H4373" i="6"/>
  <c r="I4375" i="6" s="1"/>
  <c r="I4374" i="6"/>
  <c r="I4373" i="6"/>
  <c r="G4377" i="6" l="1"/>
  <c r="H4374" i="6"/>
  <c r="G4378" i="6" l="1"/>
  <c r="H4375" i="6"/>
  <c r="G4379" i="6" l="1"/>
  <c r="H4376" i="6"/>
  <c r="I4378" i="6" s="1"/>
  <c r="I4376" i="6"/>
  <c r="I4377" i="6" l="1"/>
  <c r="G4380" i="6"/>
  <c r="H4377" i="6"/>
  <c r="G4381" i="6" l="1"/>
  <c r="H4378" i="6"/>
  <c r="G4382" i="6" l="1"/>
  <c r="H4379" i="6"/>
  <c r="I4381" i="6" s="1"/>
  <c r="I4379" i="6"/>
  <c r="G4383" i="6" l="1"/>
  <c r="H4380" i="6"/>
  <c r="I4380" i="6"/>
  <c r="G4384" i="6" l="1"/>
  <c r="H4381" i="6"/>
  <c r="G4385" i="6" l="1"/>
  <c r="H4382" i="6"/>
  <c r="I4384" i="6" s="1"/>
  <c r="I4382" i="6"/>
  <c r="G4386" i="6" l="1"/>
  <c r="H4383" i="6"/>
  <c r="I4383" i="6"/>
  <c r="G4387" i="6" l="1"/>
  <c r="H4384" i="6"/>
  <c r="G4388" i="6" l="1"/>
  <c r="H4385" i="6"/>
  <c r="I4387" i="6" s="1"/>
  <c r="I4385" i="6"/>
  <c r="G4389" i="6" l="1"/>
  <c r="H4386" i="6"/>
  <c r="I4386" i="6"/>
  <c r="G4390" i="6" l="1"/>
  <c r="H4387" i="6"/>
  <c r="G4391" i="6" l="1"/>
  <c r="H4388" i="6"/>
  <c r="I4389" i="6" s="1"/>
  <c r="I4388" i="6"/>
  <c r="G4392" i="6" l="1"/>
  <c r="H4389" i="6"/>
  <c r="G4393" i="6" l="1"/>
  <c r="H4390" i="6"/>
  <c r="I4392" i="6" s="1"/>
  <c r="I4390" i="6"/>
  <c r="G4394" i="6" l="1"/>
  <c r="H4391" i="6"/>
  <c r="I4391" i="6"/>
  <c r="G4395" i="6" l="1"/>
  <c r="H4392" i="6"/>
  <c r="G4396" i="6" l="1"/>
  <c r="H4393" i="6"/>
  <c r="I4395" i="6" s="1"/>
  <c r="I4393" i="6"/>
  <c r="I4394" i="6" l="1"/>
  <c r="G4397" i="6"/>
  <c r="H4394" i="6"/>
  <c r="G4398" i="6" l="1"/>
  <c r="H4395" i="6"/>
  <c r="G4399" i="6" l="1"/>
  <c r="H4396" i="6"/>
  <c r="I4398" i="6" s="1"/>
  <c r="I4396" i="6"/>
  <c r="I4397" i="6" l="1"/>
  <c r="G4400" i="6"/>
  <c r="H4397" i="6"/>
  <c r="G4401" i="6" l="1"/>
  <c r="H4398" i="6"/>
  <c r="G4402" i="6" l="1"/>
  <c r="H4399" i="6"/>
  <c r="I4401" i="6" s="1"/>
  <c r="I4399" i="6"/>
  <c r="I4400" i="6" l="1"/>
  <c r="G4403" i="6"/>
  <c r="H4400" i="6"/>
  <c r="G4404" i="6" l="1"/>
  <c r="H4401" i="6"/>
  <c r="G4405" i="6" l="1"/>
  <c r="H4402" i="6"/>
  <c r="I4404" i="6" l="1"/>
  <c r="I4402" i="6"/>
  <c r="G4406" i="6"/>
  <c r="H4403" i="6"/>
  <c r="I4403" i="6"/>
  <c r="G4407" i="6" l="1"/>
  <c r="H4404" i="6"/>
  <c r="G4408" i="6" l="1"/>
  <c r="H4405" i="6"/>
  <c r="I4407" i="6" s="1"/>
  <c r="I4405" i="6"/>
  <c r="G4409" i="6" l="1"/>
  <c r="H4406" i="6"/>
  <c r="I4406" i="6"/>
  <c r="G4410" i="6" l="1"/>
  <c r="H4407" i="6"/>
  <c r="G4411" i="6" l="1"/>
  <c r="H4408" i="6"/>
  <c r="I4410" i="6" s="1"/>
  <c r="I4408" i="6"/>
  <c r="G4412" i="6" l="1"/>
  <c r="H4409" i="6"/>
  <c r="I4409" i="6"/>
  <c r="G4413" i="6" l="1"/>
  <c r="H4410" i="6"/>
  <c r="G4414" i="6" l="1"/>
  <c r="H4411" i="6"/>
  <c r="I4413" i="6" s="1"/>
  <c r="I4411" i="6"/>
  <c r="G4415" i="6" l="1"/>
  <c r="H4412" i="6"/>
  <c r="I4412" i="6"/>
  <c r="G4416" i="6" l="1"/>
  <c r="H4413" i="6"/>
  <c r="G4417" i="6" l="1"/>
  <c r="H4414" i="6"/>
  <c r="I4414" i="6"/>
  <c r="G4418" i="6" l="1"/>
  <c r="H4415" i="6"/>
  <c r="I4415" i="6"/>
  <c r="G4419" i="6" l="1"/>
  <c r="H4416" i="6"/>
  <c r="G4420" i="6" l="1"/>
  <c r="H4417" i="6"/>
  <c r="I4419" i="6" s="1"/>
  <c r="I4418" i="6"/>
  <c r="I4416" i="6"/>
  <c r="I4417" i="6"/>
  <c r="G4421" i="6" l="1"/>
  <c r="H4418" i="6"/>
  <c r="G4422" i="6" l="1"/>
  <c r="H4419" i="6"/>
  <c r="G4423" i="6" l="1"/>
  <c r="H4420" i="6"/>
  <c r="I4422" i="6" s="1"/>
  <c r="I4421" i="6"/>
  <c r="I4420" i="6"/>
  <c r="G4424" i="6" l="1"/>
  <c r="H4421" i="6"/>
  <c r="G4425" i="6" l="1"/>
  <c r="H4422" i="6"/>
  <c r="G4426" i="6" l="1"/>
  <c r="H4423" i="6"/>
  <c r="I4425" i="6" s="1"/>
  <c r="I4423" i="6"/>
  <c r="I4424" i="6" l="1"/>
  <c r="G4427" i="6"/>
  <c r="H4424" i="6"/>
  <c r="G4428" i="6" l="1"/>
  <c r="H4425" i="6"/>
  <c r="G4429" i="6" l="1"/>
  <c r="H4426" i="6"/>
  <c r="I4428" i="6" s="1"/>
  <c r="I4427" i="6"/>
  <c r="I4426" i="6"/>
  <c r="G4430" i="6" l="1"/>
  <c r="H4427" i="6"/>
  <c r="G4431" i="6" l="1"/>
  <c r="H4428" i="6"/>
  <c r="G4432" i="6" l="1"/>
  <c r="H4429" i="6"/>
  <c r="I4431" i="6" s="1"/>
  <c r="I4430" i="6"/>
  <c r="I4429" i="6"/>
  <c r="G4433" i="6" l="1"/>
  <c r="H4430" i="6"/>
  <c r="G4434" i="6" l="1"/>
  <c r="H4431" i="6"/>
  <c r="G4435" i="6" l="1"/>
  <c r="H4432" i="6"/>
  <c r="I4434" i="6" s="1"/>
  <c r="I4432" i="6"/>
  <c r="I4433" i="6" l="1"/>
  <c r="G4436" i="6"/>
  <c r="H4433" i="6"/>
  <c r="G4437" i="6" l="1"/>
  <c r="H4434" i="6"/>
  <c r="G4438" i="6" l="1"/>
  <c r="H4435" i="6"/>
  <c r="I4437" i="6" s="1"/>
  <c r="I4435" i="6"/>
  <c r="G4439" i="6" l="1"/>
  <c r="H4436" i="6"/>
  <c r="I4436" i="6"/>
  <c r="G4440" i="6" l="1"/>
  <c r="H4437" i="6"/>
  <c r="G4441" i="6" l="1"/>
  <c r="H4438" i="6"/>
  <c r="I4440" i="6" s="1"/>
  <c r="I4438" i="6"/>
  <c r="G4442" i="6" l="1"/>
  <c r="H4439" i="6"/>
  <c r="I4439" i="6"/>
  <c r="G4443" i="6" l="1"/>
  <c r="H4440" i="6"/>
  <c r="G4444" i="6" l="1"/>
  <c r="H4441" i="6"/>
  <c r="I4443" i="6" s="1"/>
  <c r="I4441" i="6"/>
  <c r="I4442" i="6" l="1"/>
  <c r="G4445" i="6"/>
  <c r="H4442" i="6"/>
  <c r="G4446" i="6" l="1"/>
  <c r="H4443" i="6"/>
  <c r="G4447" i="6" l="1"/>
  <c r="H4444" i="6"/>
  <c r="G4448" i="6" l="1"/>
  <c r="H4445" i="6"/>
  <c r="I4446" i="6"/>
  <c r="I4444" i="6"/>
  <c r="I4445" i="6"/>
  <c r="G4449" i="6" l="1"/>
  <c r="H4446" i="6"/>
  <c r="G4450" i="6" l="1"/>
  <c r="H4447" i="6"/>
  <c r="I4449" i="6" s="1"/>
  <c r="I4448" i="6"/>
  <c r="I4447" i="6"/>
  <c r="G4451" i="6" l="1"/>
  <c r="H4448" i="6"/>
  <c r="G4452" i="6" l="1"/>
  <c r="H4449" i="6"/>
  <c r="G4453" i="6" l="1"/>
  <c r="H4450" i="6"/>
  <c r="I4452" i="6" s="1"/>
  <c r="I4450" i="6"/>
  <c r="I4451" i="6" l="1"/>
  <c r="G4454" i="6"/>
  <c r="H4451" i="6"/>
  <c r="G4455" i="6" l="1"/>
  <c r="H4452" i="6"/>
  <c r="G4456" i="6" l="1"/>
  <c r="H4453" i="6"/>
  <c r="I4455" i="6" s="1"/>
  <c r="I4454" i="6"/>
  <c r="I4453" i="6"/>
  <c r="G4457" i="6" l="1"/>
  <c r="H4454" i="6"/>
  <c r="G4458" i="6" l="1"/>
  <c r="H4455" i="6"/>
  <c r="G4459" i="6" l="1"/>
  <c r="H4456" i="6"/>
  <c r="I4458" i="6" s="1"/>
  <c r="I4456" i="6"/>
  <c r="I4457" i="6" l="1"/>
  <c r="G4460" i="6"/>
  <c r="H4457" i="6"/>
  <c r="G4461" i="6" l="1"/>
  <c r="H4458" i="6"/>
  <c r="G4462" i="6" l="1"/>
  <c r="H4459" i="6"/>
  <c r="I4461" i="6" s="1"/>
  <c r="I4459" i="6"/>
  <c r="G4463" i="6" l="1"/>
  <c r="H4460" i="6"/>
  <c r="I4460" i="6"/>
  <c r="G4464" i="6" l="1"/>
  <c r="H4461" i="6"/>
  <c r="G4465" i="6" l="1"/>
  <c r="H4462" i="6"/>
  <c r="I4464" i="6" s="1"/>
  <c r="I4462" i="6"/>
  <c r="G4466" i="6" l="1"/>
  <c r="H4463" i="6"/>
  <c r="I4463" i="6"/>
  <c r="G4467" i="6" l="1"/>
  <c r="H4464" i="6"/>
  <c r="G4468" i="6" l="1"/>
  <c r="H4465" i="6"/>
  <c r="I4465" i="6"/>
  <c r="G4469" i="6" l="1"/>
  <c r="H4466" i="6"/>
  <c r="I4468" i="6" l="1"/>
  <c r="I4466" i="6"/>
  <c r="G4470" i="6"/>
  <c r="H4467" i="6"/>
  <c r="I4467" i="6"/>
  <c r="G4471" i="6" l="1"/>
  <c r="H4468" i="6"/>
  <c r="G4472" i="6" l="1"/>
  <c r="H4469" i="6"/>
  <c r="I4471" i="6" s="1"/>
  <c r="I4470" i="6"/>
  <c r="I4469" i="6"/>
  <c r="G4473" i="6" l="1"/>
  <c r="H4470" i="6"/>
  <c r="G4474" i="6" l="1"/>
  <c r="H4471" i="6"/>
  <c r="G4475" i="6" l="1"/>
  <c r="H4472" i="6"/>
  <c r="I4474" i="6" s="1"/>
  <c r="I4473" i="6"/>
  <c r="I4472" i="6"/>
  <c r="G4476" i="6" l="1"/>
  <c r="H4473" i="6"/>
  <c r="G4477" i="6" l="1"/>
  <c r="H4474" i="6"/>
  <c r="G4478" i="6" l="1"/>
  <c r="H4475" i="6"/>
  <c r="I4477" i="6" s="1"/>
  <c r="I4475" i="6"/>
  <c r="G4479" i="6" l="1"/>
  <c r="H4476" i="6"/>
  <c r="I4476" i="6"/>
  <c r="G4480" i="6" l="1"/>
  <c r="H4477" i="6"/>
  <c r="G4481" i="6" l="1"/>
  <c r="H4478" i="6"/>
  <c r="I4480" i="6" s="1"/>
  <c r="I4478" i="6"/>
  <c r="G4482" i="6" l="1"/>
  <c r="H4479" i="6"/>
  <c r="I4479" i="6"/>
  <c r="G4483" i="6" l="1"/>
  <c r="H4480" i="6"/>
  <c r="G4484" i="6" l="1"/>
  <c r="H4481" i="6"/>
  <c r="I4483" i="6" s="1"/>
  <c r="I4481" i="6"/>
  <c r="G4485" i="6" l="1"/>
  <c r="H4482" i="6"/>
  <c r="I4482" i="6"/>
  <c r="G4486" i="6" l="1"/>
  <c r="H4483" i="6"/>
  <c r="G4487" i="6" l="1"/>
  <c r="H4484" i="6"/>
  <c r="I4486" i="6" s="1"/>
  <c r="I4484" i="6"/>
  <c r="I4485" i="6" l="1"/>
  <c r="G4488" i="6"/>
  <c r="H4485" i="6"/>
  <c r="G4489" i="6" l="1"/>
  <c r="H4486" i="6"/>
  <c r="G4490" i="6" l="1"/>
  <c r="H4487" i="6"/>
  <c r="G4491" i="6" l="1"/>
  <c r="H4488" i="6"/>
  <c r="I4489" i="6"/>
  <c r="I4487" i="6"/>
  <c r="I4488" i="6"/>
  <c r="G4492" i="6" l="1"/>
  <c r="H4489" i="6"/>
  <c r="G4493" i="6" l="1"/>
  <c r="H4490" i="6"/>
  <c r="I4492" i="6" s="1"/>
  <c r="I4490" i="6"/>
  <c r="I4491" i="6" l="1"/>
  <c r="G4494" i="6"/>
  <c r="H4491" i="6"/>
  <c r="G4495" i="6" l="1"/>
  <c r="H4492" i="6"/>
  <c r="G4496" i="6" l="1"/>
  <c r="H4493" i="6"/>
  <c r="I4495" i="6" s="1"/>
  <c r="I4493" i="6"/>
  <c r="I4494" i="6" l="1"/>
  <c r="G4497" i="6"/>
  <c r="H4494" i="6"/>
  <c r="G4498" i="6" l="1"/>
  <c r="H4495" i="6"/>
  <c r="G4499" i="6" l="1"/>
  <c r="H4496" i="6"/>
  <c r="I4498" i="6" s="1"/>
  <c r="I4496" i="6"/>
  <c r="I4497" i="6" l="1"/>
  <c r="G4500" i="6"/>
  <c r="H4497" i="6"/>
  <c r="G4501" i="6" l="1"/>
  <c r="H4498" i="6"/>
  <c r="G4502" i="6" l="1"/>
  <c r="H4499" i="6"/>
  <c r="I4501" i="6" s="1"/>
  <c r="I4500" i="6"/>
  <c r="I4499" i="6"/>
  <c r="G4503" i="6" l="1"/>
  <c r="H4500" i="6"/>
  <c r="G4504" i="6" l="1"/>
  <c r="H4501" i="6"/>
  <c r="G4505" i="6" l="1"/>
  <c r="H4502" i="6"/>
  <c r="I4504" i="6" s="1"/>
  <c r="I4502" i="6"/>
  <c r="G4506" i="6" l="1"/>
  <c r="H4503" i="6"/>
  <c r="I4503" i="6"/>
  <c r="G4507" i="6" l="1"/>
  <c r="H4504" i="6"/>
  <c r="G4508" i="6" l="1"/>
  <c r="H4505" i="6"/>
  <c r="I4507" i="6" s="1"/>
  <c r="I4505" i="6"/>
  <c r="I4506" i="6" l="1"/>
  <c r="G4509" i="6"/>
  <c r="H4506" i="6"/>
  <c r="G4510" i="6" l="1"/>
  <c r="H4507" i="6"/>
  <c r="G4511" i="6" l="1"/>
  <c r="H4508" i="6"/>
  <c r="I4510" i="6" s="1"/>
  <c r="I4508" i="6"/>
  <c r="I4509" i="6" l="1"/>
  <c r="G4512" i="6"/>
  <c r="H4509" i="6"/>
  <c r="G4513" i="6" l="1"/>
  <c r="H4510" i="6"/>
  <c r="G4514" i="6" l="1"/>
  <c r="H4511" i="6"/>
  <c r="I4511" i="6"/>
  <c r="G4515" i="6" l="1"/>
  <c r="H4512" i="6"/>
  <c r="I4512" i="6"/>
  <c r="G4516" i="6" l="1"/>
  <c r="H4513" i="6"/>
  <c r="G4517" i="6" l="1"/>
  <c r="H4514" i="6"/>
  <c r="I4515" i="6"/>
  <c r="I4513" i="6"/>
  <c r="I4514" i="6"/>
  <c r="G4518" i="6" l="1"/>
  <c r="H4515" i="6"/>
  <c r="G4519" i="6" l="1"/>
  <c r="H4516" i="6"/>
  <c r="I4518" i="6" s="1"/>
  <c r="I4517" i="6"/>
  <c r="I4516" i="6"/>
  <c r="G4520" i="6" l="1"/>
  <c r="H4517" i="6"/>
  <c r="G4521" i="6" l="1"/>
  <c r="H4518" i="6"/>
  <c r="G4522" i="6" l="1"/>
  <c r="H4519" i="6"/>
  <c r="I4521" i="6" s="1"/>
  <c r="I4519" i="6"/>
  <c r="G4523" i="6" l="1"/>
  <c r="H4520" i="6"/>
  <c r="I4520" i="6"/>
  <c r="G4524" i="6" l="1"/>
  <c r="H4521" i="6"/>
  <c r="G4525" i="6" l="1"/>
  <c r="H4522" i="6"/>
  <c r="I4524" i="6" s="1"/>
  <c r="I4522" i="6"/>
  <c r="I4523" i="6" l="1"/>
  <c r="G4526" i="6"/>
  <c r="H4523" i="6"/>
  <c r="G4527" i="6" l="1"/>
  <c r="H4524" i="6"/>
  <c r="G4528" i="6" l="1"/>
  <c r="H4525" i="6"/>
  <c r="I4527" i="6" s="1"/>
  <c r="I4525" i="6"/>
  <c r="G4529" i="6" l="1"/>
  <c r="H4526" i="6"/>
  <c r="I4526" i="6"/>
  <c r="G4530" i="6" l="1"/>
  <c r="H4527" i="6"/>
  <c r="G4531" i="6" l="1"/>
  <c r="H4528" i="6"/>
  <c r="I4530" i="6" s="1"/>
  <c r="G4532" i="6" l="1"/>
  <c r="H4529" i="6"/>
  <c r="I4529" i="6"/>
  <c r="I4528" i="6"/>
  <c r="G4533" i="6" l="1"/>
  <c r="H4530" i="6"/>
  <c r="G4534" i="6" l="1"/>
  <c r="H4531" i="6"/>
  <c r="I4531" i="6"/>
  <c r="G4535" i="6" l="1"/>
  <c r="H4532" i="6"/>
  <c r="G4536" i="6" l="1"/>
  <c r="H4533" i="6"/>
  <c r="I4534" i="6"/>
  <c r="I4532" i="6"/>
  <c r="I4533" i="6"/>
  <c r="G4537" i="6" l="1"/>
  <c r="H4534" i="6"/>
  <c r="G4538" i="6" l="1"/>
  <c r="H4535" i="6"/>
  <c r="G4539" i="6" l="1"/>
  <c r="H4536" i="6"/>
  <c r="I4537" i="6"/>
  <c r="I4535" i="6"/>
  <c r="I4536" i="6"/>
  <c r="G4540" i="6" l="1"/>
  <c r="H4537" i="6"/>
  <c r="G4541" i="6" l="1"/>
  <c r="H4538" i="6"/>
  <c r="I4540" i="6" s="1"/>
  <c r="I4538" i="6"/>
  <c r="I4539" i="6" l="1"/>
  <c r="G4542" i="6"/>
  <c r="H4539" i="6"/>
  <c r="G4543" i="6" l="1"/>
  <c r="H4540" i="6"/>
  <c r="G4544" i="6" l="1"/>
  <c r="H4541" i="6"/>
  <c r="I4543" i="6" s="1"/>
  <c r="I4541" i="6" l="1"/>
  <c r="G4545" i="6"/>
  <c r="H4542" i="6"/>
  <c r="I4542" i="6"/>
  <c r="G4546" i="6" l="1"/>
  <c r="H4543" i="6"/>
  <c r="G4547" i="6" l="1"/>
  <c r="H4544" i="6"/>
  <c r="I4546" i="6" s="1"/>
  <c r="I4544" i="6"/>
  <c r="I4545" i="6" l="1"/>
  <c r="G4548" i="6"/>
  <c r="H4545" i="6"/>
  <c r="G4549" i="6" l="1"/>
  <c r="H4546" i="6"/>
  <c r="G4550" i="6" l="1"/>
  <c r="H4547" i="6"/>
  <c r="I4549" i="6" s="1"/>
  <c r="I4548" i="6" l="1"/>
  <c r="I4547" i="6"/>
  <c r="G4551" i="6"/>
  <c r="H4548" i="6"/>
  <c r="G4552" i="6" l="1"/>
  <c r="H4549" i="6"/>
  <c r="G4553" i="6" l="1"/>
  <c r="H4550" i="6"/>
  <c r="I4552" i="6" s="1"/>
  <c r="I4551" i="6" l="1"/>
  <c r="I4550" i="6"/>
  <c r="G4554" i="6"/>
  <c r="H4551" i="6"/>
  <c r="G4555" i="6" l="1"/>
  <c r="H4552" i="6"/>
  <c r="G4556" i="6" l="1"/>
  <c r="H4553" i="6"/>
  <c r="I4555" i="6" s="1"/>
  <c r="I4554" i="6"/>
  <c r="I4553" i="6"/>
  <c r="G4557" i="6" l="1"/>
  <c r="H4554" i="6"/>
  <c r="G4558" i="6" l="1"/>
  <c r="H4555" i="6"/>
  <c r="G4559" i="6" l="1"/>
  <c r="H4556" i="6"/>
  <c r="I4558" i="6" s="1"/>
  <c r="I4556" i="6"/>
  <c r="G4560" i="6" l="1"/>
  <c r="H4557" i="6"/>
  <c r="I4557" i="6"/>
  <c r="G4561" i="6" l="1"/>
  <c r="H4558" i="6"/>
  <c r="G4562" i="6" l="1"/>
  <c r="H4559" i="6"/>
  <c r="I4561" i="6" s="1"/>
  <c r="I4559" i="6"/>
  <c r="I4560" i="6" l="1"/>
  <c r="G4563" i="6"/>
  <c r="H4560" i="6"/>
  <c r="G4564" i="6" l="1"/>
  <c r="H4561" i="6"/>
  <c r="G4565" i="6" l="1"/>
  <c r="H4562" i="6"/>
  <c r="I4564" i="6" s="1"/>
  <c r="I4562" i="6"/>
  <c r="I4563" i="6" l="1"/>
  <c r="G4566" i="6"/>
  <c r="H4563" i="6"/>
  <c r="G4567" i="6" l="1"/>
  <c r="H4564" i="6"/>
  <c r="G4568" i="6" l="1"/>
  <c r="H4565" i="6"/>
  <c r="I4567" i="6" s="1"/>
  <c r="I4565" i="6"/>
  <c r="I4566" i="6" l="1"/>
  <c r="G4569" i="6"/>
  <c r="H4566" i="6"/>
  <c r="G4570" i="6" l="1"/>
  <c r="H4567" i="6"/>
  <c r="G4571" i="6" l="1"/>
  <c r="H4568" i="6"/>
  <c r="I4570" i="6" s="1"/>
  <c r="I4568" i="6"/>
  <c r="G4572" i="6" l="1"/>
  <c r="H4569" i="6"/>
  <c r="I4569" i="6"/>
  <c r="G4573" i="6" l="1"/>
  <c r="H4570" i="6"/>
  <c r="G4574" i="6" l="1"/>
  <c r="H4571" i="6"/>
  <c r="I4573" i="6" s="1"/>
  <c r="I4572" i="6"/>
  <c r="I4571" i="6"/>
  <c r="G4575" i="6" l="1"/>
  <c r="H4572" i="6"/>
  <c r="G4576" i="6" l="1"/>
  <c r="H4573" i="6"/>
  <c r="G4577" i="6" l="1"/>
  <c r="H4574" i="6"/>
  <c r="I4576" i="6" s="1"/>
  <c r="I4575" i="6" l="1"/>
  <c r="I4574" i="6"/>
  <c r="G4578" i="6"/>
  <c r="H4575" i="6"/>
  <c r="G4579" i="6" l="1"/>
  <c r="H4576" i="6"/>
  <c r="G4580" i="6" l="1"/>
  <c r="H4577" i="6"/>
  <c r="I4579" i="6" s="1"/>
  <c r="I4577" i="6"/>
  <c r="G4581" i="6" l="1"/>
  <c r="H4578" i="6"/>
  <c r="I4578" i="6"/>
  <c r="G4582" i="6" l="1"/>
  <c r="H4579" i="6"/>
  <c r="G4583" i="6" l="1"/>
  <c r="H4580" i="6"/>
  <c r="I4582" i="6" s="1"/>
  <c r="I4580" i="6"/>
  <c r="G4584" i="6" l="1"/>
  <c r="H4581" i="6"/>
  <c r="I4581" i="6"/>
  <c r="G4585" i="6" l="1"/>
  <c r="H4582" i="6"/>
  <c r="G4586" i="6" l="1"/>
  <c r="H4583" i="6"/>
  <c r="I4585" i="6" s="1"/>
  <c r="I4583" i="6"/>
  <c r="G4587" i="6" l="1"/>
  <c r="H4584" i="6"/>
  <c r="I4584" i="6"/>
  <c r="G4588" i="6" l="1"/>
  <c r="H4585" i="6"/>
  <c r="G4589" i="6" l="1"/>
  <c r="H4586" i="6"/>
  <c r="I4588" i="6" s="1"/>
  <c r="I4586" i="6"/>
  <c r="I4587" i="6" l="1"/>
  <c r="G4590" i="6"/>
  <c r="H4587" i="6"/>
  <c r="G4591" i="6" l="1"/>
  <c r="H4588" i="6"/>
  <c r="G4592" i="6" l="1"/>
  <c r="H4589" i="6"/>
  <c r="I4591" i="6" s="1"/>
  <c r="I4589" i="6"/>
  <c r="I4590" i="6" l="1"/>
  <c r="G4593" i="6"/>
  <c r="H4590" i="6"/>
  <c r="G4594" i="6" l="1"/>
  <c r="H4591" i="6"/>
  <c r="G4595" i="6" l="1"/>
  <c r="H4592" i="6"/>
  <c r="I4594" i="6" s="1"/>
  <c r="I4592" i="6"/>
  <c r="G4596" i="6" l="1"/>
  <c r="H4593" i="6"/>
  <c r="I4593" i="6"/>
  <c r="G4597" i="6" l="1"/>
  <c r="H4594" i="6"/>
  <c r="G4598" i="6" l="1"/>
  <c r="H4595" i="6"/>
  <c r="I4597" i="6" s="1"/>
  <c r="I4595" i="6"/>
  <c r="I4596" i="6" l="1"/>
  <c r="G4599" i="6"/>
  <c r="H4596" i="6"/>
  <c r="G4600" i="6" l="1"/>
  <c r="H4597" i="6"/>
  <c r="G4601" i="6" l="1"/>
  <c r="H4598" i="6"/>
  <c r="I4600" i="6" s="1"/>
  <c r="I4598" i="6"/>
  <c r="I4599" i="6" l="1"/>
  <c r="G4602" i="6"/>
  <c r="H4599" i="6"/>
  <c r="G4603" i="6" l="1"/>
  <c r="H4600" i="6"/>
  <c r="G4604" i="6" l="1"/>
  <c r="H4601" i="6"/>
  <c r="I4603" i="6" s="1"/>
  <c r="I4601" i="6"/>
  <c r="G4605" i="6" l="1"/>
  <c r="H4602" i="6"/>
  <c r="I4602" i="6"/>
  <c r="G4606" i="6" l="1"/>
  <c r="H4603" i="6"/>
  <c r="G4607" i="6" l="1"/>
  <c r="H4604" i="6"/>
  <c r="I4606" i="6" s="1"/>
  <c r="I4604" i="6"/>
  <c r="G4608" i="6" l="1"/>
  <c r="H4605" i="6"/>
  <c r="I4605" i="6"/>
  <c r="G4609" i="6" l="1"/>
  <c r="H4606" i="6"/>
  <c r="G4610" i="6" l="1"/>
  <c r="H4607" i="6"/>
  <c r="I4609" i="6" s="1"/>
  <c r="I4607" i="6"/>
  <c r="G4611" i="6" l="1"/>
  <c r="H4608" i="6"/>
  <c r="I4608" i="6"/>
  <c r="G4612" i="6" l="1"/>
  <c r="H4609" i="6"/>
  <c r="G4613" i="6" l="1"/>
  <c r="H4610" i="6"/>
  <c r="I4612" i="6" s="1"/>
  <c r="I4610" i="6"/>
  <c r="I4611" i="6" l="1"/>
  <c r="G4614" i="6"/>
  <c r="H4611" i="6"/>
  <c r="G4615" i="6" l="1"/>
  <c r="H4612" i="6"/>
  <c r="G4616" i="6" l="1"/>
  <c r="H4613" i="6"/>
  <c r="I4614" i="6" s="1"/>
  <c r="I4613" i="6"/>
  <c r="G4617" i="6" l="1"/>
  <c r="H4614" i="6"/>
  <c r="G4618" i="6" l="1"/>
  <c r="H4615" i="6"/>
  <c r="I4617" i="6" s="1"/>
  <c r="I4615" i="6"/>
  <c r="G4619" i="6" l="1"/>
  <c r="H4616" i="6"/>
  <c r="I4616" i="6"/>
  <c r="G4620" i="6" l="1"/>
  <c r="H4617" i="6"/>
  <c r="G4621" i="6" l="1"/>
  <c r="H4618" i="6"/>
  <c r="I4620" i="6" s="1"/>
  <c r="I4618" i="6"/>
  <c r="I4619" i="6" l="1"/>
  <c r="G4622" i="6"/>
  <c r="H4619" i="6"/>
  <c r="G4623" i="6" l="1"/>
  <c r="H4620" i="6"/>
  <c r="G4624" i="6" l="1"/>
  <c r="H4621" i="6"/>
  <c r="I4623" i="6" s="1"/>
  <c r="I4621" i="6"/>
  <c r="I4622" i="6" l="1"/>
  <c r="G4625" i="6"/>
  <c r="H4622" i="6"/>
  <c r="G4626" i="6" l="1"/>
  <c r="H4623" i="6"/>
  <c r="G4627" i="6" l="1"/>
  <c r="H4624" i="6"/>
  <c r="I4626" i="6" s="1"/>
  <c r="I4624" i="6"/>
  <c r="G4628" i="6" l="1"/>
  <c r="H4625" i="6"/>
  <c r="I4625" i="6"/>
  <c r="G4629" i="6" l="1"/>
  <c r="H4626" i="6"/>
  <c r="G4630" i="6" l="1"/>
  <c r="H4627" i="6"/>
  <c r="I4629" i="6" s="1"/>
  <c r="I4627" i="6"/>
  <c r="I4628" i="6" l="1"/>
  <c r="G4631" i="6"/>
  <c r="H4628" i="6"/>
  <c r="G4632" i="6" l="1"/>
  <c r="H4629" i="6"/>
  <c r="G4633" i="6" l="1"/>
  <c r="H4630" i="6"/>
  <c r="I4632" i="6" s="1"/>
  <c r="I4630" i="6"/>
  <c r="I4631" i="6" l="1"/>
  <c r="G4634" i="6"/>
  <c r="H4631" i="6"/>
  <c r="G4635" i="6" l="1"/>
  <c r="H4632" i="6"/>
  <c r="G4636" i="6" l="1"/>
  <c r="H4633" i="6"/>
  <c r="G4637" i="6" l="1"/>
  <c r="H4634" i="6"/>
  <c r="I4635" i="6"/>
  <c r="I4633" i="6"/>
  <c r="I4634" i="6"/>
  <c r="G4638" i="6" l="1"/>
  <c r="H4635" i="6"/>
  <c r="G4639" i="6" l="1"/>
  <c r="H4636" i="6"/>
  <c r="I4638" i="6" s="1"/>
  <c r="I4636" i="6"/>
  <c r="G4640" i="6" l="1"/>
  <c r="H4637" i="6"/>
  <c r="I4637" i="6"/>
  <c r="G4641" i="6" l="1"/>
  <c r="H4638" i="6"/>
  <c r="G4642" i="6" l="1"/>
  <c r="H4639" i="6"/>
  <c r="I4641" i="6" s="1"/>
  <c r="I4640" i="6"/>
  <c r="I4639" i="6"/>
  <c r="G4643" i="6" l="1"/>
  <c r="H4640" i="6"/>
  <c r="G4644" i="6" l="1"/>
  <c r="H4641" i="6"/>
  <c r="G4645" i="6" l="1"/>
  <c r="H4642" i="6"/>
  <c r="I4644" i="6" s="1"/>
  <c r="I4642" i="6"/>
  <c r="I4643" i="6" l="1"/>
  <c r="G4646" i="6"/>
  <c r="H4643" i="6"/>
  <c r="G4647" i="6" l="1"/>
  <c r="H4644" i="6"/>
  <c r="G4648" i="6" l="1"/>
  <c r="H4645" i="6"/>
  <c r="I4647" i="6" s="1"/>
  <c r="I4645" i="6"/>
  <c r="I4646" i="6" l="1"/>
  <c r="G4649" i="6"/>
  <c r="H4646" i="6"/>
  <c r="G4650" i="6" l="1"/>
  <c r="H4647" i="6"/>
  <c r="G4651" i="6" l="1"/>
  <c r="H4648" i="6"/>
  <c r="I4650" i="6" s="1"/>
  <c r="I4648" i="6"/>
  <c r="I4649" i="6" l="1"/>
  <c r="G4652" i="6"/>
  <c r="H4649" i="6"/>
  <c r="G4653" i="6" l="1"/>
  <c r="H4650" i="6"/>
  <c r="G4654" i="6" l="1"/>
  <c r="H4651" i="6"/>
  <c r="I4653" i="6" s="1"/>
  <c r="I4651" i="6"/>
  <c r="I4652" i="6" l="1"/>
  <c r="G4655" i="6"/>
  <c r="H4652" i="6"/>
  <c r="G4656" i="6" l="1"/>
  <c r="H4653" i="6"/>
  <c r="G4657" i="6" l="1"/>
  <c r="H4654" i="6"/>
  <c r="I4656" i="6" s="1"/>
  <c r="I4655" i="6"/>
  <c r="I4654" i="6"/>
  <c r="G4658" i="6" l="1"/>
  <c r="H4655" i="6"/>
  <c r="G4659" i="6" l="1"/>
  <c r="H4656" i="6"/>
  <c r="G4660" i="6" l="1"/>
  <c r="H4657" i="6"/>
  <c r="I4659" i="6" s="1"/>
  <c r="I4657" i="6"/>
  <c r="I4658" i="6" l="1"/>
  <c r="G4661" i="6"/>
  <c r="H4658" i="6"/>
  <c r="G4662" i="6" l="1"/>
  <c r="H4659" i="6"/>
  <c r="G4663" i="6" l="1"/>
  <c r="H4660" i="6"/>
  <c r="I4662" i="6" s="1"/>
  <c r="I4660" i="6"/>
  <c r="G4664" i="6" l="1"/>
  <c r="H4661" i="6"/>
  <c r="I4661" i="6"/>
  <c r="G4665" i="6" l="1"/>
  <c r="H4662" i="6"/>
  <c r="G4666" i="6" l="1"/>
  <c r="H4663" i="6"/>
  <c r="I4665" i="6" s="1"/>
  <c r="I4663" i="6"/>
  <c r="G4667" i="6" l="1"/>
  <c r="H4664" i="6"/>
  <c r="I4664" i="6"/>
  <c r="G4668" i="6" l="1"/>
  <c r="H4665" i="6"/>
  <c r="G4669" i="6" l="1"/>
  <c r="H4666" i="6"/>
  <c r="I4668" i="6" s="1"/>
  <c r="I4667" i="6"/>
  <c r="I4666" i="6"/>
  <c r="G4670" i="6" l="1"/>
  <c r="H4667" i="6"/>
  <c r="G4671" i="6" l="1"/>
  <c r="H4668" i="6"/>
  <c r="G4672" i="6" l="1"/>
  <c r="H4669" i="6"/>
  <c r="I4671" i="6" s="1"/>
  <c r="I4670" i="6"/>
  <c r="I4669" i="6"/>
  <c r="G4673" i="6" l="1"/>
  <c r="H4670" i="6"/>
  <c r="G4674" i="6" l="1"/>
  <c r="H4671" i="6"/>
  <c r="G4675" i="6" l="1"/>
  <c r="H4672" i="6"/>
  <c r="I4674" i="6" s="1"/>
  <c r="I4672" i="6"/>
  <c r="G4676" i="6" l="1"/>
  <c r="H4673" i="6"/>
  <c r="I4673" i="6"/>
  <c r="G4677" i="6" l="1"/>
  <c r="H4674" i="6"/>
  <c r="G4678" i="6" l="1"/>
  <c r="H4675" i="6"/>
  <c r="I4677" i="6" s="1"/>
  <c r="I4675" i="6"/>
  <c r="I4676" i="6" l="1"/>
  <c r="G4679" i="6"/>
  <c r="H4676" i="6"/>
  <c r="G4680" i="6" l="1"/>
  <c r="H4677" i="6"/>
  <c r="G4681" i="6" l="1"/>
  <c r="H4678" i="6"/>
  <c r="I4680" i="6" s="1"/>
  <c r="I4679" i="6"/>
  <c r="I4678" i="6"/>
  <c r="G4682" i="6" l="1"/>
  <c r="H4679" i="6"/>
  <c r="G4683" i="6" l="1"/>
  <c r="H4680" i="6"/>
  <c r="G4684" i="6" l="1"/>
  <c r="H4681" i="6"/>
  <c r="I4683" i="6" s="1"/>
  <c r="I4681" i="6"/>
  <c r="I4682" i="6" l="1"/>
  <c r="G4685" i="6"/>
  <c r="H4682" i="6"/>
  <c r="G4686" i="6" l="1"/>
  <c r="H4683" i="6"/>
  <c r="G4687" i="6" l="1"/>
  <c r="H4684" i="6"/>
  <c r="I4686" i="6" s="1"/>
  <c r="I4684" i="6"/>
  <c r="G4688" i="6" l="1"/>
  <c r="H4685" i="6"/>
  <c r="I4685" i="6"/>
  <c r="G4689" i="6" l="1"/>
  <c r="H4686" i="6"/>
  <c r="G4690" i="6" l="1"/>
  <c r="H4687" i="6"/>
  <c r="I4689" i="6" s="1"/>
  <c r="I4687" i="6"/>
  <c r="G4691" i="6" l="1"/>
  <c r="H4688" i="6"/>
  <c r="I4688" i="6"/>
  <c r="G4692" i="6" l="1"/>
  <c r="H4689" i="6"/>
  <c r="G4693" i="6" l="1"/>
  <c r="H4690" i="6"/>
  <c r="I4692" i="6" s="1"/>
  <c r="I4690" i="6"/>
  <c r="I4691" i="6" l="1"/>
  <c r="G4694" i="6"/>
  <c r="H4691" i="6"/>
  <c r="G4695" i="6" l="1"/>
  <c r="H4692" i="6"/>
  <c r="G4696" i="6" l="1"/>
  <c r="H4693" i="6"/>
  <c r="I4695" i="6" s="1"/>
  <c r="I4693" i="6"/>
  <c r="I4694" i="6" l="1"/>
  <c r="G4697" i="6"/>
  <c r="H4694" i="6"/>
  <c r="G4698" i="6" l="1"/>
  <c r="H4695" i="6"/>
  <c r="G4699" i="6" l="1"/>
  <c r="H4696" i="6"/>
  <c r="I4698" i="6" s="1"/>
  <c r="I4696" i="6" l="1"/>
  <c r="G4700" i="6"/>
  <c r="H4697" i="6"/>
  <c r="I4697" i="6"/>
  <c r="G4701" i="6" l="1"/>
  <c r="H4698" i="6"/>
  <c r="G4702" i="6" l="1"/>
  <c r="H4699" i="6"/>
  <c r="I4701" i="6" s="1"/>
  <c r="I4699" i="6"/>
  <c r="I4700" i="6" l="1"/>
  <c r="G4703" i="6"/>
  <c r="H4700" i="6"/>
  <c r="G4704" i="6" l="1"/>
  <c r="H4701" i="6"/>
  <c r="G4705" i="6" l="1"/>
  <c r="H4702" i="6"/>
  <c r="G4706" i="6" l="1"/>
  <c r="H4703" i="6"/>
  <c r="I4704" i="6"/>
  <c r="I4702" i="6"/>
  <c r="I4703" i="6"/>
  <c r="G4707" i="6" l="1"/>
  <c r="H4704" i="6"/>
  <c r="G4708" i="6" l="1"/>
  <c r="H4705" i="6"/>
  <c r="I4707" i="6" s="1"/>
  <c r="I4705" i="6"/>
  <c r="G4709" i="6" l="1"/>
  <c r="H4706" i="6"/>
  <c r="I4706" i="6"/>
  <c r="G4710" i="6" l="1"/>
  <c r="H4707" i="6"/>
  <c r="G4711" i="6" l="1"/>
  <c r="H4708" i="6"/>
  <c r="I4710" i="6" s="1"/>
  <c r="I4709" i="6"/>
  <c r="I4708" i="6"/>
  <c r="G4712" i="6" l="1"/>
  <c r="H4709" i="6"/>
  <c r="G4713" i="6" l="1"/>
  <c r="H4710" i="6"/>
  <c r="G4714" i="6" l="1"/>
  <c r="H4711" i="6"/>
  <c r="I4713" i="6" s="1"/>
  <c r="I4711" i="6"/>
  <c r="I4712" i="6" l="1"/>
  <c r="G4715" i="6"/>
  <c r="H4712" i="6"/>
  <c r="G4716" i="6" l="1"/>
  <c r="H4713" i="6"/>
  <c r="G4717" i="6" l="1"/>
  <c r="H4714" i="6"/>
  <c r="I4716" i="6" s="1"/>
  <c r="I4714" i="6"/>
  <c r="I4715" i="6" l="1"/>
  <c r="G4718" i="6"/>
  <c r="H4715" i="6"/>
  <c r="G4719" i="6" l="1"/>
  <c r="H4716" i="6"/>
  <c r="G4720" i="6" l="1"/>
  <c r="H4717" i="6"/>
  <c r="I4717" i="6"/>
  <c r="G4721" i="6" l="1"/>
  <c r="H4718" i="6"/>
  <c r="I4718" i="6"/>
  <c r="G4722" i="6" l="1"/>
  <c r="H4719" i="6"/>
  <c r="I4721" i="6" l="1"/>
  <c r="I4719" i="6"/>
  <c r="G4723" i="6"/>
  <c r="H4720" i="6"/>
  <c r="I4720" i="6"/>
  <c r="G4724" i="6" l="1"/>
  <c r="H4721" i="6"/>
  <c r="G4725" i="6" l="1"/>
  <c r="H4722" i="6"/>
  <c r="I4724" i="6" s="1"/>
  <c r="I4722" i="6"/>
  <c r="I4723" i="6" l="1"/>
  <c r="G4726" i="6"/>
  <c r="H4723" i="6"/>
  <c r="G4727" i="6" l="1"/>
  <c r="H4724" i="6"/>
  <c r="G4728" i="6" l="1"/>
  <c r="H4725" i="6"/>
  <c r="I4727" i="6" s="1"/>
  <c r="I4725" i="6"/>
  <c r="G4729" i="6" l="1"/>
  <c r="H4726" i="6"/>
  <c r="I4726" i="6"/>
  <c r="G4730" i="6" l="1"/>
  <c r="H4727" i="6"/>
  <c r="G4731" i="6" l="1"/>
  <c r="H4728" i="6"/>
  <c r="I4730" i="6" s="1"/>
  <c r="I4728" i="6"/>
  <c r="G4732" i="6" l="1"/>
  <c r="H4729" i="6"/>
  <c r="I4729" i="6"/>
  <c r="G4733" i="6" l="1"/>
  <c r="H4730" i="6"/>
  <c r="G4734" i="6" l="1"/>
  <c r="H4731" i="6"/>
  <c r="I4733" i="6" s="1"/>
  <c r="I4731" i="6"/>
  <c r="I4732" i="6" l="1"/>
  <c r="G4735" i="6"/>
  <c r="H4732" i="6"/>
  <c r="G4736" i="6" l="1"/>
  <c r="H4733" i="6"/>
  <c r="G4737" i="6" l="1"/>
  <c r="H4734" i="6"/>
  <c r="I4736" i="6" s="1"/>
  <c r="I4735" i="6"/>
  <c r="I4734" i="6"/>
  <c r="G4738" i="6" l="1"/>
  <c r="H4735" i="6"/>
  <c r="G4739" i="6" l="1"/>
  <c r="H4736" i="6"/>
  <c r="G4740" i="6" l="1"/>
  <c r="H4737" i="6"/>
  <c r="I4739" i="6" s="1"/>
  <c r="I4737" i="6"/>
  <c r="I4738" i="6" l="1"/>
  <c r="G4741" i="6"/>
  <c r="H4738" i="6"/>
  <c r="G4742" i="6" l="1"/>
  <c r="H4739" i="6"/>
  <c r="G4743" i="6" l="1"/>
  <c r="H4740" i="6"/>
  <c r="I4742" i="6" s="1"/>
  <c r="I4740" i="6"/>
  <c r="I4741" i="6" l="1"/>
  <c r="G4744" i="6"/>
  <c r="H4741" i="6"/>
  <c r="G4745" i="6" l="1"/>
  <c r="H4742" i="6"/>
  <c r="G4746" i="6" l="1"/>
  <c r="H4743" i="6"/>
  <c r="I4745" i="6" s="1"/>
  <c r="I4743" i="6"/>
  <c r="I4744" i="6" l="1"/>
  <c r="G4747" i="6"/>
  <c r="H4744" i="6"/>
  <c r="G4748" i="6" l="1"/>
  <c r="H4745" i="6"/>
  <c r="G4749" i="6" l="1"/>
  <c r="H4746" i="6"/>
  <c r="I4748" i="6" s="1"/>
  <c r="I4747" i="6"/>
  <c r="I4746" i="6"/>
  <c r="G4750" i="6" l="1"/>
  <c r="H4747" i="6"/>
  <c r="G4751" i="6" l="1"/>
  <c r="H4748" i="6"/>
  <c r="G4752" i="6" l="1"/>
  <c r="H4749" i="6"/>
  <c r="I4751" i="6" s="1"/>
  <c r="I4749" i="6"/>
  <c r="G4753" i="6" l="1"/>
  <c r="H4750" i="6"/>
  <c r="I4750" i="6"/>
  <c r="G4754" i="6" l="1"/>
  <c r="H4751" i="6"/>
  <c r="G4755" i="6" l="1"/>
  <c r="H4752" i="6"/>
  <c r="I4752" i="6"/>
  <c r="G4756" i="6" l="1"/>
  <c r="H4753" i="6"/>
  <c r="I4753" i="6"/>
  <c r="G4757" i="6" l="1"/>
  <c r="H4754" i="6"/>
  <c r="I4756" i="6" l="1"/>
  <c r="I4754" i="6"/>
  <c r="G4758" i="6"/>
  <c r="H4755" i="6"/>
  <c r="I4755" i="6"/>
  <c r="G4759" i="6" l="1"/>
  <c r="H4756" i="6"/>
  <c r="G4760" i="6" l="1"/>
  <c r="H4757" i="6"/>
  <c r="G4761" i="6" l="1"/>
  <c r="H4758" i="6"/>
  <c r="I4759" i="6"/>
  <c r="I4757" i="6"/>
  <c r="I4758" i="6"/>
  <c r="G4762" i="6" l="1"/>
  <c r="H4759" i="6"/>
  <c r="G4763" i="6" l="1"/>
  <c r="H4760" i="6"/>
  <c r="I4762" i="6" s="1"/>
  <c r="I4760" i="6"/>
  <c r="G4764" i="6" l="1"/>
  <c r="H4761" i="6"/>
  <c r="I4761" i="6"/>
  <c r="G4765" i="6" l="1"/>
  <c r="H4762" i="6"/>
  <c r="G4766" i="6" l="1"/>
  <c r="H4763" i="6"/>
  <c r="I4765" i="6" s="1"/>
  <c r="I4764" i="6"/>
  <c r="I4763" i="6"/>
  <c r="G4767" i="6" l="1"/>
  <c r="H4764" i="6"/>
  <c r="G4768" i="6" l="1"/>
  <c r="H4765" i="6"/>
  <c r="G4769" i="6" l="1"/>
  <c r="H4766" i="6"/>
  <c r="I4768" i="6" s="1"/>
  <c r="I4767" i="6"/>
  <c r="I4766" i="6"/>
  <c r="G4770" i="6" l="1"/>
  <c r="H4767" i="6"/>
  <c r="G4771" i="6" l="1"/>
  <c r="H4768" i="6"/>
  <c r="G4772" i="6" l="1"/>
  <c r="H4769" i="6"/>
  <c r="I4771" i="6" s="1"/>
  <c r="I4770" i="6"/>
  <c r="I4769" i="6"/>
  <c r="G4773" i="6" l="1"/>
  <c r="H4770" i="6"/>
  <c r="G4774" i="6" l="1"/>
  <c r="H4771" i="6"/>
  <c r="G4775" i="6" l="1"/>
  <c r="H4772" i="6"/>
  <c r="I4774" i="6" s="1"/>
  <c r="I4773" i="6"/>
  <c r="I4772" i="6"/>
  <c r="G4776" i="6" l="1"/>
  <c r="H4773" i="6"/>
  <c r="G4777" i="6" l="1"/>
  <c r="H4774" i="6"/>
  <c r="G4778" i="6" l="1"/>
  <c r="H4775" i="6"/>
  <c r="I4777" i="6" s="1"/>
  <c r="I4776" i="6"/>
  <c r="I4775" i="6"/>
  <c r="G4779" i="6" l="1"/>
  <c r="H4776" i="6"/>
  <c r="G4780" i="6" l="1"/>
  <c r="H4777" i="6"/>
  <c r="G4781" i="6" l="1"/>
  <c r="H4778" i="6"/>
  <c r="I4780" i="6" s="1"/>
  <c r="I4778" i="6" l="1"/>
  <c r="I4779" i="6"/>
  <c r="G4782" i="6"/>
  <c r="H4779" i="6"/>
  <c r="G4783" i="6" l="1"/>
  <c r="H4780" i="6"/>
  <c r="G4784" i="6" l="1"/>
  <c r="H4781" i="6"/>
  <c r="I4783" i="6" s="1"/>
  <c r="I4781" i="6"/>
  <c r="G4785" i="6" l="1"/>
  <c r="H4782" i="6"/>
  <c r="I4782" i="6"/>
  <c r="G4786" i="6" l="1"/>
  <c r="H4783" i="6"/>
  <c r="G4787" i="6" l="1"/>
  <c r="H4784" i="6"/>
  <c r="I4786" i="6" s="1"/>
  <c r="I4784" i="6"/>
  <c r="I4785" i="6" l="1"/>
  <c r="G4788" i="6"/>
  <c r="H4785" i="6"/>
  <c r="G4789" i="6" l="1"/>
  <c r="H4786" i="6"/>
  <c r="G4790" i="6" l="1"/>
  <c r="H4787" i="6"/>
  <c r="I4789" i="6" s="1"/>
  <c r="I4788" i="6"/>
  <c r="I4787" i="6"/>
  <c r="G4791" i="6" l="1"/>
  <c r="H4788" i="6"/>
  <c r="G4792" i="6" l="1"/>
  <c r="H4789" i="6"/>
  <c r="G4793" i="6" l="1"/>
  <c r="H4790" i="6"/>
  <c r="I4792" i="6" s="1"/>
  <c r="I4790" i="6"/>
  <c r="I4791" i="6" l="1"/>
  <c r="G4794" i="6"/>
  <c r="H4791" i="6"/>
  <c r="G4795" i="6" l="1"/>
  <c r="H4792" i="6"/>
  <c r="G4796" i="6" l="1"/>
  <c r="H4793" i="6"/>
  <c r="I4795" i="6" s="1"/>
  <c r="I4793" i="6"/>
  <c r="I4794" i="6" l="1"/>
  <c r="G4797" i="6"/>
  <c r="H4794" i="6"/>
  <c r="G4798" i="6" l="1"/>
  <c r="H4795" i="6"/>
  <c r="G4799" i="6" l="1"/>
  <c r="H4796" i="6"/>
  <c r="I4798" i="6" s="1"/>
  <c r="I4797" i="6"/>
  <c r="I4796" i="6"/>
  <c r="G4800" i="6" l="1"/>
  <c r="H4797" i="6"/>
  <c r="G4801" i="6" l="1"/>
  <c r="H4798" i="6"/>
  <c r="G4802" i="6" l="1"/>
  <c r="H4799" i="6"/>
  <c r="I4801" i="6" s="1"/>
  <c r="I4799" i="6" l="1"/>
  <c r="I4800" i="6"/>
  <c r="G4803" i="6"/>
  <c r="H4800" i="6"/>
  <c r="G4804" i="6" l="1"/>
  <c r="H4801" i="6"/>
  <c r="G4805" i="6" l="1"/>
  <c r="H4802" i="6"/>
  <c r="I4804" i="6" s="1"/>
  <c r="I4803" i="6"/>
  <c r="I4802" i="6"/>
  <c r="G4806" i="6" l="1"/>
  <c r="H4803" i="6"/>
  <c r="G4807" i="6" l="1"/>
  <c r="H4804" i="6"/>
  <c r="G4808" i="6" l="1"/>
  <c r="H4805" i="6"/>
  <c r="I4807" i="6" s="1"/>
  <c r="I4805" i="6"/>
  <c r="G4809" i="6" l="1"/>
  <c r="H4806" i="6"/>
  <c r="I4806" i="6"/>
  <c r="G4810" i="6" l="1"/>
  <c r="H4807" i="6"/>
  <c r="G4811" i="6" l="1"/>
  <c r="H4808" i="6"/>
  <c r="I4810" i="6" s="1"/>
  <c r="I4808" i="6"/>
  <c r="I4809" i="6" l="1"/>
  <c r="G4812" i="6"/>
  <c r="H4809" i="6"/>
  <c r="G4813" i="6" l="1"/>
  <c r="H4810" i="6"/>
  <c r="G4814" i="6" l="1"/>
  <c r="H4811" i="6"/>
  <c r="I4813" i="6" s="1"/>
  <c r="I4811" i="6"/>
  <c r="I4812" i="6" l="1"/>
  <c r="G4815" i="6"/>
  <c r="H4812" i="6"/>
  <c r="G4816" i="6" l="1"/>
  <c r="H4813" i="6"/>
  <c r="G4817" i="6" l="1"/>
  <c r="H4814" i="6"/>
  <c r="I4816" i="6" s="1"/>
  <c r="I4814" i="6"/>
  <c r="G4818" i="6" l="1"/>
  <c r="H4815" i="6"/>
  <c r="I4815" i="6"/>
  <c r="G4819" i="6" l="1"/>
  <c r="H4816" i="6"/>
  <c r="G4820" i="6" l="1"/>
  <c r="H4817" i="6"/>
  <c r="I4819" i="6" s="1"/>
  <c r="I4817" i="6" l="1"/>
  <c r="G4821" i="6"/>
  <c r="H4818" i="6"/>
  <c r="I4818" i="6"/>
  <c r="G4822" i="6" l="1"/>
  <c r="H4819" i="6"/>
  <c r="G4823" i="6" l="1"/>
  <c r="H4820" i="6"/>
  <c r="I4822" i="6" s="1"/>
  <c r="I4820" i="6" l="1"/>
  <c r="G4824" i="6"/>
  <c r="H4821" i="6"/>
  <c r="I4821" i="6"/>
  <c r="G4825" i="6" l="1"/>
  <c r="H4822" i="6"/>
  <c r="G4826" i="6" l="1"/>
  <c r="H4823" i="6"/>
  <c r="I4825" i="6" s="1"/>
  <c r="I4823" i="6" l="1"/>
  <c r="G4827" i="6"/>
  <c r="H4824" i="6"/>
  <c r="I4824" i="6"/>
  <c r="G4828" i="6" l="1"/>
  <c r="H4825" i="6"/>
  <c r="G4829" i="6" l="1"/>
  <c r="H4826" i="6"/>
  <c r="I4828" i="6" s="1"/>
  <c r="I4826" i="6" l="1"/>
  <c r="G4830" i="6"/>
  <c r="H4827" i="6"/>
  <c r="I4827" i="6"/>
  <c r="G4831" i="6" l="1"/>
  <c r="H4828" i="6"/>
  <c r="G4832" i="6" l="1"/>
  <c r="H4829" i="6"/>
  <c r="I4830" i="6" s="1"/>
  <c r="I4831" i="6" l="1"/>
  <c r="I4829" i="6"/>
  <c r="G4833" i="6"/>
  <c r="H4830" i="6"/>
  <c r="G4834" i="6" l="1"/>
  <c r="H4831" i="6"/>
  <c r="G4835" i="6" l="1"/>
  <c r="H4832" i="6"/>
  <c r="I4834" i="6" l="1"/>
  <c r="I4832" i="6"/>
  <c r="G4836" i="6"/>
  <c r="H4833" i="6"/>
  <c r="I4833" i="6"/>
  <c r="G4837" i="6" l="1"/>
  <c r="H4834" i="6"/>
  <c r="G4838" i="6" l="1"/>
  <c r="H4835" i="6"/>
  <c r="I4837" i="6" s="1"/>
  <c r="I4835" i="6"/>
  <c r="I4836" i="6" l="1"/>
  <c r="G4839" i="6"/>
  <c r="H4836" i="6"/>
  <c r="G4840" i="6" l="1"/>
  <c r="H4837" i="6"/>
  <c r="G4841" i="6" l="1"/>
  <c r="H4838" i="6"/>
  <c r="I4840" i="6" l="1"/>
  <c r="I4838" i="6"/>
  <c r="I4839" i="6"/>
  <c r="G4842" i="6"/>
  <c r="H4839" i="6"/>
  <c r="G4843" i="6" l="1"/>
  <c r="H4840" i="6"/>
  <c r="G4844" i="6" l="1"/>
  <c r="H4841" i="6"/>
  <c r="I4843" i="6" s="1"/>
  <c r="I4842" i="6"/>
  <c r="I4841" i="6"/>
  <c r="G4845" i="6" l="1"/>
  <c r="H4842" i="6"/>
  <c r="G4846" i="6" l="1"/>
  <c r="H4843" i="6"/>
  <c r="G4847" i="6" l="1"/>
  <c r="H4844" i="6"/>
  <c r="I4846" i="6" s="1"/>
  <c r="I4844" i="6" l="1"/>
  <c r="G4848" i="6"/>
  <c r="H4845" i="6"/>
  <c r="I4845" i="6"/>
  <c r="G4849" i="6" l="1"/>
  <c r="H4846" i="6"/>
  <c r="G4850" i="6" l="1"/>
  <c r="H4847" i="6"/>
  <c r="I4849" i="6" s="1"/>
  <c r="I4847" i="6" l="1"/>
  <c r="G4851" i="6"/>
  <c r="H4848" i="6"/>
  <c r="I4848" i="6"/>
  <c r="G4852" i="6" l="1"/>
  <c r="H4849" i="6"/>
  <c r="G4853" i="6" l="1"/>
  <c r="H4850" i="6"/>
  <c r="I4852" i="6" s="1"/>
  <c r="I4850" i="6"/>
  <c r="I4851" i="6" l="1"/>
  <c r="G4854" i="6"/>
  <c r="H4851" i="6"/>
  <c r="G4855" i="6" l="1"/>
  <c r="H4852" i="6"/>
  <c r="G4856" i="6" l="1"/>
  <c r="H4853" i="6"/>
  <c r="I4855" i="6" s="1"/>
  <c r="I4853" i="6"/>
  <c r="G4857" i="6" l="1"/>
  <c r="H4854" i="6"/>
  <c r="I4854" i="6"/>
  <c r="G4858" i="6" l="1"/>
  <c r="H4855" i="6"/>
  <c r="G4859" i="6" l="1"/>
  <c r="H4856" i="6"/>
  <c r="I4858" i="6" s="1"/>
  <c r="I4857" i="6"/>
  <c r="I4856" i="6"/>
  <c r="G4860" i="6" l="1"/>
  <c r="H4857" i="6"/>
  <c r="G4861" i="6" l="1"/>
  <c r="H4858" i="6"/>
  <c r="G4862" i="6" l="1"/>
  <c r="H4859" i="6"/>
  <c r="I4861" i="6" s="1"/>
  <c r="I4860" i="6"/>
  <c r="I4859" i="6"/>
  <c r="G4863" i="6" l="1"/>
  <c r="H4860" i="6"/>
  <c r="G4864" i="6" l="1"/>
  <c r="H4861" i="6"/>
  <c r="G4865" i="6" l="1"/>
  <c r="H4862" i="6"/>
  <c r="G4866" i="6" l="1"/>
  <c r="H4863" i="6"/>
  <c r="I4862" i="6"/>
  <c r="I4863" i="6"/>
  <c r="G4867" i="6" l="1"/>
  <c r="H4864" i="6"/>
  <c r="I4866" i="6" s="1"/>
  <c r="I4865" i="6" l="1"/>
  <c r="G4868" i="6"/>
  <c r="H4865" i="6"/>
  <c r="I4864" i="6"/>
  <c r="G4869" i="6" l="1"/>
  <c r="H4866" i="6"/>
  <c r="G4870" i="6" l="1"/>
  <c r="H4867" i="6"/>
  <c r="I4869" i="6" l="1"/>
  <c r="I4867" i="6"/>
  <c r="G4871" i="6"/>
  <c r="H4868" i="6"/>
  <c r="I4868" i="6"/>
  <c r="G4872" i="6" l="1"/>
  <c r="H4869" i="6"/>
  <c r="G4873" i="6" l="1"/>
  <c r="H4870" i="6"/>
  <c r="I4872" i="6" s="1"/>
  <c r="I4870" i="6"/>
  <c r="G4874" i="6" l="1"/>
  <c r="H4871" i="6"/>
  <c r="I4871" i="6"/>
  <c r="G4875" i="6" l="1"/>
  <c r="H4872" i="6"/>
  <c r="G4876" i="6" l="1"/>
  <c r="H4873" i="6"/>
  <c r="I4875" i="6" s="1"/>
  <c r="I4873" i="6"/>
  <c r="G4877" i="6" l="1"/>
  <c r="H4874" i="6"/>
  <c r="I4874" i="6"/>
  <c r="G4878" i="6" l="1"/>
  <c r="H4875" i="6"/>
  <c r="G4879" i="6" l="1"/>
  <c r="H4876" i="6"/>
  <c r="I4878" i="6" s="1"/>
  <c r="I4877" i="6"/>
  <c r="I4876" i="6"/>
  <c r="G4880" i="6" l="1"/>
  <c r="H4877" i="6"/>
  <c r="G4881" i="6" l="1"/>
  <c r="H4878" i="6"/>
  <c r="G4882" i="6" l="1"/>
  <c r="H4879" i="6"/>
  <c r="G4883" i="6" l="1"/>
  <c r="H4880" i="6"/>
  <c r="I4881" i="6"/>
  <c r="I4879" i="6"/>
  <c r="I4880" i="6"/>
  <c r="G4884" i="6" l="1"/>
  <c r="H4881" i="6"/>
  <c r="G4885" i="6" l="1"/>
  <c r="H4882" i="6"/>
  <c r="G4886" i="6" l="1"/>
  <c r="H4883" i="6"/>
  <c r="I4882" i="6"/>
  <c r="I4883" i="6"/>
  <c r="G4887" i="6" l="1"/>
  <c r="H4884" i="6"/>
  <c r="I4886" i="6" s="1"/>
  <c r="I4885" i="6" l="1"/>
  <c r="G4888" i="6"/>
  <c r="H4885" i="6"/>
  <c r="I4884" i="6"/>
  <c r="G4889" i="6" l="1"/>
  <c r="H4886" i="6"/>
  <c r="G4890" i="6" l="1"/>
  <c r="H4887" i="6"/>
  <c r="I4889" i="6" s="1"/>
  <c r="I4888" i="6"/>
  <c r="I4887" i="6"/>
  <c r="G4891" i="6" l="1"/>
  <c r="H4888" i="6"/>
  <c r="G4892" i="6" l="1"/>
  <c r="H4889" i="6"/>
  <c r="G4893" i="6" l="1"/>
  <c r="H4890" i="6"/>
  <c r="I4892" i="6" s="1"/>
  <c r="I4891" i="6"/>
  <c r="I4890" i="6"/>
  <c r="G4894" i="6" l="1"/>
  <c r="H4891" i="6"/>
  <c r="G4895" i="6" l="1"/>
  <c r="H4892" i="6"/>
  <c r="G4896" i="6" l="1"/>
  <c r="H4893" i="6"/>
  <c r="I4895" i="6" s="1"/>
  <c r="I4894" i="6"/>
  <c r="I4893" i="6"/>
  <c r="G4897" i="6" l="1"/>
  <c r="H4894" i="6"/>
  <c r="G4898" i="6" l="1"/>
  <c r="H4895" i="6"/>
  <c r="G4899" i="6" l="1"/>
  <c r="H4896" i="6"/>
  <c r="I4898" i="6" s="1"/>
  <c r="I4896" i="6"/>
  <c r="I4897" i="6" l="1"/>
  <c r="G4900" i="6"/>
  <c r="H4897" i="6"/>
  <c r="G4901" i="6" l="1"/>
  <c r="H4898" i="6"/>
  <c r="G4902" i="6" l="1"/>
  <c r="H4899" i="6"/>
  <c r="I4899" i="6"/>
  <c r="G4903" i="6" l="1"/>
  <c r="H4900" i="6"/>
  <c r="I4900" i="6"/>
  <c r="G4904" i="6" l="1"/>
  <c r="H4901" i="6"/>
  <c r="I4903" i="6" s="1"/>
  <c r="I4901" i="6"/>
  <c r="G4905" i="6" l="1"/>
  <c r="H4902" i="6"/>
  <c r="I4902" i="6"/>
  <c r="G4906" i="6" l="1"/>
  <c r="H4903" i="6"/>
  <c r="G4907" i="6" l="1"/>
  <c r="H4904" i="6"/>
  <c r="I4906" i="6" s="1"/>
  <c r="I4904" i="6"/>
  <c r="I4905" i="6" l="1"/>
  <c r="G4908" i="6"/>
  <c r="H4905" i="6"/>
  <c r="G4909" i="6" l="1"/>
  <c r="H4906" i="6"/>
  <c r="G4910" i="6" l="1"/>
  <c r="H4907" i="6"/>
  <c r="I4909" i="6" s="1"/>
  <c r="I4907" i="6"/>
  <c r="I4908" i="6" l="1"/>
  <c r="G4911" i="6"/>
  <c r="H4908" i="6"/>
  <c r="G4912" i="6" l="1"/>
  <c r="H4909" i="6"/>
  <c r="G4913" i="6" l="1"/>
  <c r="H4910" i="6"/>
  <c r="I4911" i="6" s="1"/>
  <c r="I4912" i="6" l="1"/>
  <c r="I4910" i="6"/>
  <c r="G4914" i="6"/>
  <c r="H4911" i="6"/>
  <c r="G4915" i="6" l="1"/>
  <c r="H4912" i="6"/>
  <c r="G4916" i="6" l="1"/>
  <c r="H4913" i="6"/>
  <c r="I4915" i="6" s="1"/>
  <c r="I4913" i="6"/>
  <c r="G4917" i="6" l="1"/>
  <c r="H4914" i="6"/>
  <c r="I4914" i="6"/>
  <c r="G4918" i="6" l="1"/>
  <c r="H4915" i="6"/>
  <c r="G4919" i="6" l="1"/>
  <c r="H4916" i="6"/>
  <c r="I4918" i="6" s="1"/>
  <c r="I4917" i="6" l="1"/>
  <c r="G4920" i="6"/>
  <c r="H4917" i="6"/>
  <c r="I4916" i="6"/>
  <c r="G4921" i="6" l="1"/>
  <c r="H4918" i="6"/>
  <c r="G4922" i="6" l="1"/>
  <c r="H4919" i="6"/>
  <c r="I4921" i="6" s="1"/>
  <c r="I4919" i="6"/>
  <c r="G4923" i="6" l="1"/>
  <c r="H4920" i="6"/>
  <c r="I4920" i="6"/>
  <c r="G4924" i="6" l="1"/>
  <c r="H4921" i="6"/>
  <c r="G4925" i="6" l="1"/>
  <c r="H4922" i="6"/>
  <c r="I4924" i="6" s="1"/>
  <c r="I4922" i="6"/>
  <c r="I4923" i="6" l="1"/>
  <c r="G4926" i="6"/>
  <c r="H4923" i="6"/>
  <c r="G4927" i="6" l="1"/>
  <c r="H4924" i="6"/>
  <c r="G4928" i="6" l="1"/>
  <c r="H4925" i="6"/>
  <c r="I4927" i="6" s="1"/>
  <c r="I4925" i="6"/>
  <c r="I4926" i="6" l="1"/>
  <c r="G4929" i="6"/>
  <c r="H4926" i="6"/>
  <c r="G4930" i="6" l="1"/>
  <c r="H4927" i="6"/>
  <c r="G4931" i="6" l="1"/>
  <c r="H4928" i="6"/>
  <c r="I4930" i="6" s="1"/>
  <c r="I4928" i="6"/>
  <c r="G4932" i="6" l="1"/>
  <c r="H4929" i="6"/>
  <c r="I4929" i="6"/>
  <c r="G4933" i="6" l="1"/>
  <c r="H4930" i="6"/>
  <c r="G4934" i="6" l="1"/>
  <c r="H4931" i="6"/>
  <c r="I4933" i="6" s="1"/>
  <c r="I4931" i="6" l="1"/>
  <c r="G4935" i="6"/>
  <c r="H4932" i="6"/>
  <c r="I4932" i="6"/>
  <c r="G4936" i="6" l="1"/>
  <c r="H4933" i="6"/>
  <c r="G4937" i="6" l="1"/>
  <c r="H4934" i="6"/>
  <c r="I4936" i="6" s="1"/>
  <c r="I4934" i="6"/>
  <c r="G4938" i="6" l="1"/>
  <c r="H4935" i="6"/>
  <c r="I4935" i="6"/>
  <c r="G4939" i="6" l="1"/>
  <c r="H4936" i="6"/>
  <c r="G4940" i="6" l="1"/>
  <c r="H4937" i="6"/>
  <c r="I4939" i="6" s="1"/>
  <c r="I4938" i="6"/>
  <c r="I4937" i="6"/>
  <c r="G4941" i="6" l="1"/>
  <c r="H4938" i="6"/>
  <c r="G4942" i="6" l="1"/>
  <c r="H4939" i="6"/>
  <c r="G4943" i="6" l="1"/>
  <c r="H4940" i="6"/>
  <c r="I4942" i="6" s="1"/>
  <c r="I4940" i="6"/>
  <c r="G4944" i="6" l="1"/>
  <c r="H4941" i="6"/>
  <c r="I4941" i="6"/>
  <c r="G4945" i="6" l="1"/>
  <c r="H4942" i="6"/>
  <c r="G4946" i="6" l="1"/>
  <c r="H4943" i="6"/>
  <c r="I4945" i="6" s="1"/>
  <c r="I4943" i="6"/>
  <c r="G4947" i="6" l="1"/>
  <c r="H4944" i="6"/>
  <c r="I4944" i="6"/>
  <c r="G4948" i="6" l="1"/>
  <c r="H4945" i="6"/>
  <c r="G4949" i="6" l="1"/>
  <c r="H4946" i="6"/>
  <c r="I4948" i="6" s="1"/>
  <c r="I4947" i="6"/>
  <c r="I4946" i="6"/>
  <c r="G4950" i="6" l="1"/>
  <c r="H4947" i="6"/>
  <c r="G4951" i="6" l="1"/>
  <c r="H4948" i="6"/>
  <c r="G4952" i="6" l="1"/>
  <c r="H4949" i="6"/>
  <c r="I4951" i="6" s="1"/>
  <c r="I4949" i="6"/>
  <c r="I4950" i="6" l="1"/>
  <c r="G4953" i="6"/>
  <c r="H4950" i="6"/>
  <c r="G4954" i="6" l="1"/>
  <c r="H4951" i="6"/>
  <c r="G4955" i="6" l="1"/>
  <c r="H4952" i="6"/>
  <c r="I4954" i="6" s="1"/>
  <c r="I4952" i="6"/>
  <c r="I4953" i="6" l="1"/>
  <c r="G4956" i="6"/>
  <c r="H4953" i="6"/>
  <c r="G4957" i="6" l="1"/>
  <c r="H4954" i="6"/>
  <c r="G4958" i="6" l="1"/>
  <c r="H4955" i="6"/>
  <c r="I4957" i="6" s="1"/>
  <c r="I4955" i="6"/>
  <c r="G4959" i="6" l="1"/>
  <c r="H4956" i="6"/>
  <c r="I4956" i="6"/>
  <c r="G4960" i="6" l="1"/>
  <c r="H4957" i="6"/>
  <c r="G4961" i="6" l="1"/>
  <c r="H4958" i="6"/>
  <c r="I4960" i="6" s="1"/>
  <c r="I4958" i="6"/>
  <c r="G4962" i="6" l="1"/>
  <c r="H4959" i="6"/>
  <c r="I4959" i="6"/>
  <c r="G4963" i="6" l="1"/>
  <c r="H4960" i="6"/>
  <c r="G4964" i="6" l="1"/>
  <c r="H4961" i="6"/>
  <c r="I4963" i="6" s="1"/>
  <c r="I4961" i="6"/>
  <c r="I4962" i="6" l="1"/>
  <c r="G4965" i="6"/>
  <c r="H4962" i="6"/>
  <c r="G4966" i="6" l="1"/>
  <c r="H4963" i="6"/>
  <c r="G4967" i="6" l="1"/>
  <c r="H4964" i="6"/>
  <c r="I4966" i="6" s="1"/>
  <c r="I4964" i="6"/>
  <c r="G4968" i="6" l="1"/>
  <c r="H4965" i="6"/>
  <c r="I4965" i="6"/>
  <c r="G4969" i="6" l="1"/>
  <c r="H4966" i="6"/>
  <c r="G4970" i="6" l="1"/>
  <c r="H4967" i="6"/>
  <c r="I4969" i="6" s="1"/>
  <c r="I4967" i="6" l="1"/>
  <c r="G4971" i="6"/>
  <c r="H4968" i="6"/>
  <c r="I4968" i="6"/>
  <c r="G4972" i="6" l="1"/>
  <c r="H4969" i="6"/>
  <c r="G4973" i="6" l="1"/>
  <c r="H4970" i="6"/>
  <c r="I4970" i="6" l="1"/>
  <c r="G4974" i="6"/>
  <c r="H4971" i="6"/>
  <c r="I4971" i="6"/>
  <c r="G4975" i="6" l="1"/>
  <c r="H4972" i="6"/>
  <c r="I4974" i="6" s="1"/>
  <c r="I4972" i="6" l="1"/>
  <c r="G4976" i="6"/>
  <c r="H4973" i="6"/>
  <c r="I4973" i="6"/>
  <c r="G4977" i="6" l="1"/>
  <c r="H4974" i="6"/>
  <c r="G4978" i="6" l="1"/>
  <c r="H4975" i="6"/>
  <c r="I4977" i="6" s="1"/>
  <c r="I4975" i="6"/>
  <c r="G4979" i="6" l="1"/>
  <c r="H4976" i="6"/>
  <c r="I4976" i="6"/>
  <c r="G4980" i="6" l="1"/>
  <c r="H4977" i="6"/>
  <c r="G4981" i="6" l="1"/>
  <c r="H4978" i="6"/>
  <c r="I4980" i="6" s="1"/>
  <c r="I4978" i="6" l="1"/>
  <c r="I4979" i="6"/>
  <c r="G4982" i="6"/>
  <c r="H4979" i="6"/>
  <c r="G4983" i="6" l="1"/>
  <c r="H4980" i="6"/>
  <c r="G4984" i="6" l="1"/>
  <c r="H4981" i="6"/>
  <c r="I4983" i="6" s="1"/>
  <c r="I4982" i="6"/>
  <c r="I4981" i="6"/>
  <c r="G4985" i="6" l="1"/>
  <c r="H4982" i="6"/>
  <c r="G4986" i="6" l="1"/>
  <c r="H4983" i="6"/>
  <c r="G4987" i="6" l="1"/>
  <c r="H4984" i="6"/>
  <c r="I4986" i="6" s="1"/>
  <c r="I4985" i="6" l="1"/>
  <c r="G4988" i="6"/>
  <c r="H4985" i="6"/>
  <c r="I4984" i="6"/>
  <c r="G4989" i="6" l="1"/>
  <c r="H4986" i="6"/>
  <c r="G4990" i="6" l="1"/>
  <c r="H4987" i="6"/>
  <c r="I4988" i="6"/>
  <c r="I4989" i="6" l="1"/>
  <c r="I4987" i="6"/>
  <c r="G4991" i="6"/>
  <c r="H4988" i="6"/>
  <c r="G4992" i="6" l="1"/>
  <c r="H4989" i="6"/>
  <c r="G4993" i="6" l="1"/>
  <c r="H4990" i="6"/>
  <c r="I4992" i="6" s="1"/>
  <c r="I4991" i="6"/>
  <c r="I4990" i="6"/>
  <c r="G4994" i="6" l="1"/>
  <c r="H4991" i="6"/>
  <c r="G4995" i="6" l="1"/>
  <c r="H4992" i="6"/>
  <c r="G4996" i="6" l="1"/>
  <c r="H4993" i="6"/>
  <c r="I4995" i="6" s="1"/>
  <c r="I4993" i="6"/>
  <c r="I4994" i="6" l="1"/>
  <c r="G4997" i="6"/>
  <c r="H4994" i="6"/>
  <c r="G4998" i="6" l="1"/>
  <c r="H4995" i="6"/>
  <c r="G4999" i="6" l="1"/>
  <c r="H4996" i="6"/>
  <c r="I4998" i="6" s="1"/>
  <c r="I4997" i="6" l="1"/>
  <c r="G5000" i="6"/>
  <c r="H4997" i="6"/>
  <c r="I4996" i="6"/>
  <c r="G5001" i="6" l="1"/>
  <c r="H4998" i="6"/>
  <c r="G5002" i="6" l="1"/>
  <c r="H4999" i="6"/>
  <c r="I5001" i="6" s="1"/>
  <c r="I4999" i="6"/>
  <c r="G5003" i="6" l="1"/>
  <c r="H5000" i="6"/>
  <c r="I5000" i="6"/>
  <c r="G5004" i="6" l="1"/>
  <c r="H5001" i="6"/>
  <c r="G5005" i="6" l="1"/>
  <c r="H5002" i="6"/>
  <c r="I5004" i="6" s="1"/>
  <c r="I5003" i="6"/>
  <c r="I5002" i="6"/>
  <c r="G5006" i="6" l="1"/>
  <c r="H5003" i="6"/>
  <c r="G5007" i="6" l="1"/>
  <c r="H5004" i="6"/>
  <c r="G5008" i="6" l="1"/>
  <c r="H5005" i="6"/>
  <c r="I5007" i="6" s="1"/>
  <c r="I5006" i="6" l="1"/>
  <c r="G5009" i="6"/>
  <c r="H5006" i="6"/>
  <c r="I5005" i="6"/>
  <c r="G5010" i="6" l="1"/>
  <c r="H5007" i="6"/>
  <c r="G5011" i="6" l="1"/>
  <c r="H5008" i="6"/>
  <c r="I5010" i="6" s="1"/>
  <c r="I5009" i="6"/>
  <c r="I5008" i="6"/>
  <c r="G5012" i="6" l="1"/>
  <c r="H5009" i="6"/>
  <c r="G5013" i="6" l="1"/>
  <c r="H5010" i="6"/>
  <c r="G5014" i="6" l="1"/>
  <c r="H5011" i="6"/>
  <c r="I5013" i="6" s="1"/>
  <c r="I5011" i="6"/>
  <c r="G5015" i="6" l="1"/>
  <c r="H5012" i="6"/>
  <c r="I5012" i="6"/>
  <c r="G5016" i="6" l="1"/>
  <c r="H5013" i="6"/>
  <c r="G5017" i="6" l="1"/>
  <c r="H5014" i="6"/>
  <c r="I5016" i="6" s="1"/>
  <c r="I5015" i="6"/>
  <c r="I5014" i="6"/>
  <c r="G5018" i="6" l="1"/>
  <c r="H5015" i="6"/>
  <c r="G5019" i="6" l="1"/>
  <c r="H5016" i="6"/>
  <c r="G5020" i="6" l="1"/>
  <c r="H5017" i="6"/>
  <c r="I5019" i="6" s="1"/>
  <c r="I5017" i="6"/>
  <c r="G5021" i="6" l="1"/>
  <c r="H5018" i="6"/>
  <c r="I5018" i="6"/>
  <c r="G5022" i="6" l="1"/>
  <c r="H5019" i="6"/>
  <c r="G5023" i="6" l="1"/>
  <c r="H5020" i="6"/>
  <c r="I5020" i="6"/>
  <c r="G5024" i="6" l="1"/>
  <c r="H5021" i="6"/>
  <c r="I5021" i="6"/>
  <c r="G5025" i="6" l="1"/>
  <c r="H5022" i="6"/>
  <c r="I5024" i="6" l="1"/>
  <c r="I5022" i="6"/>
  <c r="G5026" i="6"/>
  <c r="H5023" i="6"/>
  <c r="I5023" i="6"/>
  <c r="G5027" i="6" l="1"/>
  <c r="H5024" i="6"/>
  <c r="G5028" i="6" l="1"/>
  <c r="H5025" i="6"/>
  <c r="I5025" i="6" l="1"/>
  <c r="I5026" i="6"/>
  <c r="G5029" i="6"/>
  <c r="H5026" i="6"/>
  <c r="G5030" i="6" l="1"/>
  <c r="H5027" i="6"/>
  <c r="I5029" i="6" s="1"/>
  <c r="I5027" i="6"/>
  <c r="G5031" i="6" l="1"/>
  <c r="H5028" i="6"/>
  <c r="I5028" i="6"/>
  <c r="G5032" i="6" l="1"/>
  <c r="H5029" i="6"/>
  <c r="G5033" i="6" l="1"/>
  <c r="H5030" i="6"/>
  <c r="I5032" i="6" s="1"/>
  <c r="I5030" i="6"/>
  <c r="G5034" i="6" l="1"/>
  <c r="H5031" i="6"/>
  <c r="I5031" i="6"/>
  <c r="G5035" i="6" l="1"/>
  <c r="H5032" i="6"/>
  <c r="G5036" i="6" l="1"/>
  <c r="H5033" i="6"/>
  <c r="I5035" i="6" s="1"/>
  <c r="I5033" i="6"/>
  <c r="I5034" i="6" l="1"/>
  <c r="G5037" i="6"/>
  <c r="H5034" i="6"/>
  <c r="G5038" i="6" l="1"/>
  <c r="H5035" i="6"/>
  <c r="G5039" i="6" l="1"/>
  <c r="H5036" i="6"/>
  <c r="I5038" i="6" s="1"/>
  <c r="I5036" i="6"/>
  <c r="G5040" i="6" l="1"/>
  <c r="H5037" i="6"/>
  <c r="I5037" i="6"/>
  <c r="G5041" i="6" l="1"/>
  <c r="H5038" i="6"/>
  <c r="G5042" i="6" l="1"/>
  <c r="H5039" i="6"/>
  <c r="I5041" i="6" s="1"/>
  <c r="I5039" i="6"/>
  <c r="G5043" i="6" l="1"/>
  <c r="H5040" i="6"/>
  <c r="I5040" i="6"/>
  <c r="G5044" i="6" l="1"/>
  <c r="H5041" i="6"/>
  <c r="G5045" i="6" l="1"/>
  <c r="H5042" i="6"/>
  <c r="I5043" i="6" s="1"/>
  <c r="I5042" i="6"/>
  <c r="G5046" i="6" l="1"/>
  <c r="H5043" i="6"/>
  <c r="G5047" i="6" l="1"/>
  <c r="H5044" i="6"/>
  <c r="I5046" i="6" s="1"/>
  <c r="I5044" i="6"/>
  <c r="G5048" i="6" l="1"/>
  <c r="H5045" i="6"/>
  <c r="I5045" i="6"/>
  <c r="G5049" i="6" l="1"/>
  <c r="H5046" i="6"/>
  <c r="G5050" i="6" l="1"/>
  <c r="H5047" i="6"/>
  <c r="I5049" i="6" s="1"/>
  <c r="I5047" i="6"/>
  <c r="G5051" i="6" l="1"/>
  <c r="H5048" i="6"/>
  <c r="I5048" i="6"/>
  <c r="G5052" i="6" l="1"/>
  <c r="H5049" i="6"/>
  <c r="G5053" i="6" l="1"/>
  <c r="H5050" i="6"/>
  <c r="I5052" i="6" s="1"/>
  <c r="I5051" i="6"/>
  <c r="I5050" i="6"/>
  <c r="G5054" i="6" l="1"/>
  <c r="H5051" i="6"/>
  <c r="G5055" i="6" l="1"/>
  <c r="H5052" i="6"/>
  <c r="G5056" i="6" l="1"/>
  <c r="H5053" i="6"/>
  <c r="I5053" i="6"/>
  <c r="G5057" i="6" l="1"/>
  <c r="H5054" i="6"/>
  <c r="I5056" i="6" l="1"/>
  <c r="I5054" i="6"/>
  <c r="G5058" i="6"/>
  <c r="H5055" i="6"/>
  <c r="I5055" i="6"/>
  <c r="G5059" i="6" l="1"/>
  <c r="H5056" i="6"/>
  <c r="G5060" i="6" l="1"/>
  <c r="H5057" i="6"/>
  <c r="I5059" i="6" s="1"/>
  <c r="I5057" i="6"/>
  <c r="I5058" i="6" l="1"/>
  <c r="G5061" i="6"/>
  <c r="H5058" i="6"/>
  <c r="G5062" i="6" l="1"/>
  <c r="H5059" i="6"/>
  <c r="G5063" i="6" l="1"/>
  <c r="H5060" i="6"/>
  <c r="I5062" i="6" s="1"/>
  <c r="I5060" i="6"/>
  <c r="G5064" i="6" l="1"/>
  <c r="H5061" i="6"/>
  <c r="I5061" i="6"/>
  <c r="G5065" i="6" l="1"/>
  <c r="H5062" i="6"/>
  <c r="G5066" i="6" l="1"/>
  <c r="H5063" i="6"/>
  <c r="I5065" i="6" s="1"/>
  <c r="I5063" i="6"/>
  <c r="G5067" i="6" l="1"/>
  <c r="H5064" i="6"/>
  <c r="I5064" i="6"/>
  <c r="G5068" i="6" l="1"/>
  <c r="H5065" i="6"/>
  <c r="G5069" i="6" l="1"/>
  <c r="H5066" i="6"/>
  <c r="I5068" i="6" s="1"/>
  <c r="I5066" i="6"/>
  <c r="I5067" i="6" l="1"/>
  <c r="G5070" i="6"/>
  <c r="H5067" i="6"/>
  <c r="G5071" i="6" l="1"/>
  <c r="H5068" i="6"/>
  <c r="G5072" i="6" l="1"/>
  <c r="H5069" i="6"/>
  <c r="I5070" i="6" s="1"/>
  <c r="I5069" i="6" l="1"/>
  <c r="G5073" i="6"/>
  <c r="H5070" i="6"/>
  <c r="G5074" i="6" l="1"/>
  <c r="H5071" i="6"/>
  <c r="I5073" i="6" s="1"/>
  <c r="I5071" i="6"/>
  <c r="G5075" i="6" l="1"/>
  <c r="H5072" i="6"/>
  <c r="I5072" i="6"/>
  <c r="G5076" i="6" l="1"/>
  <c r="H5073" i="6"/>
  <c r="G5077" i="6" l="1"/>
  <c r="H5074" i="6"/>
  <c r="I5076" i="6" s="1"/>
  <c r="I5074" i="6"/>
  <c r="I5075" i="6" l="1"/>
  <c r="G5078" i="6"/>
  <c r="H5075" i="6"/>
  <c r="G5079" i="6" l="1"/>
  <c r="H5076" i="6"/>
  <c r="G5080" i="6" l="1"/>
  <c r="H5077" i="6"/>
  <c r="I5079" i="6" s="1"/>
  <c r="I5077" i="6"/>
  <c r="I5078" i="6" l="1"/>
  <c r="G5081" i="6"/>
  <c r="H5078" i="6"/>
  <c r="G5082" i="6" l="1"/>
  <c r="H5079" i="6"/>
  <c r="G5083" i="6" l="1"/>
  <c r="H5080" i="6"/>
  <c r="G5084" i="6" l="1"/>
  <c r="H5081" i="6"/>
  <c r="I5080" i="6"/>
  <c r="I5081" i="6"/>
  <c r="G5085" i="6" l="1"/>
  <c r="H5082" i="6"/>
  <c r="G5086" i="6" l="1"/>
  <c r="H5083" i="6"/>
  <c r="I5084" i="6"/>
  <c r="I5082" i="6"/>
  <c r="I5083" i="6"/>
  <c r="G5087" i="6" l="1"/>
  <c r="H5084" i="6"/>
  <c r="G5088" i="6" l="1"/>
  <c r="H5085" i="6"/>
  <c r="I5087" i="6" s="1"/>
  <c r="I5086" i="6"/>
  <c r="I5085" i="6"/>
  <c r="G5089" i="6" l="1"/>
  <c r="H5086" i="6"/>
  <c r="G5090" i="6" l="1"/>
  <c r="H5087" i="6"/>
  <c r="G5091" i="6" l="1"/>
  <c r="H5088" i="6"/>
  <c r="I5090" i="6" s="1"/>
  <c r="I5088" i="6"/>
  <c r="G5092" i="6" l="1"/>
  <c r="H5089" i="6"/>
  <c r="I5089" i="6"/>
  <c r="G5093" i="6" l="1"/>
  <c r="H5090" i="6"/>
  <c r="G5094" i="6" l="1"/>
  <c r="H5091" i="6"/>
  <c r="I5093" i="6" s="1"/>
  <c r="I5092" i="6"/>
  <c r="I5091" i="6"/>
  <c r="G5095" i="6" l="1"/>
  <c r="H5092" i="6"/>
  <c r="G5096" i="6" l="1"/>
  <c r="H5093" i="6"/>
  <c r="G5097" i="6" l="1"/>
  <c r="H5094" i="6"/>
  <c r="I5096" i="6" s="1"/>
  <c r="I5094" i="6"/>
  <c r="I5095" i="6" l="1"/>
  <c r="G5098" i="6"/>
  <c r="H5095" i="6"/>
  <c r="G5099" i="6" l="1"/>
  <c r="H5096" i="6"/>
  <c r="G5100" i="6" l="1"/>
  <c r="H5097" i="6"/>
  <c r="I5099" i="6" s="1"/>
  <c r="I5097" i="6"/>
  <c r="I5098" i="6" l="1"/>
  <c r="G5101" i="6"/>
  <c r="H5098" i="6"/>
  <c r="G5102" i="6" l="1"/>
  <c r="H5099" i="6"/>
  <c r="G5103" i="6" l="1"/>
  <c r="H5100" i="6"/>
  <c r="I5102" i="6" s="1"/>
  <c r="I5100" i="6"/>
  <c r="G5104" i="6" l="1"/>
  <c r="H5101" i="6"/>
  <c r="I5101" i="6"/>
  <c r="G5105" i="6" l="1"/>
  <c r="H5102" i="6"/>
  <c r="G5106" i="6" l="1"/>
  <c r="H5103" i="6"/>
  <c r="I5105" i="6" s="1"/>
  <c r="I5103" i="6"/>
  <c r="G5107" i="6" l="1"/>
  <c r="H5104" i="6"/>
  <c r="I5104" i="6"/>
  <c r="G5108" i="6" l="1"/>
  <c r="H5105" i="6"/>
  <c r="G5109" i="6" l="1"/>
  <c r="H5106" i="6"/>
  <c r="I5108" i="6" s="1"/>
  <c r="I5106" i="6"/>
  <c r="I5107" i="6" l="1"/>
  <c r="G5110" i="6"/>
  <c r="H5107" i="6"/>
  <c r="G5111" i="6" l="1"/>
  <c r="H5108" i="6"/>
  <c r="G5112" i="6" l="1"/>
  <c r="H5109" i="6"/>
  <c r="I5111" i="6" s="1"/>
  <c r="I5109" i="6"/>
  <c r="G5113" i="6" l="1"/>
  <c r="H5110" i="6"/>
  <c r="I5110" i="6"/>
  <c r="G5114" i="6" l="1"/>
  <c r="H5111" i="6"/>
  <c r="G5115" i="6" l="1"/>
  <c r="H5112" i="6"/>
  <c r="I5114" i="6" s="1"/>
  <c r="I5113" i="6"/>
  <c r="I5112" i="6"/>
  <c r="G5116" i="6" l="1"/>
  <c r="H5113" i="6"/>
  <c r="G5117" i="6" l="1"/>
  <c r="H5114" i="6"/>
  <c r="G5118" i="6" l="1"/>
  <c r="H5115" i="6"/>
  <c r="I5117" i="6" s="1"/>
  <c r="I5115" i="6"/>
  <c r="I5116" i="6" l="1"/>
  <c r="G5119" i="6"/>
  <c r="H5116" i="6"/>
  <c r="G5120" i="6" l="1"/>
  <c r="H5117" i="6"/>
  <c r="G5121" i="6" l="1"/>
  <c r="H5118" i="6"/>
  <c r="I5120" i="6" s="1"/>
  <c r="I5118" i="6"/>
  <c r="G5122" i="6" l="1"/>
  <c r="H5119" i="6"/>
  <c r="I5119" i="6"/>
  <c r="G5123" i="6" l="1"/>
  <c r="H5120" i="6"/>
  <c r="G5124" i="6" l="1"/>
  <c r="H5121" i="6"/>
  <c r="I5123" i="6" s="1"/>
  <c r="I5121" i="6"/>
  <c r="I5122" i="6" l="1"/>
  <c r="G5125" i="6"/>
  <c r="H5122" i="6"/>
  <c r="G5126" i="6" l="1"/>
  <c r="H5123" i="6"/>
  <c r="G5127" i="6" l="1"/>
  <c r="H5124" i="6"/>
  <c r="I5126" i="6" s="1"/>
  <c r="I5124" i="6"/>
  <c r="I5125" i="6" l="1"/>
  <c r="G5128" i="6"/>
  <c r="H5125" i="6"/>
  <c r="G5129" i="6" l="1"/>
  <c r="H5126" i="6"/>
  <c r="G5130" i="6" l="1"/>
  <c r="H5127" i="6"/>
  <c r="I5129" i="6" s="1"/>
  <c r="I5128" i="6"/>
  <c r="I5127" i="6"/>
  <c r="G5131" i="6" l="1"/>
  <c r="H5128" i="6"/>
  <c r="G5132" i="6" l="1"/>
  <c r="H5129" i="6"/>
  <c r="G5133" i="6" l="1"/>
  <c r="H5130" i="6"/>
  <c r="I5131" i="6" s="1"/>
  <c r="I5130" i="6"/>
  <c r="G5134" i="6" l="1"/>
  <c r="H5131" i="6"/>
  <c r="G5135" i="6" l="1"/>
  <c r="H5132" i="6"/>
  <c r="I5133" i="6" s="1"/>
  <c r="I5132" i="6"/>
  <c r="G5136" i="6" l="1"/>
  <c r="H5133" i="6"/>
  <c r="G5137" i="6" l="1"/>
  <c r="H5134" i="6"/>
  <c r="I5136" i="6" s="1"/>
  <c r="I5134" i="6"/>
  <c r="I5135" i="6" l="1"/>
  <c r="G5138" i="6"/>
  <c r="H5135" i="6"/>
  <c r="G5139" i="6" l="1"/>
  <c r="H5136" i="6"/>
  <c r="G5140" i="6" l="1"/>
  <c r="H5137" i="6"/>
  <c r="I5139" i="6" s="1"/>
  <c r="I5138" i="6"/>
  <c r="I5137" i="6"/>
  <c r="G5141" i="6" l="1"/>
  <c r="H5138" i="6"/>
  <c r="G5142" i="6" l="1"/>
  <c r="H5139" i="6"/>
  <c r="G5143" i="6" l="1"/>
  <c r="H5140" i="6"/>
  <c r="I5142" i="6" s="1"/>
  <c r="I5141" i="6"/>
  <c r="I5140" i="6"/>
  <c r="G5144" i="6" l="1"/>
  <c r="H5141" i="6"/>
  <c r="G5145" i="6" l="1"/>
  <c r="H5142" i="6"/>
  <c r="G5146" i="6" l="1"/>
  <c r="H5143" i="6"/>
  <c r="G5147" i="6" l="1"/>
  <c r="H5144" i="6"/>
  <c r="I5145" i="6"/>
  <c r="I5143" i="6"/>
  <c r="I5144" i="6"/>
  <c r="G5148" i="6" l="1"/>
  <c r="H5145" i="6"/>
  <c r="G5149" i="6" l="1"/>
  <c r="H5146" i="6"/>
  <c r="I5148" i="6" s="1"/>
  <c r="I5146" i="6"/>
  <c r="I5147" i="6" l="1"/>
  <c r="G5150" i="6"/>
  <c r="H5147" i="6"/>
  <c r="G5151" i="6" l="1"/>
  <c r="H5148" i="6"/>
  <c r="G5152" i="6" l="1"/>
  <c r="H5149" i="6"/>
  <c r="I5151" i="6" s="1"/>
  <c r="I5149" i="6"/>
  <c r="I5150" i="6" l="1"/>
  <c r="G5153" i="6"/>
  <c r="H5150" i="6"/>
  <c r="G5154" i="6" l="1"/>
  <c r="H5151" i="6"/>
  <c r="G5155" i="6" l="1"/>
  <c r="H5152" i="6"/>
  <c r="I5153" i="6" s="1"/>
  <c r="I5152" i="6"/>
  <c r="G5156" i="6" l="1"/>
  <c r="H5153" i="6"/>
  <c r="G5157" i="6" l="1"/>
  <c r="H5154" i="6"/>
  <c r="I5156" i="6" s="1"/>
  <c r="I5155" i="6"/>
  <c r="I5154" i="6"/>
  <c r="G5158" i="6" l="1"/>
  <c r="H5155" i="6"/>
  <c r="G5159" i="6" l="1"/>
  <c r="H5156" i="6"/>
  <c r="G5160" i="6" l="1"/>
  <c r="H5157" i="6"/>
  <c r="I5158" i="6" s="1"/>
  <c r="I5157" i="6" l="1"/>
  <c r="G5161" i="6"/>
  <c r="H5158" i="6"/>
  <c r="G5162" i="6" l="1"/>
  <c r="H5159" i="6"/>
  <c r="I5161" i="6" s="1"/>
  <c r="I5159" i="6"/>
  <c r="I5160" i="6" l="1"/>
  <c r="G5163" i="6"/>
  <c r="H5160" i="6"/>
  <c r="G5164" i="6" l="1"/>
  <c r="H5161" i="6"/>
  <c r="G5165" i="6" l="1"/>
  <c r="H5162" i="6"/>
  <c r="I5164" i="6" s="1"/>
  <c r="I5162" i="6"/>
  <c r="I5163" i="6" l="1"/>
  <c r="G5166" i="6"/>
  <c r="H5163" i="6"/>
  <c r="G5167" i="6" l="1"/>
  <c r="H5164" i="6"/>
  <c r="G5168" i="6" l="1"/>
  <c r="H5165" i="6"/>
  <c r="I5166" i="6" s="1"/>
  <c r="I5165" i="6" l="1"/>
  <c r="G5169" i="6"/>
  <c r="H5166" i="6"/>
  <c r="G5170" i="6" l="1"/>
  <c r="H5167" i="6"/>
  <c r="G5171" i="6" l="1"/>
  <c r="H5168" i="6"/>
  <c r="I5169" i="6"/>
  <c r="I5167" i="6"/>
  <c r="I5168" i="6"/>
  <c r="G5172" i="6" l="1"/>
  <c r="H5169" i="6"/>
  <c r="G5173" i="6" l="1"/>
  <c r="H5170" i="6"/>
  <c r="I5171" i="6" s="1"/>
  <c r="I5170" i="6"/>
  <c r="G5174" i="6" l="1"/>
  <c r="H5171" i="6"/>
  <c r="G5175" i="6" l="1"/>
  <c r="H5172" i="6"/>
  <c r="I5174" i="6" s="1"/>
  <c r="I5172" i="6"/>
  <c r="I5173" i="6" l="1"/>
  <c r="G5176" i="6"/>
  <c r="H5173" i="6"/>
  <c r="G5177" i="6" l="1"/>
  <c r="H5174" i="6"/>
  <c r="G5178" i="6" l="1"/>
  <c r="H5175" i="6"/>
  <c r="G5179" i="6" l="1"/>
  <c r="H5176" i="6"/>
  <c r="I5177" i="6"/>
  <c r="I5175" i="6"/>
  <c r="I5176" i="6"/>
  <c r="G5180" i="6" l="1"/>
  <c r="H5177" i="6"/>
  <c r="G5181" i="6" l="1"/>
  <c r="H5178" i="6"/>
  <c r="I5180" i="6" s="1"/>
  <c r="I5178" i="6"/>
  <c r="I5179" i="6" l="1"/>
  <c r="G5182" i="6"/>
  <c r="H5179" i="6"/>
  <c r="G5183" i="6" l="1"/>
  <c r="H5180" i="6"/>
  <c r="G5184" i="6" l="1"/>
  <c r="H5181" i="6"/>
  <c r="I5183" i="6" s="1"/>
  <c r="I5181" i="6"/>
  <c r="I5182" i="6" l="1"/>
  <c r="G5185" i="6"/>
  <c r="H5182" i="6"/>
  <c r="G5186" i="6" l="1"/>
  <c r="H5183" i="6"/>
  <c r="G5187" i="6" l="1"/>
  <c r="H5184" i="6"/>
  <c r="I5186" i="6" s="1"/>
  <c r="I5184" i="6"/>
  <c r="I5185" i="6" l="1"/>
  <c r="G5188" i="6"/>
  <c r="H5185" i="6"/>
  <c r="G5189" i="6" l="1"/>
  <c r="H5186" i="6"/>
  <c r="G5190" i="6" l="1"/>
  <c r="H5187" i="6"/>
  <c r="I5189" i="6" s="1"/>
  <c r="I5187" i="6"/>
  <c r="G5191" i="6" l="1"/>
  <c r="H5188" i="6"/>
  <c r="I5188" i="6"/>
  <c r="G5192" i="6" l="1"/>
  <c r="H5189" i="6"/>
  <c r="G5193" i="6" l="1"/>
  <c r="H5190" i="6"/>
  <c r="I5192" i="6" s="1"/>
  <c r="I5190" i="6" l="1"/>
  <c r="G5194" i="6"/>
  <c r="H5191" i="6"/>
  <c r="I5191" i="6"/>
  <c r="G5195" i="6" l="1"/>
  <c r="H5192" i="6"/>
  <c r="G5196" i="6" l="1"/>
  <c r="H5193" i="6"/>
  <c r="I5195" i="6" s="1"/>
  <c r="I5194" i="6"/>
  <c r="I5193" i="6"/>
  <c r="G5197" i="6" l="1"/>
  <c r="H5194" i="6"/>
  <c r="G5198" i="6" l="1"/>
  <c r="H5195" i="6"/>
  <c r="G5199" i="6" l="1"/>
  <c r="H5196" i="6"/>
  <c r="I5198" i="6" s="1"/>
  <c r="I5196" i="6"/>
  <c r="I5197" i="6" l="1"/>
  <c r="G5200" i="6"/>
  <c r="H5197" i="6"/>
  <c r="G5201" i="6" l="1"/>
  <c r="H5198" i="6"/>
  <c r="G5202" i="6" l="1"/>
  <c r="H5199" i="6"/>
  <c r="I5201" i="6" s="1"/>
  <c r="I5199" i="6"/>
  <c r="I5200" i="6" l="1"/>
  <c r="G5203" i="6"/>
  <c r="H5200" i="6"/>
  <c r="G5204" i="6" l="1"/>
  <c r="H5201" i="6"/>
  <c r="G5205" i="6" l="1"/>
  <c r="H5202" i="6"/>
  <c r="I5204" i="6" s="1"/>
  <c r="I5203" i="6"/>
  <c r="I5202" i="6"/>
  <c r="G5206" i="6" l="1"/>
  <c r="H5203" i="6"/>
  <c r="G5207" i="6" l="1"/>
  <c r="H5204" i="6"/>
  <c r="G5208" i="6" l="1"/>
  <c r="H5205" i="6"/>
  <c r="I5207" i="6" s="1"/>
  <c r="I5206" i="6"/>
  <c r="I5205" i="6"/>
  <c r="G5209" i="6" l="1"/>
  <c r="H5206" i="6"/>
  <c r="G5210" i="6" l="1"/>
  <c r="H5207" i="6"/>
  <c r="G5211" i="6" l="1"/>
  <c r="H5208" i="6"/>
  <c r="I5210" i="6" s="1"/>
  <c r="I5208" i="6"/>
  <c r="I5209" i="6" l="1"/>
  <c r="G5212" i="6"/>
  <c r="H5209" i="6"/>
  <c r="G5213" i="6" l="1"/>
  <c r="H5210" i="6"/>
  <c r="G5214" i="6" l="1"/>
  <c r="H5211" i="6"/>
  <c r="I5213" i="6" s="1"/>
  <c r="I5211" i="6"/>
  <c r="G5215" i="6" l="1"/>
  <c r="H5212" i="6"/>
  <c r="I5212" i="6"/>
  <c r="G5216" i="6" l="1"/>
  <c r="H5213" i="6"/>
  <c r="G5217" i="6" l="1"/>
  <c r="H5214" i="6"/>
  <c r="I5216" i="6" s="1"/>
  <c r="I5214" i="6"/>
  <c r="G5218" i="6" l="1"/>
  <c r="H5215" i="6"/>
  <c r="I5215" i="6"/>
  <c r="G5219" i="6" l="1"/>
  <c r="H5216" i="6"/>
  <c r="G5220" i="6" l="1"/>
  <c r="H5217" i="6"/>
  <c r="I5219" i="6" s="1"/>
  <c r="I5218" i="6"/>
  <c r="I5217" i="6"/>
  <c r="G5221" i="6" l="1"/>
  <c r="H5218" i="6"/>
  <c r="G5222" i="6" l="1"/>
  <c r="H5219" i="6"/>
  <c r="G5223" i="6" l="1"/>
  <c r="H5220" i="6"/>
  <c r="I5222" i="6" s="1"/>
  <c r="I5221" i="6"/>
  <c r="I5220" i="6"/>
  <c r="G5224" i="6" l="1"/>
  <c r="H5221" i="6"/>
  <c r="G5225" i="6" l="1"/>
  <c r="H5222" i="6"/>
  <c r="G5226" i="6" l="1"/>
  <c r="H5223" i="6"/>
  <c r="I5225" i="6" s="1"/>
  <c r="I5223" i="6"/>
  <c r="I5224" i="6" l="1"/>
  <c r="G5227" i="6"/>
  <c r="H5224" i="6"/>
  <c r="G5228" i="6" l="1"/>
  <c r="H5225" i="6"/>
  <c r="G5229" i="6" l="1"/>
  <c r="H5226" i="6"/>
  <c r="I5228" i="6" s="1"/>
  <c r="I5227" i="6"/>
  <c r="I5226" i="6"/>
  <c r="G5230" i="6" l="1"/>
  <c r="H5227" i="6"/>
  <c r="G5231" i="6" l="1"/>
  <c r="H5228" i="6"/>
  <c r="G5232" i="6" l="1"/>
  <c r="H5229" i="6"/>
  <c r="I5230" i="6" s="1"/>
  <c r="I5229" i="6" l="1"/>
  <c r="G5233" i="6"/>
  <c r="H5230" i="6"/>
  <c r="G5234" i="6" l="1"/>
  <c r="H5231" i="6"/>
  <c r="I5233" i="6" s="1"/>
  <c r="I5231" i="6"/>
  <c r="I5232" i="6" l="1"/>
  <c r="G5235" i="6"/>
  <c r="H5232" i="6"/>
  <c r="G5236" i="6" l="1"/>
  <c r="H5233" i="6"/>
  <c r="G5237" i="6" l="1"/>
  <c r="H5234" i="6"/>
  <c r="I5236" i="6" s="1"/>
  <c r="I5234" i="6"/>
  <c r="I5235" i="6" l="1"/>
  <c r="G5238" i="6"/>
  <c r="H5235" i="6"/>
  <c r="G5239" i="6" l="1"/>
  <c r="H5236" i="6"/>
  <c r="G5240" i="6" l="1"/>
  <c r="H5237" i="6"/>
  <c r="I5239" i="6" s="1"/>
  <c r="I5238" i="6"/>
  <c r="I5237" i="6"/>
  <c r="G5241" i="6" l="1"/>
  <c r="H5238" i="6"/>
  <c r="G5242" i="6" l="1"/>
  <c r="H5239" i="6"/>
  <c r="G5243" i="6" l="1"/>
  <c r="H5240" i="6"/>
  <c r="I5242" i="6" s="1"/>
  <c r="I5240" i="6"/>
  <c r="I5241" i="6" l="1"/>
  <c r="G5244" i="6"/>
  <c r="H5241" i="6"/>
  <c r="G5245" i="6" l="1"/>
  <c r="H5242" i="6"/>
  <c r="G5246" i="6" l="1"/>
  <c r="H5243" i="6"/>
  <c r="I5245" i="6" s="1"/>
  <c r="I5243" i="6"/>
  <c r="G5247" i="6" l="1"/>
  <c r="H5244" i="6"/>
  <c r="I5244" i="6"/>
  <c r="G5248" i="6" l="1"/>
  <c r="H5245" i="6"/>
  <c r="G5249" i="6" l="1"/>
  <c r="H5246" i="6"/>
  <c r="I5248" i="6" s="1"/>
  <c r="I5246" i="6"/>
  <c r="G5250" i="6" l="1"/>
  <c r="H5247" i="6"/>
  <c r="I5247" i="6"/>
  <c r="G5251" i="6" l="1"/>
  <c r="H5248" i="6"/>
  <c r="G5252" i="6" l="1"/>
  <c r="H5249" i="6"/>
  <c r="I5251" i="6" s="1"/>
  <c r="I5250" i="6"/>
  <c r="I5249" i="6"/>
  <c r="G5253" i="6" l="1"/>
  <c r="H5250" i="6"/>
  <c r="G5254" i="6" l="1"/>
  <c r="H5251" i="6"/>
  <c r="G5255" i="6" l="1"/>
  <c r="H5252" i="6"/>
  <c r="I5254" i="6" s="1"/>
  <c r="I5252" i="6"/>
  <c r="I5253" i="6" l="1"/>
  <c r="G5256" i="6"/>
  <c r="H5253" i="6"/>
  <c r="G5257" i="6" l="1"/>
  <c r="H5254" i="6"/>
  <c r="G5258" i="6" l="1"/>
  <c r="H5255" i="6"/>
  <c r="I5257" i="6" s="1"/>
  <c r="I5255" i="6"/>
  <c r="G5259" i="6" l="1"/>
  <c r="H5256" i="6"/>
  <c r="I5256" i="6"/>
  <c r="G5260" i="6" l="1"/>
  <c r="H5257" i="6"/>
  <c r="G5261" i="6" l="1"/>
  <c r="H5258" i="6"/>
  <c r="I5260" i="6" s="1"/>
  <c r="I5258" i="6"/>
  <c r="I5259" i="6" l="1"/>
  <c r="G5262" i="6"/>
  <c r="H5259" i="6"/>
  <c r="G5263" i="6" l="1"/>
  <c r="H5260" i="6"/>
  <c r="G5264" i="6" l="1"/>
  <c r="H5261" i="6"/>
  <c r="I5263" i="6" s="1"/>
  <c r="I5261" i="6"/>
  <c r="I5262" i="6" l="1"/>
  <c r="G5265" i="6"/>
  <c r="H5262" i="6"/>
  <c r="G5266" i="6" l="1"/>
  <c r="H5263" i="6"/>
  <c r="G5267" i="6" l="1"/>
  <c r="H5264" i="6"/>
  <c r="I5266" i="6" s="1"/>
  <c r="I5264" i="6"/>
  <c r="I5265" i="6" l="1"/>
  <c r="G5268" i="6"/>
  <c r="H5265" i="6"/>
  <c r="G5269" i="6" l="1"/>
  <c r="H5266" i="6"/>
  <c r="G5270" i="6" l="1"/>
  <c r="H5267" i="6"/>
  <c r="I5269" i="6" s="1"/>
  <c r="I5267" i="6"/>
  <c r="G5271" i="6" l="1"/>
  <c r="H5268" i="6"/>
  <c r="I5268" i="6"/>
  <c r="G5272" i="6" l="1"/>
  <c r="H5269" i="6"/>
  <c r="G5273" i="6" l="1"/>
  <c r="H5270" i="6"/>
  <c r="I5272" i="6" s="1"/>
  <c r="I5270" i="6"/>
  <c r="G5274" i="6" l="1"/>
  <c r="H5271" i="6"/>
  <c r="I5271" i="6"/>
  <c r="G5275" i="6" l="1"/>
  <c r="H5272" i="6"/>
  <c r="G5276" i="6" l="1"/>
  <c r="H5273" i="6"/>
  <c r="I5275" i="6" s="1"/>
  <c r="I5273" i="6"/>
  <c r="I5274" i="6" l="1"/>
  <c r="G5277" i="6"/>
  <c r="H5274" i="6"/>
  <c r="G5278" i="6" l="1"/>
  <c r="H5275" i="6"/>
  <c r="G5279" i="6" l="1"/>
  <c r="H5276" i="6"/>
  <c r="I5278" i="6" s="1"/>
  <c r="I5276" i="6" l="1"/>
  <c r="I5277" i="6"/>
  <c r="G5280" i="6"/>
  <c r="H5277" i="6"/>
  <c r="G5281" i="6" l="1"/>
  <c r="H5278" i="6"/>
  <c r="G5282" i="6" l="1"/>
  <c r="H5279" i="6"/>
  <c r="I5281" i="6" s="1"/>
  <c r="I5279" i="6"/>
  <c r="I5280" i="6" l="1"/>
  <c r="G5283" i="6"/>
  <c r="H5280" i="6"/>
  <c r="G5284" i="6" l="1"/>
  <c r="H5281" i="6"/>
  <c r="G5285" i="6" l="1"/>
  <c r="H5282" i="6"/>
  <c r="I5284" i="6" s="1"/>
  <c r="I5282" i="6"/>
  <c r="G5286" i="6" l="1"/>
  <c r="H5283" i="6"/>
  <c r="I5283" i="6"/>
  <c r="G5287" i="6" l="1"/>
  <c r="H5284" i="6"/>
  <c r="G5288" i="6" l="1"/>
  <c r="H5285" i="6"/>
  <c r="I5287" i="6" s="1"/>
  <c r="I5285" i="6"/>
  <c r="I5286" i="6" l="1"/>
  <c r="G5289" i="6"/>
  <c r="H5286" i="6"/>
  <c r="G5290" i="6" l="1"/>
  <c r="H5287" i="6"/>
  <c r="G5291" i="6" l="1"/>
  <c r="H5288" i="6"/>
  <c r="I5290" i="6" s="1"/>
  <c r="I5288" i="6"/>
  <c r="I5289" i="6" l="1"/>
  <c r="G5292" i="6"/>
  <c r="H5289" i="6"/>
  <c r="G5293" i="6" l="1"/>
  <c r="H5290" i="6"/>
  <c r="G5294" i="6" l="1"/>
  <c r="H5291" i="6"/>
  <c r="I5293" i="6" s="1"/>
  <c r="I5291" i="6"/>
  <c r="G5295" i="6" l="1"/>
  <c r="H5292" i="6"/>
  <c r="I5292" i="6"/>
  <c r="G5296" i="6" l="1"/>
  <c r="H5293" i="6"/>
  <c r="G5297" i="6" l="1"/>
  <c r="H5294" i="6"/>
  <c r="I5296" i="6" s="1"/>
  <c r="I5294" i="6"/>
  <c r="G5298" i="6" l="1"/>
  <c r="H5295" i="6"/>
  <c r="I5295" i="6"/>
  <c r="G5299" i="6" l="1"/>
  <c r="H5296" i="6"/>
  <c r="G5300" i="6" l="1"/>
  <c r="H5297" i="6"/>
  <c r="I5299" i="6" s="1"/>
  <c r="I5297" i="6" l="1"/>
  <c r="I5298" i="6"/>
  <c r="G5301" i="6"/>
  <c r="H5298" i="6"/>
  <c r="G5302" i="6" l="1"/>
  <c r="H5299" i="6"/>
  <c r="G5303" i="6" l="1"/>
  <c r="H5300" i="6"/>
  <c r="I5302" i="6" s="1"/>
  <c r="I5300" i="6"/>
  <c r="G5304" i="6" l="1"/>
  <c r="H5301" i="6"/>
  <c r="I5301" i="6"/>
  <c r="G5305" i="6" l="1"/>
  <c r="H5302" i="6"/>
  <c r="G5306" i="6" l="1"/>
  <c r="H5303" i="6"/>
  <c r="G5307" i="6" l="1"/>
  <c r="H5304" i="6"/>
  <c r="I5305" i="6"/>
  <c r="I5303" i="6"/>
  <c r="I5304" i="6"/>
  <c r="G5308" i="6" l="1"/>
  <c r="H5305" i="6"/>
  <c r="G5309" i="6" l="1"/>
  <c r="H5306" i="6"/>
  <c r="I5308" i="6" s="1"/>
  <c r="I5307" i="6"/>
  <c r="I5306" i="6"/>
  <c r="G5310" i="6" l="1"/>
  <c r="H5307" i="6"/>
  <c r="G5311" i="6" l="1"/>
  <c r="H5308" i="6"/>
  <c r="G5312" i="6" l="1"/>
  <c r="H5309" i="6"/>
  <c r="I5311" i="6" s="1"/>
  <c r="I5309" i="6"/>
  <c r="I5310" i="6" l="1"/>
  <c r="G5313" i="6"/>
  <c r="H5310" i="6"/>
  <c r="G5314" i="6" l="1"/>
  <c r="H5311" i="6"/>
  <c r="G5315" i="6" l="1"/>
  <c r="H5312" i="6"/>
  <c r="I5314" i="6" s="1"/>
  <c r="I5312" i="6"/>
  <c r="G5316" i="6" l="1"/>
  <c r="H5313" i="6"/>
  <c r="I5313" i="6"/>
  <c r="G5317" i="6" l="1"/>
  <c r="H5314" i="6"/>
  <c r="G5318" i="6" l="1"/>
  <c r="H5315" i="6"/>
  <c r="I5317" i="6" s="1"/>
  <c r="I5315" i="6"/>
  <c r="G5319" i="6" l="1"/>
  <c r="H5316" i="6"/>
  <c r="I5316" i="6"/>
  <c r="G5320" i="6" l="1"/>
  <c r="H5317" i="6"/>
  <c r="G5321" i="6" l="1"/>
  <c r="H5318" i="6"/>
  <c r="I5320" i="6" s="1"/>
  <c r="I5318" i="6"/>
  <c r="G5322" i="6" l="1"/>
  <c r="H5319" i="6"/>
  <c r="I5319" i="6"/>
  <c r="G5323" i="6" l="1"/>
  <c r="H5320" i="6"/>
  <c r="G5324" i="6" l="1"/>
  <c r="H5321" i="6"/>
  <c r="I5323" i="6" s="1"/>
  <c r="I5322" i="6"/>
  <c r="I5321" i="6"/>
  <c r="G5325" i="6" l="1"/>
  <c r="H5322" i="6"/>
  <c r="G5326" i="6" l="1"/>
  <c r="H5323" i="6"/>
  <c r="G5327" i="6" l="1"/>
  <c r="H5324" i="6"/>
  <c r="I5326" i="6" s="1"/>
  <c r="I5324" i="6"/>
  <c r="I5325" i="6" l="1"/>
  <c r="G5328" i="6"/>
  <c r="H5325" i="6"/>
  <c r="G5329" i="6" l="1"/>
  <c r="H5326" i="6"/>
  <c r="G5330" i="6" l="1"/>
  <c r="H5327" i="6"/>
  <c r="I5329" i="6" s="1"/>
  <c r="I5327" i="6"/>
  <c r="I5328" i="6" l="1"/>
  <c r="G5331" i="6"/>
  <c r="H5328" i="6"/>
  <c r="G5332" i="6" l="1"/>
  <c r="H5329" i="6"/>
  <c r="H5332" i="6" l="1"/>
  <c r="H5330" i="6"/>
  <c r="I5332" i="6" s="1"/>
  <c r="H5331" i="6"/>
  <c r="I5330" i="6"/>
  <c r="I533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Taylor</author>
  </authors>
  <commentList>
    <comment ref="J6" authorId="0" shapeId="0" xr:uid="{49433163-C404-4D22-AF3F-FD9DC451B2F5}">
      <text>
        <r>
          <rPr>
            <b/>
            <sz val="9"/>
            <color indexed="81"/>
            <rFont val="Tahoma"/>
            <family val="2"/>
          </rPr>
          <t>Larry Taylor:</t>
        </r>
        <r>
          <rPr>
            <sz val="9"/>
            <color indexed="81"/>
            <rFont val="Tahoma"/>
            <family val="2"/>
          </rPr>
          <t xml:space="preserve">
Enter 2 or 3 if two or three Monster Bets in Race</t>
        </r>
      </text>
    </comment>
  </commentList>
</comments>
</file>

<file path=xl/sharedStrings.xml><?xml version="1.0" encoding="utf-8"?>
<sst xmlns="http://schemas.openxmlformats.org/spreadsheetml/2006/main" count="17019" uniqueCount="1069">
  <si>
    <t>Placed</t>
  </si>
  <si>
    <t>Weeks</t>
  </si>
  <si>
    <t xml:space="preserve">Profit Per Week: </t>
  </si>
  <si>
    <t>Ave Div:</t>
  </si>
  <si>
    <t>1st</t>
  </si>
  <si>
    <t>Sandown Hill</t>
  </si>
  <si>
    <t>3rd</t>
  </si>
  <si>
    <t>2nd</t>
  </si>
  <si>
    <t>MVN</t>
  </si>
  <si>
    <t>Caulfield</t>
  </si>
  <si>
    <t>Flemington</t>
  </si>
  <si>
    <t>Moonee Valley</t>
  </si>
  <si>
    <t>Ntd</t>
  </si>
  <si>
    <t>Mornington</t>
  </si>
  <si>
    <t>Sandown Lake</t>
  </si>
  <si>
    <t>Bendigo</t>
  </si>
  <si>
    <t>Right You Are</t>
  </si>
  <si>
    <t>Daytona Bay</t>
  </si>
  <si>
    <t>Jean Valjean</t>
  </si>
  <si>
    <t>Dane On Tour</t>
  </si>
  <si>
    <t>Gentleman Roy</t>
  </si>
  <si>
    <t>Blow In</t>
  </si>
  <si>
    <t>Wishlor Lass</t>
  </si>
  <si>
    <t>Wahine Toa</t>
  </si>
  <si>
    <t>Dance To Dubai</t>
  </si>
  <si>
    <t>Jungle Jim</t>
  </si>
  <si>
    <t>Typhoon Harmony</t>
  </si>
  <si>
    <t>Forbidden City</t>
  </si>
  <si>
    <t>Obfuscation</t>
  </si>
  <si>
    <t>Corner Pocket</t>
  </si>
  <si>
    <t>Matron Bullwinkel</t>
  </si>
  <si>
    <t>Chandon Burj</t>
  </si>
  <si>
    <t>Persan</t>
  </si>
  <si>
    <t>Arran Bay</t>
  </si>
  <si>
    <t>Pounding</t>
  </si>
  <si>
    <t>Belle Et Riche</t>
  </si>
  <si>
    <t>Looks Like Elvis</t>
  </si>
  <si>
    <t>Najem Suhail</t>
  </si>
  <si>
    <t>Blistering</t>
  </si>
  <si>
    <t>Pakenham</t>
  </si>
  <si>
    <t>Grandslam</t>
  </si>
  <si>
    <t>Ballarat</t>
  </si>
  <si>
    <t>Hypothetical</t>
  </si>
  <si>
    <t>Cranbourne</t>
  </si>
  <si>
    <t>Midwest</t>
  </si>
  <si>
    <t>The Front Bar</t>
  </si>
  <si>
    <t>Pride Of Jenni</t>
  </si>
  <si>
    <t>Scallopini</t>
  </si>
  <si>
    <t>Chain Of Lightning</t>
  </si>
  <si>
    <t>Lady Of Honour</t>
  </si>
  <si>
    <t>Hellfest</t>
  </si>
  <si>
    <t>Americain Angel</t>
  </si>
  <si>
    <t>Jimmy The Bear</t>
  </si>
  <si>
    <t>Fire</t>
  </si>
  <si>
    <t>Nicolini Vito</t>
  </si>
  <si>
    <t>No Effort</t>
  </si>
  <si>
    <t>Maserartie Bay</t>
  </si>
  <si>
    <t>Megamea</t>
  </si>
  <si>
    <t>Ashford Street</t>
  </si>
  <si>
    <t>Bella Rouge</t>
  </si>
  <si>
    <t>Starry Legend</t>
  </si>
  <si>
    <t>Tuvalu</t>
  </si>
  <si>
    <t>Easy Single</t>
  </si>
  <si>
    <t>Commands The Field</t>
  </si>
  <si>
    <t>Nordic Pride</t>
  </si>
  <si>
    <t>Ain'Tnodeeldun</t>
  </si>
  <si>
    <t>La Chevalee</t>
  </si>
  <si>
    <t>Rousseau</t>
  </si>
  <si>
    <t>Marabi</t>
  </si>
  <si>
    <t>Dundirtcheap</t>
  </si>
  <si>
    <t>Yulong Command</t>
  </si>
  <si>
    <t>In A Twinkling</t>
  </si>
  <si>
    <t>Blazejowski</t>
  </si>
  <si>
    <t>Award Winner</t>
  </si>
  <si>
    <t>In The Boat</t>
  </si>
  <si>
    <t>Scorched Earth</t>
  </si>
  <si>
    <t>Mileva</t>
  </si>
  <si>
    <t>Sartorial Splendor</t>
  </si>
  <si>
    <t>Enthaar</t>
  </si>
  <si>
    <t>Secret Blaze</t>
  </si>
  <si>
    <t>Curran</t>
  </si>
  <si>
    <t>Bella Nipotina</t>
  </si>
  <si>
    <t>Tooradin</t>
  </si>
  <si>
    <t>Miss Albania</t>
  </si>
  <si>
    <t>Pancho</t>
  </si>
  <si>
    <t>Malicorne</t>
  </si>
  <si>
    <t>Hi Stranger</t>
  </si>
  <si>
    <t>Red Can Man</t>
  </si>
  <si>
    <t>Mahamedeis</t>
  </si>
  <si>
    <t>King Magnus</t>
  </si>
  <si>
    <t>Think 'N' Fly</t>
  </si>
  <si>
    <t>Galgani</t>
  </si>
  <si>
    <t>Kalkarni Royale</t>
  </si>
  <si>
    <t>Witchfulthinking</t>
  </si>
  <si>
    <t>Zipping Boy</t>
  </si>
  <si>
    <t xml:space="preserve">      </t>
  </si>
  <si>
    <t>Yulong January</t>
  </si>
  <si>
    <t>La Vina</t>
  </si>
  <si>
    <t>Converging</t>
  </si>
  <si>
    <t>Holbien</t>
  </si>
  <si>
    <t xml:space="preserve"> 2nd  </t>
  </si>
  <si>
    <t>Ididitforlove</t>
  </si>
  <si>
    <t>Good And Proper</t>
  </si>
  <si>
    <t>Still A Star</t>
  </si>
  <si>
    <t>Sword Of Mercy</t>
  </si>
  <si>
    <t>Independent Road</t>
  </si>
  <si>
    <t>Garvoc</t>
  </si>
  <si>
    <t>Ritratto</t>
  </si>
  <si>
    <t xml:space="preserve"> 3rd  </t>
  </si>
  <si>
    <t>Defiant Dancer</t>
  </si>
  <si>
    <t>Maritana</t>
  </si>
  <si>
    <t>Too Close The Sun</t>
  </si>
  <si>
    <t>Fabergino</t>
  </si>
  <si>
    <t>Mosh Music</t>
  </si>
  <si>
    <t>Viridine</t>
  </si>
  <si>
    <t>Hidden Legend</t>
  </si>
  <si>
    <t>All Banter</t>
  </si>
  <si>
    <t>Morvada</t>
  </si>
  <si>
    <t>Hard 'N' Tough</t>
  </si>
  <si>
    <t>Rule The World</t>
  </si>
  <si>
    <t>Imperial Lad</t>
  </si>
  <si>
    <t>Viral</t>
  </si>
  <si>
    <t>Tycoon Bec</t>
  </si>
  <si>
    <t>Riding The Wave</t>
  </si>
  <si>
    <t>Day</t>
  </si>
  <si>
    <t>Lev Profit</t>
  </si>
  <si>
    <t>Lev Ret</t>
  </si>
  <si>
    <t>Lev Bet</t>
  </si>
  <si>
    <t>Coincide</t>
  </si>
  <si>
    <t>Div</t>
  </si>
  <si>
    <t>Fin</t>
  </si>
  <si>
    <t>Horse</t>
  </si>
  <si>
    <t>TAB</t>
  </si>
  <si>
    <t>Race</t>
  </si>
  <si>
    <t>Track</t>
  </si>
  <si>
    <t>Time</t>
  </si>
  <si>
    <t>Date</t>
  </si>
  <si>
    <t>Bank</t>
  </si>
  <si>
    <t>Randwick</t>
  </si>
  <si>
    <t>Rosehill</t>
  </si>
  <si>
    <t/>
  </si>
  <si>
    <t>Hawkesbury</t>
  </si>
  <si>
    <t>Gosford</t>
  </si>
  <si>
    <t>Kembla Grange</t>
  </si>
  <si>
    <t>Newcastle</t>
  </si>
  <si>
    <t>Randwick Kensington</t>
  </si>
  <si>
    <t>Canterbury</t>
  </si>
  <si>
    <t>Grand Total</t>
  </si>
  <si>
    <t>(All)</t>
  </si>
  <si>
    <t>Warwick Farm</t>
  </si>
  <si>
    <t>Kensington</t>
  </si>
  <si>
    <t>ROSEHILL</t>
  </si>
  <si>
    <t>Scone</t>
  </si>
  <si>
    <t>State</t>
  </si>
  <si>
    <t>Doomben</t>
  </si>
  <si>
    <t>Eagle Farm</t>
  </si>
  <si>
    <t>NSW</t>
  </si>
  <si>
    <t>Torrens</t>
  </si>
  <si>
    <t>Much Much Better</t>
  </si>
  <si>
    <t>Dragonstone</t>
  </si>
  <si>
    <t>Malkovich</t>
  </si>
  <si>
    <t>Brookspire</t>
  </si>
  <si>
    <t>Herman Hesse</t>
  </si>
  <si>
    <t>Clemenceau</t>
  </si>
  <si>
    <t>Tympanist</t>
  </si>
  <si>
    <t>Queen Air</t>
  </si>
  <si>
    <t>Foxicon</t>
  </si>
  <si>
    <t>Veranskova</t>
  </si>
  <si>
    <t>Kallos</t>
  </si>
  <si>
    <t>Mr French</t>
  </si>
  <si>
    <t>Cardinal Gem</t>
  </si>
  <si>
    <t>El Patroness</t>
  </si>
  <si>
    <t>Vilana</t>
  </si>
  <si>
    <t>Stormbolt</t>
  </si>
  <si>
    <t>Squad</t>
  </si>
  <si>
    <t>Jigsaw</t>
  </si>
  <si>
    <t>Our Heidi</t>
  </si>
  <si>
    <t>Kin</t>
  </si>
  <si>
    <t>Naval College</t>
  </si>
  <si>
    <t>Sigh</t>
  </si>
  <si>
    <t>Party For One</t>
  </si>
  <si>
    <t>Seonee</t>
  </si>
  <si>
    <t>Rolls</t>
  </si>
  <si>
    <t>Omni Man</t>
  </si>
  <si>
    <t>Flash Flood</t>
  </si>
  <si>
    <t>Claidheamh Mor</t>
  </si>
  <si>
    <t>Amor Victorious</t>
  </si>
  <si>
    <t>Recommendation</t>
  </si>
  <si>
    <t>Botany</t>
  </si>
  <si>
    <t>Sweet Ride</t>
  </si>
  <si>
    <t>Magnaspin</t>
  </si>
  <si>
    <t>Gringotts</t>
  </si>
  <si>
    <t>Benedetta</t>
  </si>
  <si>
    <t>Milton Park</t>
  </si>
  <si>
    <t>Diamonds Inthe Sky</t>
  </si>
  <si>
    <t>La Mexicana</t>
  </si>
  <si>
    <t>Regardsmaree</t>
  </si>
  <si>
    <t>Crosshaven</t>
  </si>
  <si>
    <t>Rich Hips</t>
  </si>
  <si>
    <t>Buffalo River</t>
  </si>
  <si>
    <t>Cumberbatch</t>
  </si>
  <si>
    <t>Grand Promenade</t>
  </si>
  <si>
    <t>Coastwatch</t>
  </si>
  <si>
    <t>Twist Of Fury</t>
  </si>
  <si>
    <t>Sirileo Miss</t>
  </si>
  <si>
    <t>Duchess Of Dorset</t>
  </si>
  <si>
    <t>Bermadez</t>
  </si>
  <si>
    <t>Lavish Girl</t>
  </si>
  <si>
    <t>Tonneofgrit</t>
  </si>
  <si>
    <t>Unflinching</t>
  </si>
  <si>
    <t>Home Affairs</t>
  </si>
  <si>
    <t>Yonce</t>
  </si>
  <si>
    <t>Jump The Broom</t>
  </si>
  <si>
    <t>Mr Brightside</t>
  </si>
  <si>
    <t>Flash Feeling</t>
  </si>
  <si>
    <t>Testator Silens</t>
  </si>
  <si>
    <t>Tasman Park</t>
  </si>
  <si>
    <t>Inundation</t>
  </si>
  <si>
    <t>Nobel Heights</t>
  </si>
  <si>
    <t>Jezoulenko</t>
  </si>
  <si>
    <t>Think About It</t>
  </si>
  <si>
    <t>Calico Jack</t>
  </si>
  <si>
    <t>Coolangatta</t>
  </si>
  <si>
    <t>Asfoora</t>
  </si>
  <si>
    <t>Dashing</t>
  </si>
  <si>
    <t>Kazou</t>
  </si>
  <si>
    <t>Yarrawonga</t>
  </si>
  <si>
    <t>Viviane</t>
  </si>
  <si>
    <t>Big Watch</t>
  </si>
  <si>
    <t>Twin Perfection</t>
  </si>
  <si>
    <t>Sweysive</t>
  </si>
  <si>
    <t>Zarastro</t>
  </si>
  <si>
    <t>Felix Majestic</t>
  </si>
  <si>
    <t>Red Card</t>
  </si>
  <si>
    <t>Season</t>
  </si>
  <si>
    <t>City Of Lights</t>
  </si>
  <si>
    <t>Rhythm Of Love</t>
  </si>
  <si>
    <t>Unspoken</t>
  </si>
  <si>
    <t>Commemorative</t>
  </si>
  <si>
    <t>Marquess</t>
  </si>
  <si>
    <t>Cloudland</t>
  </si>
  <si>
    <t>Mighty Willie</t>
  </si>
  <si>
    <t>Kimberley Secrets</t>
  </si>
  <si>
    <t>Morphettville Pk</t>
  </si>
  <si>
    <t>Ballroom Bella</t>
  </si>
  <si>
    <t>Overriding</t>
  </si>
  <si>
    <t>Tavi Time</t>
  </si>
  <si>
    <t>Goomeri</t>
  </si>
  <si>
    <t>Miss Hellfire</t>
  </si>
  <si>
    <t>Sghirripa</t>
  </si>
  <si>
    <t>Imintowin</t>
  </si>
  <si>
    <t>Letsrollthedice</t>
  </si>
  <si>
    <t>Mazu</t>
  </si>
  <si>
    <t>Le Parrain</t>
  </si>
  <si>
    <t>Sea Speedwell</t>
  </si>
  <si>
    <t>Mornington Glory</t>
  </si>
  <si>
    <t>Radiant Remi</t>
  </si>
  <si>
    <t>Miraval Rose</t>
  </si>
  <si>
    <t>Russian Dancer</t>
  </si>
  <si>
    <t>Arkansaw Kid</t>
  </si>
  <si>
    <t>Shadows Of Love</t>
  </si>
  <si>
    <t>Cau</t>
  </si>
  <si>
    <t>Legio Ten</t>
  </si>
  <si>
    <t>Sumo Star</t>
  </si>
  <si>
    <t>Taunting</t>
  </si>
  <si>
    <t>Wineglass Bay</t>
  </si>
  <si>
    <t>Step Aside</t>
  </si>
  <si>
    <t>Caesaris</t>
  </si>
  <si>
    <t>Slate</t>
  </si>
  <si>
    <t>Jambalaya</t>
  </si>
  <si>
    <t>Grebeni</t>
  </si>
  <si>
    <t>Alhambra Lad</t>
  </si>
  <si>
    <t>Kailash</t>
  </si>
  <si>
    <t>Ceolwulf</t>
  </si>
  <si>
    <t>Royal Invader</t>
  </si>
  <si>
    <t>Harbin</t>
  </si>
  <si>
    <t>Clear Choice</t>
  </si>
  <si>
    <t>Mrs Chrissie</t>
  </si>
  <si>
    <t>Bullion Boy</t>
  </si>
  <si>
    <t>Piaggio</t>
  </si>
  <si>
    <t>Afterlight</t>
  </si>
  <si>
    <t>Louisville</t>
  </si>
  <si>
    <t>Vasmee</t>
  </si>
  <si>
    <t>Call Him Iggy</t>
  </si>
  <si>
    <t>Exotique Miss</t>
  </si>
  <si>
    <t>Geelong</t>
  </si>
  <si>
    <t>Our Kobison</t>
  </si>
  <si>
    <t>Matusalem</t>
  </si>
  <si>
    <t>Running By</t>
  </si>
  <si>
    <t>Lipstick Swing</t>
  </si>
  <si>
    <t>Greyt Mumma</t>
  </si>
  <si>
    <t>Ka Bling</t>
  </si>
  <si>
    <t>King Of Dubai</t>
  </si>
  <si>
    <t>Angel Of Light</t>
  </si>
  <si>
    <t>Golden Crusader</t>
  </si>
  <si>
    <t>Jumeirah Beach</t>
  </si>
  <si>
    <t>Green Belt</t>
  </si>
  <si>
    <t>Baby Rider</t>
  </si>
  <si>
    <t>Boston Rocks</t>
  </si>
  <si>
    <t>Gently Rolled</t>
  </si>
  <si>
    <t>Powerful Peg</t>
  </si>
  <si>
    <t>Time To Boogie</t>
  </si>
  <si>
    <t>Sans Doute</t>
  </si>
  <si>
    <t>MV</t>
  </si>
  <si>
    <t>Magnatear</t>
  </si>
  <si>
    <t>High Blue Sea</t>
  </si>
  <si>
    <t>Either Oar</t>
  </si>
  <si>
    <t>Don'T Doubt Dory</t>
  </si>
  <si>
    <t>Very Sewreel</t>
  </si>
  <si>
    <t>Ambassadors</t>
  </si>
  <si>
    <t>Ring Of Steel</t>
  </si>
  <si>
    <t>Lady Laguna</t>
  </si>
  <si>
    <t>The Black Cloud</t>
  </si>
  <si>
    <t>Who Dares</t>
  </si>
  <si>
    <t>Treize</t>
  </si>
  <si>
    <t>Disputed River</t>
  </si>
  <si>
    <t>Soldier Of Rome</t>
  </si>
  <si>
    <t>Bold Manner</t>
  </si>
  <si>
    <t>Bring Me Kash</t>
  </si>
  <si>
    <t>Divine Purpose</t>
  </si>
  <si>
    <t>Shezanalister</t>
  </si>
  <si>
    <t>Veight</t>
  </si>
  <si>
    <t>Hell Hath No Fury</t>
  </si>
  <si>
    <t>Whinchat</t>
  </si>
  <si>
    <t>Olentia</t>
  </si>
  <si>
    <t>Aramco</t>
  </si>
  <si>
    <t>Otago</t>
  </si>
  <si>
    <t>Infatuation</t>
  </si>
  <si>
    <t>Imperatriz</t>
  </si>
  <si>
    <t>Thunderlips</t>
  </si>
  <si>
    <t>Golden Boom</t>
  </si>
  <si>
    <t>Vagrant</t>
  </si>
  <si>
    <t>Makena</t>
  </si>
  <si>
    <t>Roaring Engine</t>
  </si>
  <si>
    <t>Coronation Keith</t>
  </si>
  <si>
    <t>New Forest</t>
  </si>
  <si>
    <t>Another Wil</t>
  </si>
  <si>
    <t>Excess</t>
  </si>
  <si>
    <t>Ausbred Flirt</t>
  </si>
  <si>
    <t>Dickin Medal</t>
  </si>
  <si>
    <t>Garimpeiro</t>
  </si>
  <si>
    <t>Double You Tee</t>
  </si>
  <si>
    <t>China Affair</t>
  </si>
  <si>
    <t>Tarn'S Prince</t>
  </si>
  <si>
    <t>Coolth</t>
  </si>
  <si>
    <t>Marboosha</t>
  </si>
  <si>
    <t>Fanciful Toff</t>
  </si>
  <si>
    <t>Need New Friends</t>
  </si>
  <si>
    <t>So Si Bon</t>
  </si>
  <si>
    <t>Intrepidacious</t>
  </si>
  <si>
    <t>Re Edit</t>
  </si>
  <si>
    <t>Spring Choice</t>
  </si>
  <si>
    <t>Snickerdoodledandy</t>
  </si>
  <si>
    <t>Four Leaf Riot</t>
  </si>
  <si>
    <t>Rubisaki</t>
  </si>
  <si>
    <t>Lindhout</t>
  </si>
  <si>
    <t>Vegas Knight</t>
  </si>
  <si>
    <t>Express Pass</t>
  </si>
  <si>
    <t>Cakewalk Baby</t>
  </si>
  <si>
    <t>Royal Crown</t>
  </si>
  <si>
    <t>Great Again</t>
  </si>
  <si>
    <t>So You Assume</t>
  </si>
  <si>
    <t>Wisdom Of Water</t>
  </si>
  <si>
    <t>Bless Her</t>
  </si>
  <si>
    <t>Festival Dancer</t>
  </si>
  <si>
    <t>Mariamia</t>
  </si>
  <si>
    <t>High 'N' Dry</t>
  </si>
  <si>
    <t>Not To Be Mist</t>
  </si>
  <si>
    <t>Unanimous</t>
  </si>
  <si>
    <t>Oxley Road</t>
  </si>
  <si>
    <t>Barb Raider</t>
  </si>
  <si>
    <t>Intellective</t>
  </si>
  <si>
    <t>Zaratite</t>
  </si>
  <si>
    <t>Flash Aah</t>
  </si>
  <si>
    <t>Cherry Tortoni</t>
  </si>
  <si>
    <t>Vitruvius</t>
  </si>
  <si>
    <t>Agreeable</t>
  </si>
  <si>
    <t>Lyrical Lad</t>
  </si>
  <si>
    <t>Mimi'S Award</t>
  </si>
  <si>
    <t>Sir Davy</t>
  </si>
  <si>
    <t>Military Expert</t>
  </si>
  <si>
    <t>My Whisper</t>
  </si>
  <si>
    <t>Swords Drawn</t>
  </si>
  <si>
    <t>Snapped</t>
  </si>
  <si>
    <t>Spacewalk</t>
  </si>
  <si>
    <t>Wild Belle</t>
  </si>
  <si>
    <t>Mynumerouno</t>
  </si>
  <si>
    <t>Invincible Caviar</t>
  </si>
  <si>
    <t>Beour Bay</t>
  </si>
  <si>
    <t>Frigid</t>
  </si>
  <si>
    <t>Revolutionary Miss</t>
  </si>
  <si>
    <t>Fire Glo Too</t>
  </si>
  <si>
    <t>Vic</t>
  </si>
  <si>
    <t>Fleur Du Monde</t>
  </si>
  <si>
    <t>Coney Island Baby</t>
  </si>
  <si>
    <t>Sabalenka</t>
  </si>
  <si>
    <t>African Daisy</t>
  </si>
  <si>
    <t>Artful Girl</t>
  </si>
  <si>
    <t>Blue Spinel</t>
  </si>
  <si>
    <t>Naval Trader</t>
  </si>
  <si>
    <t>Outlawed</t>
  </si>
  <si>
    <t>All Time Legend</t>
  </si>
  <si>
    <t>Spirit Ridge</t>
  </si>
  <si>
    <t>Tailleur</t>
  </si>
  <si>
    <t>Count De Rupee</t>
  </si>
  <si>
    <t>Canasta</t>
  </si>
  <si>
    <t>The Face</t>
  </si>
  <si>
    <t>Chat</t>
  </si>
  <si>
    <t>Written Beauty</t>
  </si>
  <si>
    <t>Pandano</t>
  </si>
  <si>
    <t>Masked Crusader</t>
  </si>
  <si>
    <t>Cristal Breeze</t>
  </si>
  <si>
    <t>Sacramento</t>
  </si>
  <si>
    <t>Emanate</t>
  </si>
  <si>
    <t>Maui Girl</t>
  </si>
  <si>
    <t>Discharged</t>
  </si>
  <si>
    <t>Great House</t>
  </si>
  <si>
    <t>Liberty Sun</t>
  </si>
  <si>
    <t>Wild Ruler</t>
  </si>
  <si>
    <t>Mount Popa</t>
  </si>
  <si>
    <t>California Zimbol</t>
  </si>
  <si>
    <t>Isotope</t>
  </si>
  <si>
    <t>Yao Dash</t>
  </si>
  <si>
    <t>Ellsberg</t>
  </si>
  <si>
    <t>Kiku</t>
  </si>
  <si>
    <t>Rammstein</t>
  </si>
  <si>
    <t>Enchanted Heart</t>
  </si>
  <si>
    <t>Entente</t>
  </si>
  <si>
    <t>Lost And Running</t>
  </si>
  <si>
    <t>Knights Order</t>
  </si>
  <si>
    <t>Expat</t>
  </si>
  <si>
    <t>Gravina</t>
  </si>
  <si>
    <t>Dream Circle</t>
  </si>
  <si>
    <t>Fender</t>
  </si>
  <si>
    <t>De Grawin</t>
  </si>
  <si>
    <t>Turnstyle</t>
  </si>
  <si>
    <t>Snitzify</t>
  </si>
  <si>
    <t>Eight Diamonds</t>
  </si>
  <si>
    <t>Phobetor</t>
  </si>
  <si>
    <t>Sky Command</t>
  </si>
  <si>
    <t>Kingsheir</t>
  </si>
  <si>
    <t>Oscar Zulu</t>
  </si>
  <si>
    <t>Always Sure</t>
  </si>
  <si>
    <t>Triple Ace</t>
  </si>
  <si>
    <t>Big Parade</t>
  </si>
  <si>
    <t>Kordia</t>
  </si>
  <si>
    <t>Yiyi</t>
  </si>
  <si>
    <t>Capital Reign</t>
  </si>
  <si>
    <t>Paulele</t>
  </si>
  <si>
    <t>Calgary Queen</t>
  </si>
  <si>
    <t>Queen Bellissimo</t>
  </si>
  <si>
    <t>Shihonka</t>
  </si>
  <si>
    <t>Katalin</t>
  </si>
  <si>
    <t>Born A King</t>
  </si>
  <si>
    <t>Bitcoin Baby</t>
  </si>
  <si>
    <t>Speed Legend</t>
  </si>
  <si>
    <t>Lepreezy</t>
  </si>
  <si>
    <t>Toomuchtobear</t>
  </si>
  <si>
    <t>Narvaez</t>
  </si>
  <si>
    <t>Silent Impact</t>
  </si>
  <si>
    <t>Overpass</t>
  </si>
  <si>
    <t>Rule Of Law</t>
  </si>
  <si>
    <t>Zeyrek</t>
  </si>
  <si>
    <t>Taksu</t>
  </si>
  <si>
    <t>Annavisto</t>
  </si>
  <si>
    <t>Military Mission</t>
  </si>
  <si>
    <t>Rubinocchi</t>
  </si>
  <si>
    <t>Dehorned Unicorn</t>
  </si>
  <si>
    <t>Surf Dancer</t>
  </si>
  <si>
    <t>Shameless Miss</t>
  </si>
  <si>
    <t>Conscript</t>
  </si>
  <si>
    <t>Lord Ardmore</t>
  </si>
  <si>
    <t>Boomnova</t>
  </si>
  <si>
    <t>Best Of Bordeaux</t>
  </si>
  <si>
    <t>Duchy Of Savoy</t>
  </si>
  <si>
    <t>Shades Of Rose</t>
  </si>
  <si>
    <t>Willinga Rufio</t>
  </si>
  <si>
    <t>Zougotcha</t>
  </si>
  <si>
    <t>Nature Strip</t>
  </si>
  <si>
    <t>Cinderella Days</t>
  </si>
  <si>
    <t>Narrated</t>
  </si>
  <si>
    <t>Old Flame</t>
  </si>
  <si>
    <t>Pereille</t>
  </si>
  <si>
    <t>Arbitration</t>
  </si>
  <si>
    <t>Golden Age</t>
  </si>
  <si>
    <t>King Frankel</t>
  </si>
  <si>
    <t>Pale King</t>
  </si>
  <si>
    <t>Sheeza Belter</t>
  </si>
  <si>
    <t>Kanazawa</t>
  </si>
  <si>
    <t>Tidal Impact</t>
  </si>
  <si>
    <t>I Am Me</t>
  </si>
  <si>
    <t>Way To The Stars</t>
  </si>
  <si>
    <t>Kir Royale</t>
  </si>
  <si>
    <t>Naval Seal</t>
  </si>
  <si>
    <t>Joyrider</t>
  </si>
  <si>
    <t>Tashi</t>
  </si>
  <si>
    <t>Gundy Bridge</t>
  </si>
  <si>
    <t>Mach Schnell</t>
  </si>
  <si>
    <t>Were Da Ya Get It</t>
  </si>
  <si>
    <t>Irish Legend</t>
  </si>
  <si>
    <t>Star Sparks</t>
  </si>
  <si>
    <t>Diamond Dealer</t>
  </si>
  <si>
    <t>Cosmic Minerva</t>
  </si>
  <si>
    <t>Sonora</t>
  </si>
  <si>
    <t>Banju</t>
  </si>
  <si>
    <t>Cotton Fingers</t>
  </si>
  <si>
    <t>Mission Value</t>
  </si>
  <si>
    <t>In Secret</t>
  </si>
  <si>
    <t>Hollywood Hero</t>
  </si>
  <si>
    <t>Insurrection</t>
  </si>
  <si>
    <t>Kote</t>
  </si>
  <si>
    <t>Sanstoc</t>
  </si>
  <si>
    <t>Lascars</t>
  </si>
  <si>
    <t>Aft Cabin</t>
  </si>
  <si>
    <t>Roots</t>
  </si>
  <si>
    <t>Economics</t>
  </si>
  <si>
    <t>Queen Yuna</t>
  </si>
  <si>
    <t>Sandpaper</t>
  </si>
  <si>
    <t>The Fortune Teller</t>
  </si>
  <si>
    <t>Tamerlane</t>
  </si>
  <si>
    <t>Union Gap</t>
  </si>
  <si>
    <t>Semana</t>
  </si>
  <si>
    <t>Phearson</t>
  </si>
  <si>
    <t>Zoumon</t>
  </si>
  <si>
    <t>Nostalgia</t>
  </si>
  <si>
    <t>Huon</t>
  </si>
  <si>
    <t>Passeggiata</t>
  </si>
  <si>
    <t>Mission Ridge</t>
  </si>
  <si>
    <t>Space Tracker</t>
  </si>
  <si>
    <t>King Of Naples</t>
  </si>
  <si>
    <t>Ucalledit</t>
  </si>
  <si>
    <t>Burnett</t>
  </si>
  <si>
    <t>Demitasse</t>
  </si>
  <si>
    <t>Camaguey</t>
  </si>
  <si>
    <t>Iowna Merc</t>
  </si>
  <si>
    <t>Le Chocolat</t>
  </si>
  <si>
    <t>Howgoodareyou</t>
  </si>
  <si>
    <t>Custodian</t>
  </si>
  <si>
    <t>Smugglers Bay</t>
  </si>
  <si>
    <t>Les Vampires</t>
  </si>
  <si>
    <t>Millybella</t>
  </si>
  <si>
    <t>Lolly Yeats</t>
  </si>
  <si>
    <t>Boss</t>
  </si>
  <si>
    <t>Glint Of Silver</t>
  </si>
  <si>
    <t>Kalino</t>
  </si>
  <si>
    <t>Nadal</t>
  </si>
  <si>
    <t>The Milkybar Kid</t>
  </si>
  <si>
    <t>Suspect</t>
  </si>
  <si>
    <t>Lavish Empire</t>
  </si>
  <si>
    <t>Zapateo</t>
  </si>
  <si>
    <t>Libertad</t>
  </si>
  <si>
    <t>Makarena</t>
  </si>
  <si>
    <t>River Snitty</t>
  </si>
  <si>
    <t>Sweet Baby Boom</t>
  </si>
  <si>
    <t>Strait Acer</t>
  </si>
  <si>
    <t>Kibou</t>
  </si>
  <si>
    <t>Demiana</t>
  </si>
  <si>
    <t>Cylinder</t>
  </si>
  <si>
    <t>Arctic Glamour</t>
  </si>
  <si>
    <t>Ghaanati</t>
  </si>
  <si>
    <t>Stromboli</t>
  </si>
  <si>
    <t>Ozzmosis</t>
  </si>
  <si>
    <t>Kaizad</t>
  </si>
  <si>
    <t>Welcome Gypsy</t>
  </si>
  <si>
    <t>Fall For Cindy</t>
  </si>
  <si>
    <t>Brudenell</t>
  </si>
  <si>
    <t>Pure Alpha</t>
  </si>
  <si>
    <t>Fire Star</t>
  </si>
  <si>
    <t>Infancy</t>
  </si>
  <si>
    <t>Tralee Rose</t>
  </si>
  <si>
    <t>Fundraiser</t>
  </si>
  <si>
    <t>Housay</t>
  </si>
  <si>
    <t>Zac De Boss</t>
  </si>
  <si>
    <t>Heavenly Emperor</t>
  </si>
  <si>
    <t>Duke Of Plumpton</t>
  </si>
  <si>
    <t>Aysar</t>
  </si>
  <si>
    <t>Long Arm</t>
  </si>
  <si>
    <t>Snapdancer</t>
  </si>
  <si>
    <t>Quantum Mechanic</t>
  </si>
  <si>
    <t>Skymax</t>
  </si>
  <si>
    <t>Ancestry</t>
  </si>
  <si>
    <t>Green Ivy</t>
  </si>
  <si>
    <t>Love Sensation</t>
  </si>
  <si>
    <t>Grand De Flora</t>
  </si>
  <si>
    <t>Alfa Oro</t>
  </si>
  <si>
    <t>Excelman</t>
  </si>
  <si>
    <t>Pintoff</t>
  </si>
  <si>
    <t>Excess Funds</t>
  </si>
  <si>
    <t>Ayrton</t>
  </si>
  <si>
    <t>Declares War</t>
  </si>
  <si>
    <t>Whipcracker Way</t>
  </si>
  <si>
    <t>The Difference</t>
  </si>
  <si>
    <t>Yonkers</t>
  </si>
  <si>
    <t>Altai Ranger</t>
  </si>
  <si>
    <t>Kurabui</t>
  </si>
  <si>
    <t>Fifth Position</t>
  </si>
  <si>
    <t>Dice Roll</t>
  </si>
  <si>
    <t>Smokin Romans</t>
  </si>
  <si>
    <t>Front Page</t>
  </si>
  <si>
    <t>Deep Speed</t>
  </si>
  <si>
    <t>Turaath</t>
  </si>
  <si>
    <t>Zaaki</t>
  </si>
  <si>
    <t>Lombardo</t>
  </si>
  <si>
    <t>Floating Artist</t>
  </si>
  <si>
    <t>Thought Of That</t>
  </si>
  <si>
    <t>Mahashakti</t>
  </si>
  <si>
    <t>Wicklow Town</t>
  </si>
  <si>
    <t>Mankayan</t>
  </si>
  <si>
    <t>True Marvel</t>
  </si>
  <si>
    <t>Spanish Mission</t>
  </si>
  <si>
    <t>Eluding</t>
  </si>
  <si>
    <t>Squid Game</t>
  </si>
  <si>
    <t>Starcaster</t>
  </si>
  <si>
    <t>Open Minded</t>
  </si>
  <si>
    <t>Capo Strada</t>
  </si>
  <si>
    <t>Somerset Maugham</t>
  </si>
  <si>
    <t>Estoril Park</t>
  </si>
  <si>
    <t>Ghumaama</t>
  </si>
  <si>
    <t>Throntari</t>
  </si>
  <si>
    <t>Probabeel</t>
  </si>
  <si>
    <t>The Garden</t>
  </si>
  <si>
    <t>Generation</t>
  </si>
  <si>
    <t>Flying Mascot</t>
  </si>
  <si>
    <t>Delphi</t>
  </si>
  <si>
    <t>Desert Icon</t>
  </si>
  <si>
    <t>Rose Quartz</t>
  </si>
  <si>
    <t>Crystal Pegasus</t>
  </si>
  <si>
    <t>Point Nepean</t>
  </si>
  <si>
    <t>Itsourtime</t>
  </si>
  <si>
    <t>Visinari</t>
  </si>
  <si>
    <t>Bill The Boxer</t>
  </si>
  <si>
    <t>Shezadandi</t>
  </si>
  <si>
    <t>Port Philip</t>
  </si>
  <si>
    <t>Kaituku</t>
  </si>
  <si>
    <t>St Lawrence</t>
  </si>
  <si>
    <t>Nugget</t>
  </si>
  <si>
    <t>Here To Shock</t>
  </si>
  <si>
    <t>Ima Shelby</t>
  </si>
  <si>
    <t>So Risque</t>
  </si>
  <si>
    <t>El Gladiador</t>
  </si>
  <si>
    <t>Quraysha</t>
  </si>
  <si>
    <t>Kentucky Casanova</t>
  </si>
  <si>
    <t>Pacific Ruby</t>
  </si>
  <si>
    <t>Lady Court</t>
  </si>
  <si>
    <t>Summerbeel</t>
  </si>
  <si>
    <t>Munhamek</t>
  </si>
  <si>
    <t>Deny Knowledge</t>
  </si>
  <si>
    <t>Papillon Club</t>
  </si>
  <si>
    <t>So Unusual</t>
  </si>
  <si>
    <t>Gunstock</t>
  </si>
  <si>
    <t>Riverplate</t>
  </si>
  <si>
    <t>Dazzling Lucy</t>
  </si>
  <si>
    <t>Neverstandingstill</t>
  </si>
  <si>
    <t>Movader</t>
  </si>
  <si>
    <t>General Beau</t>
  </si>
  <si>
    <t>Ellens Licence</t>
  </si>
  <si>
    <t>Hennessy Lad</t>
  </si>
  <si>
    <t>Nunthorpe</t>
  </si>
  <si>
    <t>Rheinberg</t>
  </si>
  <si>
    <t>Starspangled Baby</t>
  </si>
  <si>
    <t>First Immortal</t>
  </si>
  <si>
    <t>Lang Park</t>
  </si>
  <si>
    <t>Za Ceibas</t>
  </si>
  <si>
    <t>Goldeel</t>
  </si>
  <si>
    <t>Self Indulgent</t>
  </si>
  <si>
    <t>Blackjack Boom</t>
  </si>
  <si>
    <t>Birriecart</t>
  </si>
  <si>
    <t>Drive A Deel</t>
  </si>
  <si>
    <t>Foxy Frida</t>
  </si>
  <si>
    <t>Veloce Carro</t>
  </si>
  <si>
    <t>Bulloo</t>
  </si>
  <si>
    <t>Prince Aurelius</t>
  </si>
  <si>
    <t>Buying Time</t>
  </si>
  <si>
    <t>Sailor</t>
  </si>
  <si>
    <t>With Your Blessing</t>
  </si>
  <si>
    <t>Busting</t>
  </si>
  <si>
    <t>Delyth</t>
  </si>
  <si>
    <t>Savannah Cloud</t>
  </si>
  <si>
    <t>Rambler Rebel</t>
  </si>
  <si>
    <t>Lime Soda</t>
  </si>
  <si>
    <t>Lovely Esteem</t>
  </si>
  <si>
    <t>Nashira</t>
  </si>
  <si>
    <t>Jal Lei</t>
  </si>
  <si>
    <t>Ghostwriter</t>
  </si>
  <si>
    <t>Finepoint</t>
  </si>
  <si>
    <t>Decadent Tale</t>
  </si>
  <si>
    <t>No Going Back</t>
  </si>
  <si>
    <t>Sea Ripple</t>
  </si>
  <si>
    <t>Santero</t>
  </si>
  <si>
    <t>Kipsbay</t>
  </si>
  <si>
    <t>Flaming Conquest</t>
  </si>
  <si>
    <t>Telephone Booth</t>
  </si>
  <si>
    <t>Typhoon Taavi</t>
  </si>
  <si>
    <t>Deekay</t>
  </si>
  <si>
    <t>Aureus Angel</t>
  </si>
  <si>
    <t>I Am Azzurro</t>
  </si>
  <si>
    <t>Argyle Lane</t>
  </si>
  <si>
    <t>Devils Throat</t>
  </si>
  <si>
    <t>Katsu</t>
  </si>
  <si>
    <t>Starzam</t>
  </si>
  <si>
    <t>Eaglemont</t>
  </si>
  <si>
    <t>Black On Beauty</t>
  </si>
  <si>
    <t>Arts Object</t>
  </si>
  <si>
    <t>Roll Up</t>
  </si>
  <si>
    <t>Ella Te Ama</t>
  </si>
  <si>
    <t>Skidamarink</t>
  </si>
  <si>
    <t>Hype</t>
  </si>
  <si>
    <t>Release The Beans</t>
  </si>
  <si>
    <t>Bubbas Bay</t>
  </si>
  <si>
    <t>Jemeldi</t>
  </si>
  <si>
    <t>Kokonotsu</t>
  </si>
  <si>
    <t>Cash Me</t>
  </si>
  <si>
    <t>Devastating</t>
  </si>
  <si>
    <t>Vain Invader</t>
  </si>
  <si>
    <t>Maximum Vortex</t>
  </si>
  <si>
    <t>Daytona</t>
  </si>
  <si>
    <t>Beast Mode</t>
  </si>
  <si>
    <t>Preach</t>
  </si>
  <si>
    <t>Deep Respect</t>
  </si>
  <si>
    <t>Tojaki</t>
  </si>
  <si>
    <t>Zouphoria</t>
  </si>
  <si>
    <t>Perfect Mission</t>
  </si>
  <si>
    <t>Quality Time</t>
  </si>
  <si>
    <t>Weigall Tiger</t>
  </si>
  <si>
    <t>Bezique</t>
  </si>
  <si>
    <t>Bettcha The Crown</t>
  </si>
  <si>
    <t>Storm The Fortress</t>
  </si>
  <si>
    <t>Second Slip</t>
  </si>
  <si>
    <t>Grinzinger Allee</t>
  </si>
  <si>
    <t>Takumi</t>
  </si>
  <si>
    <t>Defibrillate</t>
  </si>
  <si>
    <t>Best Of Days</t>
  </si>
  <si>
    <t>I Am Superman</t>
  </si>
  <si>
    <t>Skyman</t>
  </si>
  <si>
    <t>Bondi Sands</t>
  </si>
  <si>
    <t>Portland Jimmy</t>
  </si>
  <si>
    <t>Adelaide Ace</t>
  </si>
  <si>
    <t>Another Dollar</t>
  </si>
  <si>
    <t>Riot And Rose</t>
  </si>
  <si>
    <t>Odeon</t>
  </si>
  <si>
    <t>Bedford</t>
  </si>
  <si>
    <t>Schabau</t>
  </si>
  <si>
    <t>Smokin' Romans</t>
  </si>
  <si>
    <t>Homesman</t>
  </si>
  <si>
    <t>Esta La Roca</t>
  </si>
  <si>
    <t>Elephant</t>
  </si>
  <si>
    <t>Dr Drill</t>
  </si>
  <si>
    <t>Lighthouse</t>
  </si>
  <si>
    <t>Ocean Beyond</t>
  </si>
  <si>
    <t>Seawhatyouthink</t>
  </si>
  <si>
    <t>Lost Impact</t>
  </si>
  <si>
    <t>Tigertiger</t>
  </si>
  <si>
    <t>Through Irish Eyes</t>
  </si>
  <si>
    <t>Pondus</t>
  </si>
  <si>
    <t>Playoffs</t>
  </si>
  <si>
    <t>Deepstrike</t>
  </si>
  <si>
    <t>Steel Prince</t>
  </si>
  <si>
    <t>Biometric</t>
  </si>
  <si>
    <t>Horrifying</t>
  </si>
  <si>
    <t>Rudhyar</t>
  </si>
  <si>
    <t>Quintello</t>
  </si>
  <si>
    <t>Duke Of Hastings</t>
  </si>
  <si>
    <t>Storm King</t>
  </si>
  <si>
    <t>Western Empire</t>
  </si>
  <si>
    <t>Kissinger</t>
  </si>
  <si>
    <t>Brayden Star</t>
  </si>
  <si>
    <t>Uncle Bryn</t>
  </si>
  <si>
    <t>Gin Martini</t>
  </si>
  <si>
    <t>Milford</t>
  </si>
  <si>
    <t>Wrote To Arataki</t>
  </si>
  <si>
    <t>Liberated Girl</t>
  </si>
  <si>
    <t>Sparkle</t>
  </si>
  <si>
    <t>Life Lessons</t>
  </si>
  <si>
    <t>Convener</t>
  </si>
  <si>
    <t>Sing For Peace</t>
  </si>
  <si>
    <t>Monarch Of Egypt</t>
  </si>
  <si>
    <t>Normandy Bridge</t>
  </si>
  <si>
    <t>Irish Butterfly</t>
  </si>
  <si>
    <t>Aristonous</t>
  </si>
  <si>
    <t>Keats</t>
  </si>
  <si>
    <t>Serpentine</t>
  </si>
  <si>
    <t>Antino</t>
  </si>
  <si>
    <t>Our Red Morning</t>
  </si>
  <si>
    <t>Sibaaq</t>
  </si>
  <si>
    <t>Jimmysstar</t>
  </si>
  <si>
    <t>Glentaneous</t>
  </si>
  <si>
    <t>Holymanz</t>
  </si>
  <si>
    <t>Galilaeus</t>
  </si>
  <si>
    <t>Smart Image</t>
  </si>
  <si>
    <t>Lillemor</t>
  </si>
  <si>
    <t>Gone Bye</t>
  </si>
  <si>
    <t>The Bopper</t>
  </si>
  <si>
    <t>He'S A Hotshot</t>
  </si>
  <si>
    <t>Madam Legend</t>
  </si>
  <si>
    <t>Bowery Breeze</t>
  </si>
  <si>
    <t>Blaze A Trail</t>
  </si>
  <si>
    <t>New Arrangement</t>
  </si>
  <si>
    <t>Roheryn</t>
  </si>
  <si>
    <t>Greyworm</t>
  </si>
  <si>
    <t>Bam'S On Fire</t>
  </si>
  <si>
    <t>Zakat</t>
  </si>
  <si>
    <t>Rocha Clock</t>
  </si>
  <si>
    <t>Forbidden Love</t>
  </si>
  <si>
    <t>Master Of Wine</t>
  </si>
  <si>
    <t>Krone</t>
  </si>
  <si>
    <t>Great News</t>
  </si>
  <si>
    <t>Salina Dreaming</t>
  </si>
  <si>
    <t>Sweet Deal</t>
  </si>
  <si>
    <t>Adelong</t>
  </si>
  <si>
    <t>Fituese</t>
  </si>
  <si>
    <t>Snippy Fox</t>
  </si>
  <si>
    <t>Ballistic Lover</t>
  </si>
  <si>
    <t>Ulysses</t>
  </si>
  <si>
    <t>True Detective</t>
  </si>
  <si>
    <t>Bethencourt</t>
  </si>
  <si>
    <t>Glorious Dream</t>
  </si>
  <si>
    <t>Red Santa</t>
  </si>
  <si>
    <t>Nags To Riches</t>
  </si>
  <si>
    <t>Majestic Shot</t>
  </si>
  <si>
    <t>Entriviere</t>
  </si>
  <si>
    <t>Love Tap</t>
  </si>
  <si>
    <t>Tampering</t>
  </si>
  <si>
    <t>High Supremacy</t>
  </si>
  <si>
    <t>Undeniable</t>
  </si>
  <si>
    <t>Delexo</t>
  </si>
  <si>
    <t>Amiche</t>
  </si>
  <si>
    <t>Saquon</t>
  </si>
  <si>
    <t>Ma And Pa</t>
  </si>
  <si>
    <t>Atishu</t>
  </si>
  <si>
    <t>Nictock</t>
  </si>
  <si>
    <t>Niffler</t>
  </si>
  <si>
    <t>Mr Mosaic</t>
  </si>
  <si>
    <t>Nikohli Beagle</t>
  </si>
  <si>
    <t>Yukon</t>
  </si>
  <si>
    <t>Incredulous Dream</t>
  </si>
  <si>
    <t>Savoury</t>
  </si>
  <si>
    <t>Verry Elleegant</t>
  </si>
  <si>
    <t>Nasturtium</t>
  </si>
  <si>
    <t>Mallory</t>
  </si>
  <si>
    <t>Loch Eagle</t>
  </si>
  <si>
    <t>Rustic Steel</t>
  </si>
  <si>
    <t>French Bonnet</t>
  </si>
  <si>
    <t>Harvey'S Way</t>
  </si>
  <si>
    <t>Petulant</t>
  </si>
  <si>
    <t>Fearnought</t>
  </si>
  <si>
    <t>Elusive Jewel</t>
  </si>
  <si>
    <t>Quick Tempo</t>
  </si>
  <si>
    <t>Alcyone</t>
  </si>
  <si>
    <t>Caboche</t>
  </si>
  <si>
    <t>Cadre Du Noir</t>
  </si>
  <si>
    <t>Far Too Easy</t>
  </si>
  <si>
    <t>Fumiko</t>
  </si>
  <si>
    <t>Devil'S Throat</t>
  </si>
  <si>
    <t>Astero</t>
  </si>
  <si>
    <t>Vianello</t>
  </si>
  <si>
    <t>Mirra Vision</t>
  </si>
  <si>
    <t>Democracy Manifest</t>
  </si>
  <si>
    <t>Sunshine In Paris</t>
  </si>
  <si>
    <t>Green Shadows</t>
  </si>
  <si>
    <t>Major Artie</t>
  </si>
  <si>
    <t>Crafty Eagle</t>
  </si>
  <si>
    <t>Estadio Mestalla</t>
  </si>
  <si>
    <t>Turning</t>
  </si>
  <si>
    <t>Palmetto</t>
  </si>
  <si>
    <t>Navajo Peak</t>
  </si>
  <si>
    <t>The Poacher</t>
  </si>
  <si>
    <t>Opal Ridge</t>
  </si>
  <si>
    <t>Winning Verse</t>
  </si>
  <si>
    <t>I'Ve Bean Tryin'</t>
  </si>
  <si>
    <t>Sweet Mercy</t>
  </si>
  <si>
    <t>Mirra View</t>
  </si>
  <si>
    <t>Gracilistyla</t>
  </si>
  <si>
    <t>Vienna Princess</t>
  </si>
  <si>
    <t>Diamond Diesel</t>
  </si>
  <si>
    <t>Oakfield Waratah</t>
  </si>
  <si>
    <t>Waverider Buoy</t>
  </si>
  <si>
    <t>Mogo Magic</t>
  </si>
  <si>
    <t>Banana Queen</t>
  </si>
  <si>
    <t>Xpresso</t>
  </si>
  <si>
    <t>Wategos</t>
  </si>
  <si>
    <t>Call Di</t>
  </si>
  <si>
    <t>Parisal</t>
  </si>
  <si>
    <t>Too Much Caviar</t>
  </si>
  <si>
    <t>Perfect Thought</t>
  </si>
  <si>
    <t>Remarque</t>
  </si>
  <si>
    <t>Garza Blanca</t>
  </si>
  <si>
    <t>Bunker Hut</t>
  </si>
  <si>
    <t>Converge</t>
  </si>
  <si>
    <t>Altivo</t>
  </si>
  <si>
    <t>Kayobi</t>
  </si>
  <si>
    <t>Smashing Eagle</t>
  </si>
  <si>
    <t>Espiona</t>
  </si>
  <si>
    <t>Father'S Day</t>
  </si>
  <si>
    <t>Romeo'S Choice</t>
  </si>
  <si>
    <t>Its Gerry</t>
  </si>
  <si>
    <t>Oracle Son</t>
  </si>
  <si>
    <t>Biographer</t>
  </si>
  <si>
    <t>Qld</t>
  </si>
  <si>
    <t>Flem</t>
  </si>
  <si>
    <t>Ball</t>
  </si>
  <si>
    <t>Bend</t>
  </si>
  <si>
    <t>Cran</t>
  </si>
  <si>
    <t>Morn</t>
  </si>
  <si>
    <t>Pak</t>
  </si>
  <si>
    <t>San-H</t>
  </si>
  <si>
    <t>San-L</t>
  </si>
  <si>
    <t>Amenable</t>
  </si>
  <si>
    <t>Eternal Flame</t>
  </si>
  <si>
    <t>Young Werther</t>
  </si>
  <si>
    <t>Count</t>
  </si>
  <si>
    <t>In race</t>
  </si>
  <si>
    <t>Bets In Race</t>
  </si>
  <si>
    <t>BEND</t>
  </si>
  <si>
    <t>Flem-X</t>
  </si>
  <si>
    <t>PAK</t>
  </si>
  <si>
    <t>FLEM</t>
  </si>
  <si>
    <t>2020-2021</t>
  </si>
  <si>
    <t>Fri</t>
  </si>
  <si>
    <t>C-2</t>
  </si>
  <si>
    <t>Sat</t>
  </si>
  <si>
    <t>Tue</t>
  </si>
  <si>
    <t>C-3</t>
  </si>
  <si>
    <t>Sun</t>
  </si>
  <si>
    <t>2021-2022</t>
  </si>
  <si>
    <t>Wed</t>
  </si>
  <si>
    <t>Mon</t>
  </si>
  <si>
    <t>2022-2023</t>
  </si>
  <si>
    <t>Nat-Sat-Qld</t>
  </si>
  <si>
    <t>Nat-Sat-Vic</t>
  </si>
  <si>
    <t>Nat-Sat-NSW</t>
  </si>
  <si>
    <t>Nat-MW-Qld</t>
  </si>
  <si>
    <t>Thu</t>
  </si>
  <si>
    <t>2023-2024</t>
  </si>
  <si>
    <t>E4 24 BET</t>
  </si>
  <si>
    <t>E4 24 RET</t>
  </si>
  <si>
    <t>E4 24 Profit</t>
  </si>
  <si>
    <t>Caulfield Heath</t>
  </si>
  <si>
    <t>Flying On A Limb</t>
  </si>
  <si>
    <t>Muramasa</t>
  </si>
  <si>
    <t>Mad Darcey</t>
  </si>
  <si>
    <t>Socks Nation</t>
  </si>
  <si>
    <t>Mel-Combo</t>
  </si>
  <si>
    <t>Comp-Mel-Sat</t>
  </si>
  <si>
    <t>Syd-Combo</t>
  </si>
  <si>
    <t>Comp-SYD-Sat</t>
  </si>
  <si>
    <t>Comp-Mel-MW</t>
  </si>
  <si>
    <t>Comp-SYD-MW</t>
  </si>
  <si>
    <t>Mel-Combo/Comp-Mel-Sat</t>
  </si>
  <si>
    <t>Syd-Combo/Comp-SYD-Sat</t>
  </si>
  <si>
    <t>Comp-SYD-Sat/Syd-Combo</t>
  </si>
  <si>
    <t>Mel-Combo/Comp-Mel-Sat/Nat-Sat-Vic</t>
  </si>
  <si>
    <t>Comp-SYD-Sat/Nat-Sat-NSW</t>
  </si>
  <si>
    <t>Syd-Combo/Comp-SYD-Sat/Nat-Sat-NSW</t>
  </si>
  <si>
    <t>Comp-Mel-Sat/Nat-Sat-Vic</t>
  </si>
  <si>
    <t>Mel-Combo/Nat-Sat-Vic</t>
  </si>
  <si>
    <t>Syd-Combo/Nat-Sat-NSW</t>
  </si>
  <si>
    <t>Wrathful</t>
  </si>
  <si>
    <t>Osmose</t>
  </si>
  <si>
    <t>Extratwo</t>
  </si>
  <si>
    <t>Zondee</t>
  </si>
  <si>
    <t>Meetmein Melbourne</t>
  </si>
  <si>
    <t>El Soleado</t>
  </si>
  <si>
    <t>Sea What I See</t>
  </si>
  <si>
    <t>Comp-SYD-Sat/Nat-Sat-NSW/Syd-Combo</t>
  </si>
  <si>
    <t xml:space="preserve">Globe </t>
  </si>
  <si>
    <t>Lady Jones</t>
  </si>
  <si>
    <t>Smart Legend</t>
  </si>
  <si>
    <t>Nat-MW-NSW</t>
  </si>
  <si>
    <t>Bonnie Amore</t>
  </si>
  <si>
    <t>Ebony King</t>
  </si>
  <si>
    <t>Eye Pea Oh</t>
  </si>
  <si>
    <t>Ruby Flyer</t>
  </si>
  <si>
    <t>Barbie'S Fox</t>
  </si>
  <si>
    <t>Stormy Witness</t>
  </si>
  <si>
    <t>Berkeley Square</t>
  </si>
  <si>
    <t>Iknowastar</t>
  </si>
  <si>
    <t>Hedged</t>
  </si>
  <si>
    <t>Huesca</t>
  </si>
  <si>
    <t>Spring Lee</t>
  </si>
  <si>
    <t>Xtravagant Star</t>
  </si>
  <si>
    <t>Some People Callme</t>
  </si>
  <si>
    <t>Chilli Filly</t>
  </si>
  <si>
    <t xml:space="preserve">Metalart            </t>
  </si>
  <si>
    <t>Brazen Lady</t>
  </si>
  <si>
    <t>Field Of Flutes</t>
  </si>
  <si>
    <t>I Wish I Win</t>
  </si>
  <si>
    <t>Time Quest</t>
  </si>
  <si>
    <t>Highlights</t>
  </si>
  <si>
    <t>Let'Srollthedice</t>
  </si>
  <si>
    <t>Nat-MW-NSW/Comp-SYD-MW</t>
  </si>
  <si>
    <t>Shehasattitude</t>
  </si>
  <si>
    <t>Yet He Moves</t>
  </si>
  <si>
    <t>My Xanadu</t>
  </si>
  <si>
    <t>Captain Furai</t>
  </si>
  <si>
    <t>In Flight</t>
  </si>
  <si>
    <t>Jewellery</t>
  </si>
  <si>
    <t>Prancing Spirit</t>
  </si>
  <si>
    <t>Pitchanun</t>
  </si>
  <si>
    <t>Security Advisor</t>
  </si>
  <si>
    <t>Political Debate</t>
  </si>
  <si>
    <t>Elouyou</t>
  </si>
  <si>
    <t>Talbragar</t>
  </si>
  <si>
    <t xml:space="preserve">Zachaz </t>
  </si>
  <si>
    <t xml:space="preserve">Grinzinger Allee </t>
  </si>
  <si>
    <t>Scantoon</t>
  </si>
  <si>
    <t xml:space="preserve">Elephant </t>
  </si>
  <si>
    <t>Jumbo Ozaki</t>
  </si>
  <si>
    <t xml:space="preserve">Probabeel </t>
  </si>
  <si>
    <t xml:space="preserve">Seiners Express </t>
  </si>
  <si>
    <t>Sig Positano</t>
  </si>
  <si>
    <t>D'Aguilar</t>
  </si>
  <si>
    <t xml:space="preserve">He'S Our Bonneval </t>
  </si>
  <si>
    <t>Kissonallforcheeks</t>
  </si>
  <si>
    <t xml:space="preserve">Bermadez </t>
  </si>
  <si>
    <t xml:space="preserve">Mutamanni </t>
  </si>
  <si>
    <t>Our Redente</t>
  </si>
  <si>
    <t>Devoted</t>
  </si>
  <si>
    <t xml:space="preserve">Carini </t>
  </si>
  <si>
    <t xml:space="preserve">Floating Artist </t>
  </si>
  <si>
    <t>Magic Time</t>
  </si>
  <si>
    <t>Va Via</t>
  </si>
  <si>
    <t>Current Pre Live</t>
  </si>
  <si>
    <t>Live AS Listed</t>
  </si>
  <si>
    <t>Algorithm</t>
  </si>
  <si>
    <t>Spare</t>
  </si>
  <si>
    <t>Sources</t>
  </si>
  <si>
    <r>
      <rPr>
        <b/>
        <sz val="11"/>
        <color theme="0"/>
        <rFont val="Calibri"/>
        <family val="2"/>
        <scheme val="minor"/>
      </rPr>
      <t>Coincide</t>
    </r>
    <r>
      <rPr>
        <b/>
        <sz val="9"/>
        <color theme="0"/>
        <rFont val="Calibri"/>
        <family val="2"/>
        <scheme val="minor"/>
      </rPr>
      <t xml:space="preserve"> Multiple Sources</t>
    </r>
  </si>
  <si>
    <t>Hard To Cross</t>
  </si>
  <si>
    <t>Platinum E4 As Listed</t>
  </si>
  <si>
    <t>Sum of E4 BET</t>
  </si>
  <si>
    <t>Sum of E4 RET</t>
  </si>
  <si>
    <t>Sum of E4 Profit</t>
  </si>
  <si>
    <t>Count of E4 BET</t>
  </si>
  <si>
    <t>Hanafubuki</t>
  </si>
  <si>
    <t>Heart Of Glass</t>
  </si>
  <si>
    <t>Somebodytolove</t>
  </si>
  <si>
    <t>Loco</t>
  </si>
  <si>
    <t>Mirzann</t>
  </si>
  <si>
    <t>King Of The Castle</t>
  </si>
  <si>
    <t>Nat-MW-Vic</t>
  </si>
  <si>
    <t>Comp-Mel-MW/Nat-MW-Vic</t>
  </si>
  <si>
    <t xml:space="preserve">One Destiny         </t>
  </si>
  <si>
    <t>Putt For Dough</t>
  </si>
  <si>
    <t>Fathers Day</t>
  </si>
  <si>
    <t>Inquiring Minds</t>
  </si>
  <si>
    <t>Jabbawockeez</t>
  </si>
  <si>
    <t>Golden Path</t>
  </si>
  <si>
    <t>The Open</t>
  </si>
  <si>
    <t>Master-Syd</t>
  </si>
  <si>
    <t>Nat-Sat</t>
  </si>
  <si>
    <t>Master-Mel</t>
  </si>
  <si>
    <t>Monster-SYD</t>
  </si>
  <si>
    <t>Monster-MEL</t>
  </si>
  <si>
    <t>2023</t>
  </si>
  <si>
    <t>Aug</t>
  </si>
  <si>
    <t>Sep</t>
  </si>
  <si>
    <t>Oct</t>
  </si>
  <si>
    <t>Nov</t>
  </si>
  <si>
    <t>Dec</t>
  </si>
  <si>
    <t>2024</t>
  </si>
  <si>
    <t>Jan</t>
  </si>
  <si>
    <t>Feb</t>
  </si>
  <si>
    <t>Mar</t>
  </si>
  <si>
    <t>Apr</t>
  </si>
  <si>
    <t>May</t>
  </si>
  <si>
    <t>Jun</t>
  </si>
  <si>
    <t>2021</t>
  </si>
  <si>
    <t>Jul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</si>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</sst>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[$-C09]dd\-mmm\-yy;@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7" formatCode="0.0%"/>
    <numFmt numFmtId="168" formatCode="&quot;$&quot;#,##0.00"/>
  </numFmts>
  <fonts count="3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9"/>
      <color rgb="FF002060"/>
      <name val="Calibri"/>
      <family val="2"/>
    </font>
    <font>
      <sz val="12"/>
      <color rgb="FF0070C0"/>
      <name val="Calibri"/>
      <family val="2"/>
    </font>
    <font>
      <b/>
      <sz val="14"/>
      <color rgb="FF0070C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7030A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gradientFill degree="90">
        <stop position="0">
          <color theme="0" tint="-0.34900967436750391"/>
        </stop>
        <stop position="1">
          <color theme="1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rgb="FF3961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" fontId="4" fillId="0" borderId="0" xfId="0" applyNumberFormat="1" applyFont="1"/>
    <xf numFmtId="1" fontId="5" fillId="2" borderId="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4" fillId="0" borderId="0" xfId="0" applyFont="1"/>
    <xf numFmtId="166" fontId="7" fillId="0" borderId="0" xfId="0" applyNumberFormat="1" applyFont="1"/>
    <xf numFmtId="9" fontId="8" fillId="0" borderId="0" xfId="2" applyFont="1" applyAlignment="1">
      <alignment horizontal="center"/>
    </xf>
    <xf numFmtId="167" fontId="10" fillId="5" borderId="1" xfId="2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165" fontId="9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1" fontId="16" fillId="0" borderId="0" xfId="0" applyNumberFormat="1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9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9" fontId="20" fillId="0" borderId="1" xfId="2" applyFont="1" applyBorder="1" applyAlignment="1">
      <alignment horizontal="center"/>
    </xf>
    <xf numFmtId="166" fontId="21" fillId="0" borderId="1" xfId="0" applyNumberFormat="1" applyFont="1" applyBorder="1"/>
    <xf numFmtId="165" fontId="9" fillId="0" borderId="7" xfId="1" applyNumberFormat="1" applyFont="1" applyBorder="1" applyAlignment="1">
      <alignment horizontal="center" vertical="center"/>
    </xf>
    <xf numFmtId="167" fontId="10" fillId="5" borderId="7" xfId="2" applyNumberFormat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/>
    <xf numFmtId="0" fontId="19" fillId="0" borderId="1" xfId="0" applyFont="1" applyBorder="1"/>
    <xf numFmtId="0" fontId="16" fillId="0" borderId="1" xfId="0" applyFont="1" applyBorder="1" applyAlignment="1">
      <alignment horizontal="right"/>
    </xf>
    <xf numFmtId="165" fontId="12" fillId="0" borderId="1" xfId="0" applyNumberFormat="1" applyFont="1" applyBorder="1"/>
    <xf numFmtId="14" fontId="0" fillId="0" borderId="0" xfId="0" applyNumberFormat="1" applyAlignment="1">
      <alignment horizontal="center"/>
    </xf>
    <xf numFmtId="0" fontId="18" fillId="0" borderId="0" xfId="0" applyFont="1"/>
    <xf numFmtId="0" fontId="1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25" fillId="0" borderId="0" xfId="0" applyFont="1"/>
    <xf numFmtId="0" fontId="22" fillId="0" borderId="0" xfId="0" applyFont="1" applyAlignment="1">
      <alignment horizontal="center"/>
    </xf>
    <xf numFmtId="0" fontId="18" fillId="8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26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8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14" fontId="27" fillId="3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14" fontId="18" fillId="9" borderId="1" xfId="0" applyNumberFormat="1" applyFont="1" applyFill="1" applyBorder="1" applyAlignment="1">
      <alignment horizontal="center"/>
    </xf>
    <xf numFmtId="18" fontId="18" fillId="9" borderId="1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32" fillId="10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1" fontId="0" fillId="0" borderId="0" xfId="0" applyNumberFormat="1"/>
    <xf numFmtId="1" fontId="16" fillId="0" borderId="0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/>
    </xf>
    <xf numFmtId="18" fontId="33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20" fontId="33" fillId="0" borderId="1" xfId="0" applyNumberFormat="1" applyFont="1" applyBorder="1" applyAlignment="1">
      <alignment horizontal="center"/>
    </xf>
    <xf numFmtId="168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18" fontId="33" fillId="0" borderId="7" xfId="0" applyNumberFormat="1" applyFont="1" applyBorder="1" applyAlignment="1">
      <alignment horizontal="center"/>
    </xf>
    <xf numFmtId="1" fontId="33" fillId="0" borderId="6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14" fontId="18" fillId="11" borderId="1" xfId="0" applyNumberFormat="1" applyFont="1" applyFill="1" applyBorder="1" applyAlignment="1">
      <alignment horizontal="center"/>
    </xf>
    <xf numFmtId="18" fontId="18" fillId="11" borderId="1" xfId="0" applyNumberFormat="1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14" fontId="27" fillId="11" borderId="1" xfId="0" applyNumberFormat="1" applyFont="1" applyFill="1" applyBorder="1" applyAlignment="1">
      <alignment horizontal="center"/>
    </xf>
    <xf numFmtId="0" fontId="27" fillId="11" borderId="1" xfId="0" applyFont="1" applyFill="1" applyBorder="1" applyAlignment="1">
      <alignment horizontal="center"/>
    </xf>
    <xf numFmtId="0" fontId="28" fillId="11" borderId="1" xfId="0" applyFont="1" applyFill="1" applyBorder="1" applyAlignment="1">
      <alignment horizontal="center"/>
    </xf>
    <xf numFmtId="0" fontId="37" fillId="10" borderId="8" xfId="0" applyFont="1" applyFill="1" applyBorder="1" applyAlignment="1">
      <alignment vertical="center" wrapText="1"/>
    </xf>
    <xf numFmtId="0" fontId="37" fillId="10" borderId="9" xfId="0" applyFont="1" applyFill="1" applyBorder="1" applyAlignment="1">
      <alignment vertical="center" wrapText="1"/>
    </xf>
    <xf numFmtId="0" fontId="37" fillId="10" borderId="4" xfId="0" applyFont="1" applyFill="1" applyBorder="1" applyAlignment="1">
      <alignment vertical="center" wrapText="1"/>
    </xf>
    <xf numFmtId="0" fontId="37" fillId="10" borderId="10" xfId="0" applyFont="1" applyFill="1" applyBorder="1" applyAlignment="1">
      <alignment vertical="center" wrapText="1"/>
    </xf>
    <xf numFmtId="0" fontId="37" fillId="10" borderId="11" xfId="0" applyFont="1" applyFill="1" applyBorder="1" applyAlignment="1">
      <alignment vertical="center" wrapText="1"/>
    </xf>
    <xf numFmtId="0" fontId="37" fillId="10" borderId="12" xfId="0" applyFont="1" applyFill="1" applyBorder="1" applyAlignment="1">
      <alignment vertical="center" wrapText="1"/>
    </xf>
    <xf numFmtId="0" fontId="37" fillId="10" borderId="13" xfId="0" applyFont="1" applyFill="1" applyBorder="1" applyAlignment="1">
      <alignment vertical="center" wrapText="1"/>
    </xf>
    <xf numFmtId="0" fontId="37" fillId="10" borderId="0" xfId="0" applyFont="1" applyFill="1" applyAlignment="1">
      <alignment vertical="center" wrapText="1"/>
    </xf>
    <xf numFmtId="0" fontId="38" fillId="3" borderId="1" xfId="0" applyFont="1" applyFill="1" applyBorder="1" applyAlignment="1">
      <alignment horizontal="center"/>
    </xf>
    <xf numFmtId="9" fontId="9" fillId="0" borderId="0" xfId="2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indent="1"/>
    </xf>
    <xf numFmtId="0" fontId="36" fillId="10" borderId="0" xfId="0" applyFont="1" applyFill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2" xfId="3" xr:uid="{3FC565C7-DBE5-4A78-8C1E-BD9CBFD9E522}"/>
    <cellStyle name="Normal 2 2" xfId="4" xr:uid="{601CA17B-7325-47E2-A9D7-922C350EF5D7}"/>
    <cellStyle name="Percent" xfId="2" builtinId="5"/>
  </cellStyles>
  <dxfs count="7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numFmt numFmtId="165" formatCode="_-&quot;$&quot;* #,##0_-;\-&quot;$&quot;* #,##0_-;_-&quot;$&quot;* &quot;-&quot;??_-;_-@_-"/>
      <alignment vertical="center" wrapText="1"/>
    </dxf>
    <dxf>
      <font>
        <sz val="11"/>
      </font>
    </dxf>
    <dxf>
      <numFmt numFmtId="1" formatCode="0"/>
    </dxf>
    <dxf>
      <alignment vertical="center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33CC"/>
      </font>
    </dxf>
    <dxf>
      <alignment vertical="center"/>
    </dxf>
    <dxf>
      <numFmt numFmtId="1" formatCode="0"/>
    </dxf>
    <dxf>
      <font>
        <sz val="11"/>
      </font>
    </dxf>
    <dxf>
      <numFmt numFmtId="165" formatCode="_-&quot;$&quot;* #,##0_-;\-&quot;$&quot;* #,##0_-;_-&quot;$&quot;* &quot;-&quot;??_-;_-@_-"/>
      <alignment vertical="center" wrapText="1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25" formatCode="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25" formatCode="h: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23" formatCode="h:mm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23" formatCode="h:mm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[$-C09]dd\-mmm\-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A4982"/>
      <color rgb="FF0033CC"/>
      <color rgb="FF3961B1"/>
      <color rgb="FFD6A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1</xdr:row>
      <xdr:rowOff>137584</xdr:rowOff>
    </xdr:from>
    <xdr:ext cx="1559319" cy="444500"/>
    <xdr:pic>
      <xdr:nvPicPr>
        <xdr:cNvPr id="2" name="Picture 1">
          <a:extLst>
            <a:ext uri="{FF2B5EF4-FFF2-40B4-BE49-F238E27FC236}">
              <a16:creationId xmlns:a16="http://schemas.microsoft.com/office/drawing/2014/main" id="{0865D8A9-9F6D-4B37-A7DC-AA9C2A6F2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37584"/>
          <a:ext cx="1559319" cy="444500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y Taylor" refreshedDate="45475.282047106484" createdVersion="8" refreshedVersion="8" minRefreshableVersion="3" recordCount="1338" xr:uid="{DF6267A4-E8FC-4DA8-84C3-7B877C8720B0}">
  <cacheSource type="worksheet">
    <worksheetSource name="Table13233"/>
  </cacheSource>
  <cacheFields count="23">
    <cacheField name="Date" numFmtId="164">
      <sharedItems containsSemiMixedTypes="0" containsNonDate="0" containsDate="1" containsString="0" minDate="2021-01-01T00:00:00" maxDate="2024-06-30T00:00:00" count="292">
        <d v="2021-01-01T00:00:00"/>
        <d v="2021-01-02T00:00:00"/>
        <d v="2021-01-09T00:00:00"/>
        <d v="2021-01-16T00:00:00"/>
        <d v="2021-01-23T00:00:00"/>
        <d v="2021-01-26T00:00:00"/>
        <d v="2021-01-30T00:00:00"/>
        <d v="2021-02-06T00:00:00"/>
        <d v="2021-02-13T00:00:00"/>
        <d v="2021-02-20T00:00:00"/>
        <d v="2021-02-27T00:00:00"/>
        <d v="2021-03-06T00:00:00"/>
        <d v="2021-03-13T00:00:00"/>
        <d v="2021-03-19T00:00:00"/>
        <d v="2021-03-20T00:00:00"/>
        <d v="2021-03-27T00:00:00"/>
        <d v="2021-04-03T00:00:00"/>
        <d v="2021-04-10T00:00:00"/>
        <d v="2021-04-17T00:00:00"/>
        <d v="2021-04-24T00:00:00"/>
        <d v="2021-04-25T00:00:00"/>
        <d v="2021-05-01T00:00:00"/>
        <d v="2021-05-08T00:00:00"/>
        <d v="2021-05-15T00:00:00"/>
        <d v="2021-05-22T00:00:00"/>
        <d v="2021-05-29T00:00:00"/>
        <d v="2021-06-05T00:00:00"/>
        <d v="2021-06-12T00:00:00"/>
        <d v="2021-06-19T00:00:00"/>
        <d v="2021-06-26T00:00:00"/>
        <d v="2021-07-03T00:00:00"/>
        <d v="2021-07-10T00:00:00"/>
        <d v="2021-07-17T00:00:00"/>
        <d v="2021-07-24T00:00:00"/>
        <d v="2021-07-31T00:00:00"/>
        <d v="2021-08-07T00:00:00"/>
        <d v="2021-08-14T00:00:00"/>
        <d v="2021-08-21T00:00:00"/>
        <d v="2021-08-28T00:00:00"/>
        <d v="2021-09-11T00:00:00"/>
        <d v="2021-09-18T00:00:00"/>
        <d v="2021-09-24T00:00:00"/>
        <d v="2021-09-25T00:00:00"/>
        <d v="2021-10-02T00:00:00"/>
        <d v="2021-10-09T00:00:00"/>
        <d v="2021-10-13T00:00:00"/>
        <d v="2021-10-16T00:00:00"/>
        <d v="2021-10-22T00:00:00"/>
        <d v="2021-10-23T00:00:00"/>
        <d v="2021-10-30T00:00:00"/>
        <d v="2021-11-06T00:00:00"/>
        <d v="2021-11-13T00:00:00"/>
        <d v="2021-11-20T00:00:00"/>
        <d v="2021-11-27T00:00:00"/>
        <d v="2021-12-04T00:00:00"/>
        <d v="2021-12-11T00:00:00"/>
        <d v="2021-12-18T00:00:00"/>
        <d v="2021-12-26T00:00:00"/>
        <d v="2022-01-01T00:00:00"/>
        <d v="2022-01-08T00:00:00"/>
        <d v="2022-01-15T00:00:00"/>
        <d v="2022-01-22T00:00:00"/>
        <d v="2022-01-26T00:00:00"/>
        <d v="2022-01-29T00:00:00"/>
        <d v="2022-02-05T00:00:00"/>
        <d v="2022-02-12T00:00:00"/>
        <d v="2022-02-19T00:00:00"/>
        <d v="2022-02-26T00:00:00"/>
        <d v="2022-03-05T00:00:00"/>
        <d v="2022-03-12T00:00:00"/>
        <d v="2022-03-19T00:00:00"/>
        <d v="2022-03-25T00:00:00"/>
        <d v="2022-03-26T00:00:00"/>
        <d v="2022-04-02T00:00:00"/>
        <d v="2022-04-09T00:00:00"/>
        <d v="2022-04-16T00:00:00"/>
        <d v="2022-04-23T00:00:00"/>
        <d v="2022-04-25T00:00:00"/>
        <d v="2022-04-30T00:00:00"/>
        <d v="2022-05-07T00:00:00"/>
        <d v="2022-05-14T00:00:00"/>
        <d v="2022-05-21T00:00:00"/>
        <d v="2022-05-28T00:00:00"/>
        <d v="2022-06-04T00:00:00"/>
        <d v="2022-06-11T00:00:00"/>
        <d v="2022-06-18T00:00:00"/>
        <d v="2022-06-25T00:00:00"/>
        <d v="2022-07-02T00:00:00"/>
        <d v="2022-07-09T00:00:00"/>
        <d v="2022-07-16T00:00:00"/>
        <d v="2022-07-23T00:00:00"/>
        <d v="2022-07-30T00:00:00"/>
        <d v="2022-08-06T00:00:00"/>
        <d v="2022-08-13T00:00:00"/>
        <d v="2022-08-20T00:00:00"/>
        <d v="2022-08-27T00:00:00"/>
        <d v="2022-09-03T00:00:00"/>
        <d v="2022-09-10T00:00:00"/>
        <d v="2022-09-14T00:00:00"/>
        <d v="2022-09-17T00:00:00"/>
        <d v="2022-09-21T00:00:00"/>
        <d v="2022-09-23T00:00:00"/>
        <d v="2022-09-24T00:00:00"/>
        <d v="2022-09-25T00:00:00"/>
        <d v="2022-09-28T00:00:00"/>
        <d v="2022-10-01T00:00:00"/>
        <d v="2022-10-12T00:00:00"/>
        <d v="2022-10-15T00:00:00"/>
        <d v="2022-10-19T00:00:00"/>
        <d v="2022-10-22T00:00:00"/>
        <d v="2022-10-29T00:00:00"/>
        <d v="2022-11-05T00:00:00"/>
        <d v="2022-11-12T00:00:00"/>
        <d v="2022-11-19T00:00:00"/>
        <d v="2022-11-23T00:00:00"/>
        <d v="2022-11-26T00:00:00"/>
        <d v="2022-12-03T00:00:00"/>
        <d v="2022-12-07T00:00:00"/>
        <d v="2022-12-10T00:00:00"/>
        <d v="2022-12-17T00:00:00"/>
        <d v="2022-12-21T00:00:00"/>
        <d v="2022-12-24T00:00:00"/>
        <d v="2022-12-26T00:00:00"/>
        <d v="2022-12-31T00:00:00"/>
        <d v="2023-01-01T00:00:00"/>
        <d v="2023-01-07T00:00:00"/>
        <d v="2023-01-11T00:00:00"/>
        <d v="2023-01-14T00:00:00"/>
        <d v="2023-01-21T00:00:00"/>
        <d v="2023-01-26T00:00:00"/>
        <d v="2023-01-28T00:00:00"/>
        <d v="2023-02-01T00:00:00"/>
        <d v="2023-02-04T00:00:00"/>
        <d v="2023-02-08T00:00:00"/>
        <d v="2023-02-11T00:00:00"/>
        <d v="2023-02-15T00:00:00"/>
        <d v="2023-02-18T00:00:00"/>
        <d v="2023-02-25T00:00:00"/>
        <d v="2023-03-01T00:00:00"/>
        <d v="2023-03-04T00:00:00"/>
        <d v="2023-03-08T00:00:00"/>
        <d v="2023-03-11T00:00:00"/>
        <d v="2023-03-15T00:00:00"/>
        <d v="2023-03-18T00:00:00"/>
        <d v="2023-03-22T00:00:00"/>
        <d v="2023-03-24T00:00:00"/>
        <d v="2023-03-25T00:00:00"/>
        <d v="2023-04-01T00:00:00"/>
        <d v="2023-04-08T00:00:00"/>
        <d v="2023-04-12T00:00:00"/>
        <d v="2023-04-15T00:00:00"/>
        <d v="2023-04-19T00:00:00"/>
        <d v="2023-04-22T00:00:00"/>
        <d v="2023-04-29T00:00:00"/>
        <d v="2023-05-03T00:00:00"/>
        <d v="2023-05-06T00:00:00"/>
        <d v="2023-05-10T00:00:00"/>
        <d v="2023-05-13T00:00:00"/>
        <d v="2023-05-20T00:00:00"/>
        <d v="2023-05-27T00:00:00"/>
        <d v="2023-05-31T00:00:00"/>
        <d v="2023-06-03T00:00:00"/>
        <d v="2023-06-07T00:00:00"/>
        <d v="2023-06-10T00:00:00"/>
        <d v="2023-06-14T00:00:00"/>
        <d v="2023-06-17T00:00:00"/>
        <d v="2023-06-21T00:00:00"/>
        <d v="2023-06-24T00:00:00"/>
        <d v="2023-06-28T00:00:00"/>
        <d v="2023-07-01T00:00:00"/>
        <d v="2023-07-05T00:00:00"/>
        <d v="2023-07-08T00:00:00"/>
        <d v="2023-07-12T00:00:00"/>
        <d v="2023-07-15T00:00:00"/>
        <d v="2023-07-19T00:00:00"/>
        <d v="2023-07-22T00:00:00"/>
        <d v="2023-07-26T00:00:00"/>
        <d v="2023-07-29T00:00:00"/>
        <d v="2023-08-02T00:00:00"/>
        <d v="2023-08-05T00:00:00"/>
        <d v="2023-08-09T00:00:00"/>
        <d v="2023-08-12T00:00:00"/>
        <d v="2023-08-16T00:00:00"/>
        <d v="2023-08-19T00:00:00"/>
        <d v="2023-08-23T00:00:00"/>
        <d v="2023-08-26T00:00:00"/>
        <d v="2023-08-30T00:00:00"/>
        <d v="2023-09-02T00:00:00"/>
        <d v="2023-09-06T00:00:00"/>
        <d v="2023-09-09T00:00:00"/>
        <d v="2023-09-13T00:00:00"/>
        <d v="2023-09-16T00:00:00"/>
        <d v="2023-09-20T00:00:00"/>
        <d v="2023-09-23T00:00:00"/>
        <d v="2023-09-27T00:00:00"/>
        <d v="2023-09-30T00:00:00"/>
        <d v="2023-10-01T00:00:00"/>
        <d v="2023-10-04T00:00:00"/>
        <d v="2023-10-07T00:00:00"/>
        <d v="2023-10-11T00:00:00"/>
        <d v="2023-10-14T00:00:00"/>
        <d v="2023-10-18T00:00:00"/>
        <d v="2023-10-21T00:00:00"/>
        <d v="2023-10-25T00:00:00"/>
        <d v="2023-10-28T00:00:00"/>
        <d v="2023-11-01T00:00:00"/>
        <d v="2023-11-04T00:00:00"/>
        <d v="2023-11-11T00:00:00"/>
        <d v="2023-11-15T00:00:00"/>
        <d v="2023-11-18T00:00:00"/>
        <d v="2023-11-22T00:00:00"/>
        <d v="2023-11-25T00:00:00"/>
        <d v="2023-12-02T00:00:00"/>
        <d v="2023-12-06T00:00:00"/>
        <d v="2023-12-09T00:00:00"/>
        <d v="2023-12-13T00:00:00"/>
        <d v="2023-12-16T00:00:00"/>
        <d v="2023-12-23T00:00:00"/>
        <d v="2023-12-26T00:00:00"/>
        <d v="2023-12-27T00:00:00"/>
        <d v="2023-12-30T00:00:00"/>
        <d v="2024-01-01T00:00:00"/>
        <d v="2024-01-03T00:00:00"/>
        <d v="2024-01-06T00:00:00"/>
        <d v="2024-01-10T00:00:00"/>
        <d v="2024-01-13T00:00:00"/>
        <d v="2024-01-17T00:00:00"/>
        <d v="2024-01-20T00:00:00"/>
        <d v="2024-01-24T00:00:00"/>
        <d v="2024-01-26T00:00:00"/>
        <d v="2024-01-27T00:00:00"/>
        <d v="2024-01-31T00:00:00"/>
        <d v="2024-02-03T00:00:00"/>
        <d v="2024-02-07T00:00:00"/>
        <d v="2024-02-10T00:00:00"/>
        <d v="2024-02-14T00:00:00"/>
        <d v="2024-02-17T00:00:00"/>
        <d v="2024-02-24T00:00:00"/>
        <d v="2024-02-28T00:00:00"/>
        <d v="2024-03-02T00:00:00"/>
        <d v="2024-03-06T00:00:00"/>
        <d v="2024-03-09T00:00:00"/>
        <d v="2024-03-13T00:00:00"/>
        <d v="2024-03-16T00:00:00"/>
        <d v="2024-03-23T00:00:00"/>
        <d v="2024-03-27T00:00:00"/>
        <d v="2024-03-30T00:00:00"/>
        <d v="2024-04-06T00:00:00"/>
        <d v="2024-04-13T00:00:00"/>
        <d v="2024-04-17T00:00:00"/>
        <d v="2024-04-20T00:00:00"/>
        <d v="2024-04-27T00:00:00"/>
        <d v="2024-05-01T00:00:00"/>
        <d v="2024-05-04T00:00:00"/>
        <d v="2024-05-08T00:00:00"/>
        <d v="2024-05-11T00:00:00"/>
        <d v="2024-05-15T00:00:00"/>
        <d v="2024-05-18T00:00:00"/>
        <d v="2024-05-22T00:00:00"/>
        <d v="2024-05-25T00:00:00"/>
        <d v="2024-05-29T00:00:00"/>
        <d v="2024-06-01T00:00:00"/>
        <d v="2024-06-05T00:00:00"/>
        <d v="2024-06-08T00:00:00"/>
        <d v="2024-06-12T00:00:00"/>
        <d v="2024-06-15T00:00:00"/>
        <d v="2024-06-19T00:00:00"/>
        <d v="2024-06-22T00:00:00"/>
        <d v="2024-06-26T00:00:00"/>
        <d v="2024-06-29T00:00:00"/>
        <d v="2022-03-28T00:00:00" u="1"/>
        <d v="2022-11-01T00:00:00" u="1"/>
        <d v="2023-11-07T00:00:00" u="1"/>
        <d v="2024-04-07T00:00:00" u="1"/>
        <d v="2024-04-08T00:00:00" u="1"/>
        <d v="2024-04-09T00:00:00" u="1"/>
        <d v="2024-04-10T00:00:00" u="1"/>
        <d v="2024-03-24T00:00:00" u="1"/>
        <d v="2024-03-25T00:00:00" u="1"/>
        <d v="2024-03-26T00:00:00" u="1"/>
        <d v="2024-03-28T00:00:00" u="1"/>
        <d v="2024-03-29T00:00:00" u="1"/>
        <d v="2024-03-31T00:00:00" u="1"/>
        <d v="2022-10-08T00:00:00" u="1"/>
        <d v="2021-10-12T00:00:00" u="1"/>
        <d v="2022-01-27T00:00:00" u="1"/>
        <d v="2022-10-11T00:00:00" u="1"/>
        <d v="2022-12-14T00:00:00" u="1"/>
        <d v="2023-03-29T00:00:00" u="1"/>
        <d v="2023-11-29T00:00:00" u="1"/>
        <d v="2023-12-20T00:00:00" u="1"/>
        <d v="2023-09-29T00:00:00" u="1"/>
      </sharedItems>
      <fieldGroup par="22"/>
    </cacheField>
    <cacheField name="Time" numFmtId="18">
      <sharedItems containsSemiMixedTypes="0" containsNonDate="0" containsDate="1" containsString="0" minDate="1899-12-30T02:45:00" maxDate="1899-12-30T21:45:00"/>
    </cacheField>
    <cacheField name="Track" numFmtId="18">
      <sharedItems containsNonDate="0" containsBlank="1" count="40">
        <s v="Flemington"/>
        <s v="Caulfield"/>
        <s v="Kensington"/>
        <s v="Randwick"/>
        <s v="Rosehill"/>
        <s v="Sandown Hill"/>
        <s v="Moonee Valley"/>
        <s v="Mornington"/>
        <s v="Bendigo"/>
        <s v="Hawkesbury"/>
        <s v="Gosford"/>
        <s v="Kembla Grange"/>
        <s v="Newcastle"/>
        <s v="Cranbourne"/>
        <s v="Ballarat"/>
        <s v="Pakenham"/>
        <s v="Randwick Kensington"/>
        <s v="Doomben"/>
        <s v="Warwick Farm"/>
        <s v="Canterbury"/>
        <s v="Eagle Farm"/>
        <s v="Sandown Lake"/>
        <s v="Scone"/>
        <s v="Geelong"/>
        <s v="Caulfield Heath"/>
        <s v="Flem"/>
        <s v="Morphettville" u="1"/>
        <s v="Morphettville Pk" u="1"/>
        <s v="Bend" u="1"/>
        <s v="Cau" u="1"/>
        <m u="1"/>
        <s v="MV" u="1"/>
        <s v="MVN" u="1"/>
        <s v="San-H" u="1"/>
        <s v="Sandown" u="1"/>
        <s v="Morn" u="1"/>
        <s v="Cran" u="1"/>
        <s v="Ball" u="1"/>
        <s v="Pak" u="1"/>
        <s v="San-L" u="1"/>
      </sharedItems>
    </cacheField>
    <cacheField name="Race" numFmtId="1">
      <sharedItems containsSemiMixedTypes="0" containsString="0" containsNumber="1" containsInteger="1" minValue="1" maxValue="10"/>
    </cacheField>
    <cacheField name="TAB" numFmtId="1">
      <sharedItems containsSemiMixedTypes="0" containsString="0" containsNumber="1" containsInteger="1" minValue="1" maxValue="24"/>
    </cacheField>
    <cacheField name="Horse" numFmtId="20">
      <sharedItems containsNonDate="0"/>
    </cacheField>
    <cacheField name="Fin" numFmtId="20">
      <sharedItems containsNonDate="0" containsBlank="1"/>
    </cacheField>
    <cacheField name="Div" numFmtId="168">
      <sharedItems containsString="0" containsBlank="1" containsNumber="1" minValue="1.2" maxValue="35.299999999999997"/>
    </cacheField>
    <cacheField name="State" numFmtId="1">
      <sharedItems containsBlank="1" count="5">
        <s v="Vic"/>
        <s v="NSW"/>
        <s v="Qld"/>
        <s v="SA" u="1"/>
        <m u="1"/>
      </sharedItems>
    </cacheField>
    <cacheField name="Spare" numFmtId="0">
      <sharedItems containsString="0" containsBlank="1"/>
    </cacheField>
    <cacheField name="Season" numFmtId="1">
      <sharedItems containsBlank="1" count="5">
        <s v="2020-2021"/>
        <s v="2021-2022"/>
        <s v="2022-2023"/>
        <s v="2023-2024"/>
        <m u="1"/>
      </sharedItems>
    </cacheField>
    <cacheField name="Algorithm" numFmtId="1">
      <sharedItems count="2">
        <s v="Current Pre Live"/>
        <s v="Live AS Listed"/>
      </sharedItems>
    </cacheField>
    <cacheField name="Day" numFmtId="1">
      <sharedItems containsMixedTypes="1" containsNumber="1" containsInteger="1" minValue="1" maxValue="7" count="14">
        <s v="Fri"/>
        <s v="Sat"/>
        <s v="Tue"/>
        <s v="Sun"/>
        <s v="Wed"/>
        <s v="Mon"/>
        <s v="Thu"/>
        <n v="5" u="1"/>
        <n v="6" u="1"/>
        <n v="2" u="1"/>
        <n v="7" u="1"/>
        <n v="3" u="1"/>
        <n v="1" u="1"/>
        <n v="4" u="1"/>
      </sharedItems>
    </cacheField>
    <cacheField name="Coincide Multiple Sources" numFmtId="1">
      <sharedItems containsBlank="1"/>
    </cacheField>
    <cacheField name="Lev Bet" numFmtId="0">
      <sharedItems containsSemiMixedTypes="0" containsString="0" containsNumber="1" containsInteger="1" minValue="100" maxValue="100"/>
    </cacheField>
    <cacheField name="Lev Ret" numFmtId="1">
      <sharedItems containsMixedTypes="1" containsNumber="1" minValue="120" maxValue="3529.9999999999995"/>
    </cacheField>
    <cacheField name="Lev Profit" numFmtId="1">
      <sharedItems containsSemiMixedTypes="0" containsString="0" containsNumber="1" minValue="-100" maxValue="3429.9999999999995"/>
    </cacheField>
    <cacheField name="E4 24 BET" numFmtId="1">
      <sharedItems containsSemiMixedTypes="0" containsString="0" containsNumber="1" minValue="100" maxValue="200" count="6">
        <n v="200"/>
        <n v="120"/>
        <n v="100"/>
        <n v="139.99999999999997"/>
        <n v="160"/>
        <n v="128" u="1"/>
      </sharedItems>
    </cacheField>
    <cacheField name="E4 24 RET" numFmtId="1">
      <sharedItems containsMixedTypes="1" containsNumber="1" minValue="133" maxValue="3529.9999999999995"/>
    </cacheField>
    <cacheField name="E4 24 Profit" numFmtId="1">
      <sharedItems containsSemiMixedTypes="0" containsString="0" containsNumber="1" minValue="-200" maxValue="3429.9999999999995"/>
    </cacheField>
    <cacheField name="Sources" numFmtId="0">
      <sharedItems/>
    </cacheField>
    <cacheField name="Months (Date)" numFmtId="0" databaseField="0">
      <fieldGroup base="0">
        <rangePr groupBy="months" startDate="2021-01-01T00:00:00" endDate="2024-06-30T00:00:00"/>
        <groupItems count="14">
          <s v="&lt;1/0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0/06/2024"/>
        </groupItems>
      </fieldGroup>
    </cacheField>
    <cacheField name="Years (Date)" numFmtId="0" databaseField="0">
      <fieldGroup base="0">
        <rangePr groupBy="years" startDate="2021-01-01T00:00:00" endDate="2024-06-30T00:00:00"/>
        <groupItems count="6">
          <s v="&lt;1/01/2021"/>
          <s v="2021"/>
          <s v="2022"/>
          <s v="2023"/>
          <s v="2024"/>
          <s v="&gt;30/06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8">
  <r>
    <x v="0"/>
    <d v="1899-12-30T15:40:00"/>
    <x v="0"/>
    <n v="3"/>
    <n v="5"/>
    <s v="Tralee Rose"/>
    <s v="1st"/>
    <n v="2.9"/>
    <x v="0"/>
    <m/>
    <x v="0"/>
    <x v="0"/>
    <x v="0"/>
    <s v="C-2"/>
    <n v="100"/>
    <n v="290"/>
    <n v="190"/>
    <x v="0"/>
    <n v="580"/>
    <n v="380"/>
    <s v="Mel-Combo/Comp-Mel-Sat"/>
  </r>
  <r>
    <x v="0"/>
    <d v="1899-12-30T18:55:00"/>
    <x v="0"/>
    <n v="8"/>
    <n v="3"/>
    <s v="Fundraiser"/>
    <s v="1st"/>
    <n v="3"/>
    <x v="0"/>
    <m/>
    <x v="0"/>
    <x v="0"/>
    <x v="0"/>
    <s v=""/>
    <n v="100"/>
    <n v="300"/>
    <n v="200"/>
    <x v="1"/>
    <n v="360"/>
    <n v="240"/>
    <s v="Comp-Mel-Sat"/>
  </r>
  <r>
    <x v="1"/>
    <d v="1899-12-30T14:40:00"/>
    <x v="1"/>
    <n v="4"/>
    <n v="9"/>
    <s v="Housay"/>
    <s v=" 3rd  "/>
    <m/>
    <x v="0"/>
    <m/>
    <x v="0"/>
    <x v="0"/>
    <x v="1"/>
    <s v=""/>
    <n v="100"/>
    <s v=""/>
    <n v="-100"/>
    <x v="1"/>
    <s v=""/>
    <n v="-120"/>
    <s v="Comp-Mel-Sat"/>
  </r>
  <r>
    <x v="1"/>
    <d v="1899-12-30T15:20:00"/>
    <x v="1"/>
    <n v="5"/>
    <n v="10"/>
    <s v="Miss Albania"/>
    <s v="1st"/>
    <n v="4.8"/>
    <x v="0"/>
    <m/>
    <x v="0"/>
    <x v="0"/>
    <x v="1"/>
    <s v=""/>
    <n v="100"/>
    <n v="480"/>
    <n v="380"/>
    <x v="1"/>
    <n v="576"/>
    <n v="456"/>
    <s v="Mel-Combo"/>
  </r>
  <r>
    <x v="1"/>
    <d v="1899-12-30T16:00:00"/>
    <x v="1"/>
    <n v="6"/>
    <n v="6"/>
    <s v="Dickin Medal"/>
    <s v="1st"/>
    <n v="3.9"/>
    <x v="0"/>
    <m/>
    <x v="0"/>
    <x v="0"/>
    <x v="1"/>
    <s v=""/>
    <n v="100"/>
    <n v="390"/>
    <n v="290"/>
    <x v="1"/>
    <n v="468"/>
    <n v="348"/>
    <s v="Mel-Combo"/>
  </r>
  <r>
    <x v="1"/>
    <d v="1899-12-30T16:20:00"/>
    <x v="2"/>
    <n v="6"/>
    <n v="4"/>
    <s v="Smart Image"/>
    <m/>
    <m/>
    <x v="1"/>
    <m/>
    <x v="0"/>
    <x v="0"/>
    <x v="1"/>
    <s v=""/>
    <n v="100"/>
    <s v=""/>
    <n v="-100"/>
    <x v="2"/>
    <s v=""/>
    <n v="-100"/>
    <s v="Syd-Combo"/>
  </r>
  <r>
    <x v="1"/>
    <d v="1899-12-30T16:40:00"/>
    <x v="1"/>
    <n v="7"/>
    <n v="8"/>
    <s v="King Magnus"/>
    <s v="      "/>
    <m/>
    <x v="0"/>
    <m/>
    <x v="0"/>
    <x v="0"/>
    <x v="1"/>
    <s v=""/>
    <n v="100"/>
    <s v=""/>
    <n v="-100"/>
    <x v="1"/>
    <s v=""/>
    <n v="-120"/>
    <s v="Comp-Mel-Sat"/>
  </r>
  <r>
    <x v="1"/>
    <d v="1899-12-30T17:00:00"/>
    <x v="2"/>
    <n v="7"/>
    <n v="7"/>
    <s v="De Grawin"/>
    <s v="1st"/>
    <n v="3.3"/>
    <x v="1"/>
    <m/>
    <x v="0"/>
    <x v="0"/>
    <x v="1"/>
    <s v=""/>
    <n v="100"/>
    <n v="330"/>
    <n v="230"/>
    <x v="2"/>
    <n v="330"/>
    <n v="230"/>
    <s v="Syd-Combo"/>
  </r>
  <r>
    <x v="1"/>
    <d v="1899-12-30T17:20:00"/>
    <x v="1"/>
    <n v="8"/>
    <n v="9"/>
    <s v="Sword Of Mercy"/>
    <s v="1st"/>
    <n v="5.0999999999999996"/>
    <x v="0"/>
    <m/>
    <x v="0"/>
    <x v="0"/>
    <x v="1"/>
    <s v=""/>
    <n v="100"/>
    <n v="509.99999999999994"/>
    <n v="409.99999999999994"/>
    <x v="1"/>
    <n v="612"/>
    <n v="492"/>
    <s v="Mel-Combo"/>
  </r>
  <r>
    <x v="1"/>
    <d v="1899-12-30T18:15:00"/>
    <x v="2"/>
    <n v="9"/>
    <n v="1"/>
    <s v="Lillemor"/>
    <m/>
    <m/>
    <x v="1"/>
    <m/>
    <x v="0"/>
    <x v="0"/>
    <x v="1"/>
    <s v=""/>
    <n v="100"/>
    <s v=""/>
    <n v="-100"/>
    <x v="2"/>
    <s v=""/>
    <n v="-100"/>
    <s v="Syd-Combo"/>
  </r>
  <r>
    <x v="2"/>
    <d v="1899-12-30T14:40:00"/>
    <x v="0"/>
    <n v="2"/>
    <n v="1"/>
    <s v="Zac De Boss"/>
    <s v="Ntd"/>
    <m/>
    <x v="0"/>
    <m/>
    <x v="0"/>
    <x v="0"/>
    <x v="1"/>
    <s v="C-2"/>
    <n v="100"/>
    <s v=""/>
    <n v="-100"/>
    <x v="0"/>
    <s v=""/>
    <n v="-200"/>
    <s v="Mel-Combo/Comp-Mel-Sat"/>
  </r>
  <r>
    <x v="2"/>
    <d v="1899-12-30T15:00:00"/>
    <x v="3"/>
    <n v="4"/>
    <n v="5"/>
    <s v="All Time Legend"/>
    <s v="1st"/>
    <n v="1.45"/>
    <x v="1"/>
    <m/>
    <x v="0"/>
    <x v="0"/>
    <x v="1"/>
    <s v=""/>
    <n v="100"/>
    <n v="145"/>
    <n v="45"/>
    <x v="2"/>
    <n v="145"/>
    <n v="45"/>
    <s v="Comp-SYD-Sat"/>
  </r>
  <r>
    <x v="2"/>
    <d v="1899-12-30T17:00:00"/>
    <x v="3"/>
    <n v="7"/>
    <n v="6"/>
    <s v="Gone Bye"/>
    <m/>
    <m/>
    <x v="1"/>
    <m/>
    <x v="0"/>
    <x v="0"/>
    <x v="1"/>
    <s v=""/>
    <n v="100"/>
    <s v=""/>
    <n v="-100"/>
    <x v="2"/>
    <s v=""/>
    <n v="-100"/>
    <s v="Syd-Combo"/>
  </r>
  <r>
    <x v="2"/>
    <d v="1899-12-30T17:00:00"/>
    <x v="3"/>
    <n v="7"/>
    <n v="2"/>
    <s v="Spirit Ridge"/>
    <s v="1st"/>
    <n v="3.2"/>
    <x v="1"/>
    <m/>
    <x v="0"/>
    <x v="0"/>
    <x v="1"/>
    <s v=""/>
    <n v="100"/>
    <n v="320"/>
    <n v="220"/>
    <x v="2"/>
    <n v="320"/>
    <n v="220"/>
    <s v="Comp-SYD-Sat"/>
  </r>
  <r>
    <x v="2"/>
    <d v="1899-12-30T18:00:00"/>
    <x v="0"/>
    <n v="7"/>
    <n v="1"/>
    <s v="Blazejowski"/>
    <m/>
    <m/>
    <x v="0"/>
    <m/>
    <x v="0"/>
    <x v="0"/>
    <x v="1"/>
    <s v=""/>
    <n v="100"/>
    <s v=""/>
    <n v="-100"/>
    <x v="1"/>
    <s v=""/>
    <n v="-120"/>
    <s v="Mel-Combo"/>
  </r>
  <r>
    <x v="2"/>
    <d v="1899-12-30T18:00:00"/>
    <x v="0"/>
    <n v="7"/>
    <n v="7"/>
    <s v="Riding The Wave"/>
    <m/>
    <m/>
    <x v="0"/>
    <m/>
    <x v="0"/>
    <x v="0"/>
    <x v="1"/>
    <s v="C-2"/>
    <n v="100"/>
    <s v=""/>
    <n v="-100"/>
    <x v="3"/>
    <s v=""/>
    <n v="-139.99999999999997"/>
    <s v="Mel-Combo/Comp-Mel-Sat"/>
  </r>
  <r>
    <x v="2"/>
    <d v="1899-12-30T18:35:00"/>
    <x v="0"/>
    <n v="8"/>
    <n v="10"/>
    <s v="Garimpeiro"/>
    <m/>
    <m/>
    <x v="0"/>
    <m/>
    <x v="0"/>
    <x v="0"/>
    <x v="1"/>
    <s v=""/>
    <n v="100"/>
    <s v=""/>
    <n v="-100"/>
    <x v="1"/>
    <s v=""/>
    <n v="-120"/>
    <s v="Mel-Combo"/>
  </r>
  <r>
    <x v="2"/>
    <d v="1899-12-30T18:35:00"/>
    <x v="0"/>
    <n v="8"/>
    <n v="13"/>
    <s v="Tycoon Bec"/>
    <s v="1st"/>
    <n v="7"/>
    <x v="0"/>
    <m/>
    <x v="0"/>
    <x v="0"/>
    <x v="1"/>
    <s v="C-2"/>
    <n v="100"/>
    <n v="700"/>
    <n v="600"/>
    <x v="3"/>
    <n v="979.99999999999977"/>
    <n v="839.99999999999977"/>
    <s v="Mel-Combo/Comp-Mel-Sat"/>
  </r>
  <r>
    <x v="3"/>
    <d v="1899-12-30T13:30:00"/>
    <x v="4"/>
    <n v="2"/>
    <n v="3"/>
    <s v="Tailleur"/>
    <s v="1st"/>
    <n v="2.5"/>
    <x v="1"/>
    <m/>
    <x v="0"/>
    <x v="0"/>
    <x v="1"/>
    <s v=""/>
    <n v="100"/>
    <n v="250"/>
    <n v="150"/>
    <x v="2"/>
    <n v="250"/>
    <n v="150"/>
    <s v="Comp-SYD-Sat"/>
  </r>
  <r>
    <x v="3"/>
    <d v="1899-12-30T13:30:00"/>
    <x v="4"/>
    <n v="2"/>
    <n v="7"/>
    <s v="The Bopper"/>
    <m/>
    <m/>
    <x v="1"/>
    <m/>
    <x v="0"/>
    <x v="0"/>
    <x v="1"/>
    <s v=""/>
    <n v="100"/>
    <s v=""/>
    <n v="-100"/>
    <x v="2"/>
    <s v=""/>
    <n v="-100"/>
    <s v="Syd-Combo"/>
  </r>
  <r>
    <x v="3"/>
    <d v="1899-12-30T15:15:00"/>
    <x v="4"/>
    <n v="5"/>
    <n v="10"/>
    <s v="Count De Rupee"/>
    <s v="1st"/>
    <n v="3.4"/>
    <x v="1"/>
    <m/>
    <x v="0"/>
    <x v="0"/>
    <x v="1"/>
    <s v=""/>
    <n v="100"/>
    <n v="340"/>
    <n v="240"/>
    <x v="2"/>
    <n v="340"/>
    <n v="240"/>
    <s v="Comp-SYD-Sat"/>
  </r>
  <r>
    <x v="3"/>
    <d v="1899-12-30T15:15:00"/>
    <x v="4"/>
    <n v="5"/>
    <n v="6"/>
    <s v="He'S A Hotshot"/>
    <m/>
    <m/>
    <x v="1"/>
    <m/>
    <x v="0"/>
    <x v="0"/>
    <x v="1"/>
    <s v=""/>
    <n v="100"/>
    <s v=""/>
    <n v="-100"/>
    <x v="2"/>
    <s v=""/>
    <n v="-100"/>
    <s v="Syd-Combo"/>
  </r>
  <r>
    <x v="3"/>
    <d v="1899-12-30T15:55:00"/>
    <x v="4"/>
    <n v="6"/>
    <n v="3"/>
    <s v="Canasta"/>
    <s v="2nd"/>
    <m/>
    <x v="1"/>
    <m/>
    <x v="0"/>
    <x v="0"/>
    <x v="1"/>
    <s v=""/>
    <n v="100"/>
    <s v=""/>
    <n v="-100"/>
    <x v="2"/>
    <s v=""/>
    <n v="-100"/>
    <s v="Comp-SYD-Sat"/>
  </r>
  <r>
    <x v="3"/>
    <d v="1899-12-30T16:08:00"/>
    <x v="0"/>
    <n v="5"/>
    <n v="7"/>
    <s v="Heavenly Emperor"/>
    <s v="2nd"/>
    <m/>
    <x v="0"/>
    <m/>
    <x v="0"/>
    <x v="0"/>
    <x v="1"/>
    <s v="C-2"/>
    <n v="100"/>
    <s v=""/>
    <n v="-100"/>
    <x v="0"/>
    <s v=""/>
    <n v="-200"/>
    <s v="Mel-Combo/Comp-Mel-Sat"/>
  </r>
  <r>
    <x v="3"/>
    <d v="1899-12-30T16:50:00"/>
    <x v="0"/>
    <n v="6"/>
    <n v="6"/>
    <s v="Viral"/>
    <s v="1st"/>
    <n v="4.8"/>
    <x v="0"/>
    <m/>
    <x v="0"/>
    <x v="0"/>
    <x v="1"/>
    <s v=""/>
    <n v="100"/>
    <n v="480"/>
    <n v="380"/>
    <x v="1"/>
    <n v="576"/>
    <n v="456"/>
    <s v="Mel-Combo"/>
  </r>
  <r>
    <x v="3"/>
    <d v="1899-12-30T17:20:00"/>
    <x v="4"/>
    <n v="8"/>
    <n v="3"/>
    <s v="Madam Legend"/>
    <s v="3rd"/>
    <m/>
    <x v="1"/>
    <m/>
    <x v="0"/>
    <x v="0"/>
    <x v="1"/>
    <s v=""/>
    <n v="100"/>
    <s v=""/>
    <n v="-100"/>
    <x v="2"/>
    <s v=""/>
    <n v="-100"/>
    <s v="Syd-Combo"/>
  </r>
  <r>
    <x v="3"/>
    <d v="1899-12-30T17:35:00"/>
    <x v="0"/>
    <n v="7"/>
    <n v="1"/>
    <s v="Fabergino"/>
    <s v="1st"/>
    <n v="4.4000000000000004"/>
    <x v="0"/>
    <m/>
    <x v="0"/>
    <x v="0"/>
    <x v="1"/>
    <s v=""/>
    <n v="100"/>
    <n v="440.00000000000006"/>
    <n v="340.00000000000006"/>
    <x v="1"/>
    <n v="528"/>
    <n v="408"/>
    <s v="Mel-Combo"/>
  </r>
  <r>
    <x v="3"/>
    <d v="1899-12-30T18:35:00"/>
    <x v="0"/>
    <n v="9"/>
    <n v="13"/>
    <s v="Housay"/>
    <s v="1st"/>
    <n v="5"/>
    <x v="0"/>
    <m/>
    <x v="0"/>
    <x v="0"/>
    <x v="1"/>
    <s v=""/>
    <n v="100"/>
    <n v="500"/>
    <n v="400"/>
    <x v="1"/>
    <n v="600"/>
    <n v="480"/>
    <s v="Comp-Mel-Sat"/>
  </r>
  <r>
    <x v="4"/>
    <d v="1899-12-30T14:05:00"/>
    <x v="5"/>
    <n v="3"/>
    <n v="5"/>
    <s v="Imperial Lad"/>
    <s v="3rd"/>
    <m/>
    <x v="0"/>
    <m/>
    <x v="0"/>
    <x v="0"/>
    <x v="1"/>
    <s v="C-2"/>
    <n v="100"/>
    <s v=""/>
    <n v="-100"/>
    <x v="3"/>
    <s v=""/>
    <n v="-139.99999999999997"/>
    <s v="Mel-Combo/Comp-Mel-Sat"/>
  </r>
  <r>
    <x v="4"/>
    <d v="1899-12-30T14:05:00"/>
    <x v="5"/>
    <n v="3"/>
    <n v="9"/>
    <s v="Second Slip"/>
    <s v="1st"/>
    <n v="3.5"/>
    <x v="0"/>
    <m/>
    <x v="0"/>
    <x v="0"/>
    <x v="1"/>
    <s v=""/>
    <n v="100"/>
    <n v="350"/>
    <n v="250"/>
    <x v="1"/>
    <n v="420"/>
    <n v="300"/>
    <s v="Mel-Combo"/>
  </r>
  <r>
    <x v="4"/>
    <d v="1899-12-30T14:25:00"/>
    <x v="3"/>
    <n v="4"/>
    <n v="9"/>
    <s v="The Face"/>
    <s v="1st"/>
    <n v="2.2999999999999998"/>
    <x v="1"/>
    <m/>
    <x v="0"/>
    <x v="0"/>
    <x v="1"/>
    <s v="C-2"/>
    <n v="100"/>
    <n v="229.99999999999997"/>
    <n v="129.99999999999997"/>
    <x v="3"/>
    <n v="321.99999999999989"/>
    <n v="181.99999999999991"/>
    <s v="Syd-Combo/Comp-SYD-Sat"/>
  </r>
  <r>
    <x v="4"/>
    <d v="1899-12-30T14:40:00"/>
    <x v="5"/>
    <n v="4"/>
    <n v="3"/>
    <s v="Double You Tee"/>
    <s v="2nd"/>
    <m/>
    <x v="0"/>
    <m/>
    <x v="0"/>
    <x v="0"/>
    <x v="1"/>
    <s v=""/>
    <n v="100"/>
    <s v=""/>
    <n v="-100"/>
    <x v="1"/>
    <s v=""/>
    <n v="-120"/>
    <s v="Mel-Combo"/>
  </r>
  <r>
    <x v="4"/>
    <d v="1899-12-30T14:40:00"/>
    <x v="5"/>
    <n v="4"/>
    <n v="2"/>
    <s v="Mosh Music"/>
    <s v="1st"/>
    <n v="6.5"/>
    <x v="0"/>
    <m/>
    <x v="0"/>
    <x v="0"/>
    <x v="1"/>
    <s v=""/>
    <n v="100"/>
    <n v="650"/>
    <n v="550"/>
    <x v="1"/>
    <n v="780"/>
    <n v="660"/>
    <s v="Mel-Combo"/>
  </r>
  <r>
    <x v="4"/>
    <d v="1899-12-30T16:00:00"/>
    <x v="5"/>
    <n v="6"/>
    <n v="1"/>
    <s v="Milton Park"/>
    <s v="1st"/>
    <n v="2.9"/>
    <x v="0"/>
    <m/>
    <x v="0"/>
    <x v="0"/>
    <x v="1"/>
    <s v="C-2"/>
    <n v="100"/>
    <n v="290"/>
    <n v="190"/>
    <x v="0"/>
    <n v="580"/>
    <n v="380"/>
    <s v="Mel-Combo/Comp-Mel-Sat"/>
  </r>
  <r>
    <x v="4"/>
    <d v="1899-12-30T16:40:00"/>
    <x v="5"/>
    <n v="7"/>
    <n v="5"/>
    <s v="Grinzinger Allee"/>
    <s v="1st"/>
    <n v="2.4"/>
    <x v="0"/>
    <m/>
    <x v="0"/>
    <x v="0"/>
    <x v="1"/>
    <s v=""/>
    <n v="100"/>
    <n v="240"/>
    <n v="140"/>
    <x v="1"/>
    <n v="288"/>
    <n v="168"/>
    <s v="Mel-Combo"/>
  </r>
  <r>
    <x v="4"/>
    <d v="1899-12-30T16:40:00"/>
    <x v="5"/>
    <n v="7"/>
    <n v="3"/>
    <s v="Rule The World"/>
    <m/>
    <m/>
    <x v="0"/>
    <m/>
    <x v="0"/>
    <x v="0"/>
    <x v="1"/>
    <s v=""/>
    <n v="100"/>
    <s v=""/>
    <n v="-100"/>
    <x v="1"/>
    <s v=""/>
    <n v="-120"/>
    <s v="Mel-Combo"/>
  </r>
  <r>
    <x v="4"/>
    <d v="1899-12-30T17:00:00"/>
    <x v="3"/>
    <n v="9"/>
    <n v="13"/>
    <s v="Bowery Breeze"/>
    <m/>
    <m/>
    <x v="1"/>
    <m/>
    <x v="0"/>
    <x v="0"/>
    <x v="1"/>
    <s v=""/>
    <n v="100"/>
    <s v=""/>
    <n v="-100"/>
    <x v="2"/>
    <s v=""/>
    <n v="-100"/>
    <s v="Syd-Combo"/>
  </r>
  <r>
    <x v="4"/>
    <d v="1899-12-30T17:00:00"/>
    <x v="3"/>
    <n v="8"/>
    <n v="9"/>
    <s v="Chat"/>
    <s v=""/>
    <m/>
    <x v="1"/>
    <m/>
    <x v="0"/>
    <x v="0"/>
    <x v="1"/>
    <s v=""/>
    <n v="100"/>
    <s v=""/>
    <n v="-100"/>
    <x v="2"/>
    <s v=""/>
    <n v="-100"/>
    <s v="Comp-SYD-Sat"/>
  </r>
  <r>
    <x v="4"/>
    <d v="1899-12-30T17:20:00"/>
    <x v="5"/>
    <n v="8"/>
    <n v="3"/>
    <s v="King Magnus"/>
    <s v="1st"/>
    <n v="5.5"/>
    <x v="0"/>
    <m/>
    <x v="0"/>
    <x v="0"/>
    <x v="1"/>
    <s v="C-2"/>
    <n v="100"/>
    <n v="550"/>
    <n v="450"/>
    <x v="0"/>
    <n v="1100"/>
    <n v="900"/>
    <s v="Mel-Combo/Comp-Mel-Sat"/>
  </r>
  <r>
    <x v="4"/>
    <d v="1899-12-30T17:55:00"/>
    <x v="5"/>
    <n v="9"/>
    <n v="8"/>
    <s v="China Affair"/>
    <m/>
    <m/>
    <x v="0"/>
    <m/>
    <x v="0"/>
    <x v="0"/>
    <x v="1"/>
    <s v=""/>
    <n v="100"/>
    <s v=""/>
    <n v="-100"/>
    <x v="1"/>
    <s v=""/>
    <n v="-120"/>
    <s v="Mel-Combo"/>
  </r>
  <r>
    <x v="5"/>
    <d v="1899-12-30T13:10:00"/>
    <x v="1"/>
    <n v="1"/>
    <n v="3"/>
    <s v="Diamonds Inthe Sky"/>
    <s v="1st"/>
    <n v="6"/>
    <x v="0"/>
    <m/>
    <x v="0"/>
    <x v="0"/>
    <x v="2"/>
    <s v="C-2"/>
    <n v="100"/>
    <n v="600"/>
    <n v="500"/>
    <x v="0"/>
    <n v="1200"/>
    <n v="1000"/>
    <s v="Mel-Combo/Comp-Mel-Sat"/>
  </r>
  <r>
    <x v="5"/>
    <d v="1899-12-30T13:45:00"/>
    <x v="1"/>
    <n v="2"/>
    <n v="2"/>
    <s v="Duke Of Plumpton"/>
    <s v=" 2nd  "/>
    <m/>
    <x v="0"/>
    <m/>
    <x v="0"/>
    <x v="0"/>
    <x v="2"/>
    <s v=""/>
    <n v="100"/>
    <s v=""/>
    <n v="-100"/>
    <x v="1"/>
    <s v=""/>
    <n v="-120"/>
    <s v="Comp-Mel-Sat"/>
  </r>
  <r>
    <x v="5"/>
    <d v="1899-12-30T13:45:00"/>
    <x v="1"/>
    <n v="2"/>
    <n v="3"/>
    <s v="Hard 'N' Tough"/>
    <m/>
    <m/>
    <x v="0"/>
    <m/>
    <x v="0"/>
    <x v="0"/>
    <x v="2"/>
    <s v=""/>
    <n v="100"/>
    <s v=""/>
    <n v="-100"/>
    <x v="1"/>
    <s v=""/>
    <n v="-120"/>
    <s v="Mel-Combo"/>
  </r>
  <r>
    <x v="5"/>
    <d v="1899-12-30T13:45:00"/>
    <x v="1"/>
    <n v="2"/>
    <n v="7"/>
    <s v="Takumi"/>
    <s v="1st"/>
    <n v="4.2"/>
    <x v="0"/>
    <m/>
    <x v="0"/>
    <x v="0"/>
    <x v="2"/>
    <s v=""/>
    <n v="100"/>
    <n v="420"/>
    <n v="320"/>
    <x v="1"/>
    <n v="504"/>
    <n v="384"/>
    <s v="Mel-Combo"/>
  </r>
  <r>
    <x v="5"/>
    <d v="1899-12-30T15:30:00"/>
    <x v="1"/>
    <n v="5"/>
    <n v="6"/>
    <s v="La Mexicana"/>
    <s v="1st"/>
    <n v="2.5"/>
    <x v="0"/>
    <m/>
    <x v="0"/>
    <x v="0"/>
    <x v="2"/>
    <s v=""/>
    <n v="100"/>
    <n v="250"/>
    <n v="150"/>
    <x v="1"/>
    <n v="300"/>
    <n v="180"/>
    <s v="Comp-Mel-Sat"/>
  </r>
  <r>
    <x v="5"/>
    <d v="1899-12-30T16:05:00"/>
    <x v="1"/>
    <n v="6"/>
    <n v="4"/>
    <s v="Morvada"/>
    <m/>
    <m/>
    <x v="0"/>
    <m/>
    <x v="0"/>
    <x v="0"/>
    <x v="2"/>
    <s v=""/>
    <n v="100"/>
    <s v=""/>
    <n v="-100"/>
    <x v="1"/>
    <s v=""/>
    <n v="-120"/>
    <s v="Mel-Combo"/>
  </r>
  <r>
    <x v="5"/>
    <d v="1899-12-30T16:05:00"/>
    <x v="1"/>
    <n v="6"/>
    <n v="6"/>
    <s v="Viral"/>
    <s v=" 3rd  "/>
    <m/>
    <x v="0"/>
    <m/>
    <x v="0"/>
    <x v="0"/>
    <x v="2"/>
    <s v=""/>
    <n v="100"/>
    <s v=""/>
    <n v="-100"/>
    <x v="1"/>
    <s v=""/>
    <n v="-120"/>
    <s v="Comp-Mel-Sat"/>
  </r>
  <r>
    <x v="5"/>
    <d v="1899-12-30T16:40:00"/>
    <x v="1"/>
    <n v="7"/>
    <n v="9"/>
    <s v="All Banter"/>
    <s v="1st"/>
    <n v="4"/>
    <x v="0"/>
    <m/>
    <x v="0"/>
    <x v="0"/>
    <x v="2"/>
    <s v="C-2"/>
    <n v="100"/>
    <n v="400"/>
    <n v="300"/>
    <x v="0"/>
    <n v="800"/>
    <n v="600"/>
    <s v="Mel-Combo/Comp-Mel-Sat"/>
  </r>
  <r>
    <x v="5"/>
    <d v="1899-12-30T17:15:00"/>
    <x v="1"/>
    <n v="8"/>
    <n v="5"/>
    <s v="Regardsmaree"/>
    <s v="1st"/>
    <n v="3.1"/>
    <x v="0"/>
    <m/>
    <x v="0"/>
    <x v="0"/>
    <x v="2"/>
    <s v=""/>
    <n v="100"/>
    <n v="310"/>
    <n v="210"/>
    <x v="1"/>
    <n v="372"/>
    <n v="252"/>
    <s v="Comp-Mel-Sat"/>
  </r>
  <r>
    <x v="6"/>
    <d v="1899-12-30T15:20:00"/>
    <x v="1"/>
    <n v="5"/>
    <n v="3"/>
    <s v="Aysar"/>
    <s v=" 2nd  "/>
    <m/>
    <x v="0"/>
    <m/>
    <x v="0"/>
    <x v="0"/>
    <x v="1"/>
    <s v=""/>
    <n v="100"/>
    <s v=""/>
    <n v="-100"/>
    <x v="1"/>
    <s v=""/>
    <n v="-120"/>
    <s v="Comp-Mel-Sat"/>
  </r>
  <r>
    <x v="6"/>
    <d v="1899-12-30T16:00:00"/>
    <x v="1"/>
    <n v="6"/>
    <n v="2"/>
    <s v="Hidden Legend"/>
    <s v="2nd"/>
    <m/>
    <x v="0"/>
    <m/>
    <x v="0"/>
    <x v="0"/>
    <x v="1"/>
    <s v=""/>
    <n v="100"/>
    <s v=""/>
    <n v="-100"/>
    <x v="1"/>
    <s v=""/>
    <n v="-120"/>
    <s v="Mel-Combo"/>
  </r>
  <r>
    <x v="6"/>
    <d v="1899-12-30T16:20:00"/>
    <x v="4"/>
    <n v="6"/>
    <n v="5"/>
    <s v="Canasta"/>
    <s v="1st"/>
    <n v="5.5"/>
    <x v="1"/>
    <m/>
    <x v="0"/>
    <x v="0"/>
    <x v="1"/>
    <s v=""/>
    <n v="100"/>
    <n v="550"/>
    <n v="450"/>
    <x v="2"/>
    <n v="550"/>
    <n v="450"/>
    <s v="Comp-SYD-Sat"/>
  </r>
  <r>
    <x v="6"/>
    <d v="1899-12-30T16:40:00"/>
    <x v="1"/>
    <n v="7"/>
    <n v="1"/>
    <s v="Long Arm"/>
    <s v="1st"/>
    <n v="4.2"/>
    <x v="0"/>
    <m/>
    <x v="0"/>
    <x v="0"/>
    <x v="1"/>
    <s v="C-2"/>
    <n v="100"/>
    <n v="420"/>
    <n v="320"/>
    <x v="3"/>
    <n v="587.99999999999989"/>
    <n v="447.99999999999989"/>
    <s v="Mel-Combo/Comp-Mel-Sat"/>
  </r>
  <r>
    <x v="6"/>
    <d v="1899-12-30T16:40:00"/>
    <x v="1"/>
    <n v="7"/>
    <n v="3"/>
    <s v="Tarn'S Prince"/>
    <m/>
    <m/>
    <x v="0"/>
    <m/>
    <x v="0"/>
    <x v="0"/>
    <x v="1"/>
    <s v=""/>
    <n v="100"/>
    <s v=""/>
    <n v="-100"/>
    <x v="1"/>
    <s v=""/>
    <n v="-120"/>
    <s v="Mel-Combo"/>
  </r>
  <r>
    <x v="6"/>
    <d v="1899-12-30T17:55:00"/>
    <x v="1"/>
    <n v="9"/>
    <n v="3"/>
    <s v="Defibrillate"/>
    <s v="1st"/>
    <n v="1.2"/>
    <x v="0"/>
    <m/>
    <x v="0"/>
    <x v="0"/>
    <x v="1"/>
    <s v=""/>
    <n v="100"/>
    <n v="120"/>
    <n v="20"/>
    <x v="1"/>
    <n v="144"/>
    <n v="24"/>
    <s v="Mel-Combo"/>
  </r>
  <r>
    <x v="6"/>
    <d v="1899-12-30T17:55:00"/>
    <x v="1"/>
    <n v="9"/>
    <n v="9"/>
    <s v="Heavenly Emperor"/>
    <m/>
    <m/>
    <x v="0"/>
    <m/>
    <x v="0"/>
    <x v="0"/>
    <x v="1"/>
    <s v="C-2"/>
    <n v="100"/>
    <s v=""/>
    <n v="-100"/>
    <x v="3"/>
    <s v=""/>
    <n v="-139.99999999999997"/>
    <s v="Mel-Combo/Comp-Mel-Sat"/>
  </r>
  <r>
    <x v="6"/>
    <d v="1899-12-30T18:15:00"/>
    <x v="4"/>
    <n v="9"/>
    <n v="3"/>
    <s v="Big Parade"/>
    <s v="1st"/>
    <n v="2.8"/>
    <x v="1"/>
    <m/>
    <x v="0"/>
    <x v="0"/>
    <x v="1"/>
    <s v=""/>
    <n v="100"/>
    <n v="280"/>
    <n v="180"/>
    <x v="2"/>
    <n v="280"/>
    <n v="180"/>
    <s v="Syd-Combo"/>
  </r>
  <r>
    <x v="7"/>
    <d v="1899-12-30T14:10:00"/>
    <x v="3"/>
    <n v="3"/>
    <n v="6"/>
    <s v="Written Beauty"/>
    <s v="1st"/>
    <n v="1.35"/>
    <x v="1"/>
    <m/>
    <x v="0"/>
    <x v="0"/>
    <x v="1"/>
    <s v=""/>
    <n v="100"/>
    <n v="135"/>
    <n v="35"/>
    <x v="2"/>
    <n v="135"/>
    <n v="35"/>
    <s v="Comp-SYD-Sat"/>
  </r>
  <r>
    <x v="7"/>
    <d v="1899-12-30T15:35:00"/>
    <x v="1"/>
    <n v="6"/>
    <n v="6"/>
    <s v="Best Of Days"/>
    <s v="1st"/>
    <n v="3.8"/>
    <x v="0"/>
    <m/>
    <x v="0"/>
    <x v="0"/>
    <x v="1"/>
    <s v=""/>
    <n v="100"/>
    <n v="380"/>
    <n v="280"/>
    <x v="1"/>
    <n v="456"/>
    <n v="336"/>
    <s v="Mel-Combo"/>
  </r>
  <r>
    <x v="7"/>
    <d v="1899-12-30T16:15:00"/>
    <x v="1"/>
    <n v="7"/>
    <n v="6"/>
    <s v="Snapdancer"/>
    <s v=" 3rd  "/>
    <m/>
    <x v="0"/>
    <m/>
    <x v="0"/>
    <x v="0"/>
    <x v="1"/>
    <s v=""/>
    <n v="100"/>
    <s v=""/>
    <n v="-100"/>
    <x v="1"/>
    <s v=""/>
    <n v="-120"/>
    <s v="Comp-Mel-Sat"/>
  </r>
  <r>
    <x v="7"/>
    <d v="1899-12-30T16:55:00"/>
    <x v="1"/>
    <n v="8"/>
    <n v="10"/>
    <s v="Crosshaven"/>
    <s v=" 3rd  "/>
    <m/>
    <x v="0"/>
    <m/>
    <x v="0"/>
    <x v="0"/>
    <x v="1"/>
    <s v=""/>
    <n v="100"/>
    <s v=""/>
    <n v="-100"/>
    <x v="1"/>
    <s v=""/>
    <n v="-120"/>
    <s v="Comp-Mel-Sat"/>
  </r>
  <r>
    <x v="7"/>
    <d v="1899-12-30T17:15:00"/>
    <x v="3"/>
    <n v="8"/>
    <n v="8"/>
    <s v="All Time Legend"/>
    <s v="3rd"/>
    <m/>
    <x v="1"/>
    <m/>
    <x v="0"/>
    <x v="0"/>
    <x v="1"/>
    <s v=""/>
    <n v="100"/>
    <s v=""/>
    <n v="-100"/>
    <x v="2"/>
    <s v=""/>
    <n v="-100"/>
    <s v="Comp-SYD-Sat"/>
  </r>
  <r>
    <x v="7"/>
    <d v="1899-12-30T17:35:00"/>
    <x v="1"/>
    <n v="9"/>
    <n v="1"/>
    <s v="Viridine"/>
    <m/>
    <m/>
    <x v="0"/>
    <m/>
    <x v="0"/>
    <x v="0"/>
    <x v="1"/>
    <s v=""/>
    <n v="100"/>
    <s v=""/>
    <n v="-100"/>
    <x v="1"/>
    <s v=""/>
    <n v="-120"/>
    <s v="Mel-Combo"/>
  </r>
  <r>
    <x v="7"/>
    <d v="1899-12-30T17:55:00"/>
    <x v="3"/>
    <n v="9"/>
    <n v="6"/>
    <s v="Blaze A Trail"/>
    <m/>
    <m/>
    <x v="1"/>
    <m/>
    <x v="0"/>
    <x v="0"/>
    <x v="1"/>
    <s v=""/>
    <n v="100"/>
    <s v=""/>
    <n v="-100"/>
    <x v="2"/>
    <s v=""/>
    <n v="-100"/>
    <s v="Syd-Combo"/>
  </r>
  <r>
    <x v="8"/>
    <d v="1899-12-30T12:20:00"/>
    <x v="0"/>
    <n v="1"/>
    <n v="8"/>
    <s v="Quantum Mechanic"/>
    <s v="1st"/>
    <n v="2.4"/>
    <x v="0"/>
    <m/>
    <x v="0"/>
    <x v="0"/>
    <x v="1"/>
    <s v=""/>
    <n v="100"/>
    <n v="240"/>
    <n v="140"/>
    <x v="1"/>
    <n v="288"/>
    <n v="168"/>
    <s v="Comp-Mel-Sat"/>
  </r>
  <r>
    <x v="8"/>
    <d v="1899-12-30T13:30:00"/>
    <x v="0"/>
    <n v="3"/>
    <n v="9"/>
    <s v="Regardsmaree"/>
    <s v="1st"/>
    <n v="2.15"/>
    <x v="0"/>
    <m/>
    <x v="0"/>
    <x v="0"/>
    <x v="1"/>
    <s v="C-2"/>
    <n v="100"/>
    <n v="215"/>
    <n v="115"/>
    <x v="0"/>
    <n v="430"/>
    <n v="230"/>
    <s v="Mel-Combo/Comp-Mel-Sat"/>
  </r>
  <r>
    <x v="8"/>
    <d v="1899-12-30T14:05:00"/>
    <x v="0"/>
    <n v="4"/>
    <n v="8"/>
    <s v="Coolth"/>
    <m/>
    <m/>
    <x v="0"/>
    <m/>
    <x v="0"/>
    <x v="0"/>
    <x v="1"/>
    <s v=""/>
    <n v="100"/>
    <s v=""/>
    <n v="-100"/>
    <x v="1"/>
    <s v=""/>
    <n v="-120"/>
    <s v="Mel-Combo"/>
  </r>
  <r>
    <x v="8"/>
    <d v="1899-12-30T15:05:00"/>
    <x v="3"/>
    <n v="4"/>
    <n v="6"/>
    <s v="Tailleur"/>
    <s v="1st"/>
    <n v="1.33"/>
    <x v="1"/>
    <m/>
    <x v="0"/>
    <x v="0"/>
    <x v="1"/>
    <s v=""/>
    <n v="100"/>
    <n v="133"/>
    <n v="33"/>
    <x v="2"/>
    <n v="133"/>
    <n v="33"/>
    <s v="Comp-SYD-Sat"/>
  </r>
  <r>
    <x v="8"/>
    <d v="1899-12-30T15:45:00"/>
    <x v="3"/>
    <n v="5"/>
    <n v="5"/>
    <s v="New Arrangement"/>
    <s v="3rd"/>
    <m/>
    <x v="1"/>
    <m/>
    <x v="0"/>
    <x v="0"/>
    <x v="1"/>
    <s v=""/>
    <n v="100"/>
    <s v=""/>
    <n v="-100"/>
    <x v="2"/>
    <s v=""/>
    <n v="-100"/>
    <s v="Syd-Combo"/>
  </r>
  <r>
    <x v="8"/>
    <d v="1899-12-30T15:45:00"/>
    <x v="3"/>
    <n v="5"/>
    <n v="13"/>
    <s v="Pandano"/>
    <s v="1st"/>
    <n v="9"/>
    <x v="1"/>
    <m/>
    <x v="0"/>
    <x v="0"/>
    <x v="1"/>
    <s v=""/>
    <n v="100"/>
    <n v="900"/>
    <n v="800"/>
    <x v="2"/>
    <n v="900"/>
    <n v="800"/>
    <s v="Comp-SYD-Sat"/>
  </r>
  <r>
    <x v="8"/>
    <d v="1899-12-30T16:25:00"/>
    <x v="3"/>
    <n v="6"/>
    <n v="7"/>
    <s v="Masked Crusader"/>
    <s v="1st"/>
    <n v="2.2999999999999998"/>
    <x v="1"/>
    <m/>
    <x v="0"/>
    <x v="0"/>
    <x v="1"/>
    <s v=""/>
    <n v="100"/>
    <n v="229.99999999999997"/>
    <n v="129.99999999999997"/>
    <x v="2"/>
    <n v="229.99999999999997"/>
    <n v="129.99999999999997"/>
    <s v="Comp-SYD-Sat"/>
  </r>
  <r>
    <x v="8"/>
    <d v="1899-12-30T16:25:00"/>
    <x v="3"/>
    <n v="6"/>
    <n v="4"/>
    <s v="Roheryn"/>
    <m/>
    <m/>
    <x v="1"/>
    <m/>
    <x v="0"/>
    <x v="0"/>
    <x v="1"/>
    <s v=""/>
    <n v="100"/>
    <s v=""/>
    <n v="-100"/>
    <x v="2"/>
    <s v=""/>
    <n v="-100"/>
    <s v="Syd-Combo"/>
  </r>
  <r>
    <x v="8"/>
    <d v="1899-12-30T18:15:00"/>
    <x v="3"/>
    <n v="9"/>
    <n v="10"/>
    <s v="Cristal Breeze"/>
    <s v=""/>
    <m/>
    <x v="1"/>
    <m/>
    <x v="0"/>
    <x v="0"/>
    <x v="1"/>
    <s v=""/>
    <n v="100"/>
    <s v=""/>
    <n v="-100"/>
    <x v="2"/>
    <s v=""/>
    <n v="-100"/>
    <s v="Comp-SYD-Sat"/>
  </r>
  <r>
    <x v="9"/>
    <d v="1899-12-30T12:40:00"/>
    <x v="1"/>
    <n v="1"/>
    <n v="4"/>
    <s v="Defibrillate"/>
    <s v="1st"/>
    <n v="2.5"/>
    <x v="0"/>
    <m/>
    <x v="0"/>
    <x v="0"/>
    <x v="1"/>
    <s v=""/>
    <n v="100"/>
    <n v="250"/>
    <n v="150"/>
    <x v="1"/>
    <n v="300"/>
    <n v="180"/>
    <s v="Mel-Combo"/>
  </r>
  <r>
    <x v="9"/>
    <d v="1899-12-30T13:50:00"/>
    <x v="1"/>
    <n v="3"/>
    <n v="3"/>
    <s v="Malicorne"/>
    <s v="2nd"/>
    <m/>
    <x v="0"/>
    <m/>
    <x v="0"/>
    <x v="0"/>
    <x v="1"/>
    <s v="C-2"/>
    <n v="100"/>
    <s v=""/>
    <n v="-100"/>
    <x v="0"/>
    <s v=""/>
    <n v="-200"/>
    <s v="Mel-Combo/Comp-Mel-Sat"/>
  </r>
  <r>
    <x v="9"/>
    <d v="1899-12-30T14:25:00"/>
    <x v="1"/>
    <n v="4"/>
    <n v="3"/>
    <s v="Rich Hips"/>
    <s v="1st"/>
    <n v="4.2"/>
    <x v="0"/>
    <m/>
    <x v="0"/>
    <x v="0"/>
    <x v="1"/>
    <s v=""/>
    <n v="100"/>
    <n v="420"/>
    <n v="320"/>
    <x v="1"/>
    <n v="504"/>
    <n v="384"/>
    <s v="Comp-Mel-Sat"/>
  </r>
  <r>
    <x v="9"/>
    <d v="1899-12-30T15:55:00"/>
    <x v="4"/>
    <n v="6"/>
    <n v="11"/>
    <s v="Sacramento"/>
    <s v="1st"/>
    <n v="2.2000000000000002"/>
    <x v="1"/>
    <m/>
    <x v="0"/>
    <x v="0"/>
    <x v="1"/>
    <s v=""/>
    <n v="100"/>
    <n v="220.00000000000003"/>
    <n v="120.00000000000003"/>
    <x v="2"/>
    <n v="220.00000000000003"/>
    <n v="120.00000000000003"/>
    <s v="Comp-SYD-Sat"/>
  </r>
  <r>
    <x v="9"/>
    <d v="1899-12-30T17:15:00"/>
    <x v="4"/>
    <n v="8"/>
    <n v="12"/>
    <s v="Emanate"/>
    <s v="1st"/>
    <n v="3.2"/>
    <x v="1"/>
    <m/>
    <x v="0"/>
    <x v="0"/>
    <x v="1"/>
    <s v=""/>
    <n v="100"/>
    <n v="320"/>
    <n v="220"/>
    <x v="2"/>
    <n v="320"/>
    <n v="220"/>
    <s v="Comp-SYD-Sat"/>
  </r>
  <r>
    <x v="9"/>
    <d v="1899-12-30T17:55:00"/>
    <x v="4"/>
    <n v="9"/>
    <n v="11"/>
    <s v="Maui Girl"/>
    <s v="2nd"/>
    <m/>
    <x v="1"/>
    <m/>
    <x v="0"/>
    <x v="0"/>
    <x v="1"/>
    <s v=""/>
    <n v="100"/>
    <s v=""/>
    <n v="-100"/>
    <x v="2"/>
    <s v=""/>
    <n v="-100"/>
    <s v="Comp-SYD-Sat"/>
  </r>
  <r>
    <x v="10"/>
    <d v="1899-12-30T12:55:00"/>
    <x v="0"/>
    <n v="2"/>
    <n v="2"/>
    <s v="Mosh Music"/>
    <s v="1st"/>
    <n v="5.6"/>
    <x v="0"/>
    <m/>
    <x v="0"/>
    <x v="0"/>
    <x v="1"/>
    <s v=""/>
    <n v="100"/>
    <n v="560"/>
    <n v="460"/>
    <x v="1"/>
    <n v="672"/>
    <n v="552"/>
    <s v="Mel-Combo"/>
  </r>
  <r>
    <x v="10"/>
    <d v="1899-12-30T12:55:00"/>
    <x v="0"/>
    <n v="2"/>
    <n v="3"/>
    <s v="Skymax"/>
    <m/>
    <m/>
    <x v="0"/>
    <m/>
    <x v="0"/>
    <x v="0"/>
    <x v="1"/>
    <s v="C-2"/>
    <n v="100"/>
    <s v=""/>
    <n v="-100"/>
    <x v="3"/>
    <s v=""/>
    <n v="-139.99999999999997"/>
    <s v="Mel-Combo/Comp-Mel-Sat"/>
  </r>
  <r>
    <x v="10"/>
    <d v="1899-12-30T13:30:00"/>
    <x v="0"/>
    <n v="3"/>
    <n v="1"/>
    <s v="I Am Superman"/>
    <m/>
    <m/>
    <x v="0"/>
    <m/>
    <x v="0"/>
    <x v="0"/>
    <x v="1"/>
    <s v=""/>
    <n v="100"/>
    <s v=""/>
    <n v="-100"/>
    <x v="1"/>
    <s v=""/>
    <n v="-120"/>
    <s v="Mel-Combo"/>
  </r>
  <r>
    <x v="10"/>
    <d v="1899-12-30T14:45:00"/>
    <x v="0"/>
    <n v="5"/>
    <n v="8"/>
    <s v="All Banter"/>
    <m/>
    <m/>
    <x v="0"/>
    <m/>
    <x v="0"/>
    <x v="0"/>
    <x v="1"/>
    <s v=""/>
    <n v="100"/>
    <s v=""/>
    <n v="-100"/>
    <x v="1"/>
    <s v=""/>
    <n v="-120"/>
    <s v="Mel-Combo"/>
  </r>
  <r>
    <x v="10"/>
    <d v="1899-12-30T14:45:00"/>
    <x v="0"/>
    <n v="5"/>
    <n v="2"/>
    <s v="Fabergino"/>
    <s v="1st"/>
    <n v="3.4"/>
    <x v="0"/>
    <m/>
    <x v="0"/>
    <x v="0"/>
    <x v="1"/>
    <s v=""/>
    <n v="100"/>
    <n v="340"/>
    <n v="240"/>
    <x v="1"/>
    <n v="408"/>
    <n v="288"/>
    <s v="Mel-Combo"/>
  </r>
  <r>
    <x v="10"/>
    <d v="1899-12-30T15:05:00"/>
    <x v="3"/>
    <n v="4"/>
    <n v="11"/>
    <s v="Discharged"/>
    <s v=""/>
    <m/>
    <x v="1"/>
    <m/>
    <x v="0"/>
    <x v="0"/>
    <x v="1"/>
    <s v=""/>
    <n v="100"/>
    <s v=""/>
    <n v="-100"/>
    <x v="2"/>
    <s v=""/>
    <n v="-100"/>
    <s v="Comp-SYD-Sat"/>
  </r>
  <r>
    <x v="10"/>
    <d v="1899-12-30T15:05:00"/>
    <x v="3"/>
    <n v="4"/>
    <n v="1"/>
    <s v="Greyworm"/>
    <m/>
    <m/>
    <x v="1"/>
    <m/>
    <x v="0"/>
    <x v="0"/>
    <x v="1"/>
    <s v=""/>
    <n v="100"/>
    <s v=""/>
    <n v="-100"/>
    <x v="2"/>
    <s v=""/>
    <n v="-100"/>
    <s v="Syd-Combo"/>
  </r>
  <r>
    <x v="10"/>
    <d v="1899-12-30T15:25:00"/>
    <x v="0"/>
    <n v="6"/>
    <n v="11"/>
    <s v="Buffalo River"/>
    <s v=" 3rd  "/>
    <m/>
    <x v="0"/>
    <m/>
    <x v="0"/>
    <x v="0"/>
    <x v="1"/>
    <s v=""/>
    <n v="100"/>
    <s v=""/>
    <n v="-100"/>
    <x v="1"/>
    <s v=""/>
    <n v="-120"/>
    <s v="Comp-Mel-Sat"/>
  </r>
  <r>
    <x v="10"/>
    <d v="1899-12-30T15:45:00"/>
    <x v="3"/>
    <n v="5"/>
    <n v="5"/>
    <s v="Bam'S On Fire"/>
    <m/>
    <m/>
    <x v="1"/>
    <m/>
    <x v="0"/>
    <x v="0"/>
    <x v="1"/>
    <s v=""/>
    <n v="100"/>
    <s v=""/>
    <n v="-100"/>
    <x v="2"/>
    <s v=""/>
    <n v="-100"/>
    <s v="Syd-Combo"/>
  </r>
  <r>
    <x v="10"/>
    <d v="1899-12-30T17:40:00"/>
    <x v="3"/>
    <n v="8"/>
    <n v="10"/>
    <s v="Great House"/>
    <s v="3rd"/>
    <m/>
    <x v="1"/>
    <m/>
    <x v="0"/>
    <x v="0"/>
    <x v="1"/>
    <s v=""/>
    <n v="100"/>
    <s v=""/>
    <n v="-100"/>
    <x v="2"/>
    <s v=""/>
    <n v="-100"/>
    <s v="Comp-SYD-Sat"/>
  </r>
  <r>
    <x v="10"/>
    <d v="1899-12-30T18:15:00"/>
    <x v="3"/>
    <n v="9"/>
    <n v="10"/>
    <s v="Liberty Sun"/>
    <s v="1st"/>
    <n v="17"/>
    <x v="1"/>
    <m/>
    <x v="0"/>
    <x v="0"/>
    <x v="1"/>
    <s v=""/>
    <n v="100"/>
    <n v="1700"/>
    <n v="1600"/>
    <x v="2"/>
    <n v="1700"/>
    <n v="1600"/>
    <s v="Comp-SYD-Sat"/>
  </r>
  <r>
    <x v="10"/>
    <d v="1899-12-30T18:15:00"/>
    <x v="3"/>
    <n v="9"/>
    <n v="5"/>
    <s v="Zakat"/>
    <m/>
    <m/>
    <x v="1"/>
    <m/>
    <x v="0"/>
    <x v="0"/>
    <x v="1"/>
    <s v=""/>
    <n v="100"/>
    <s v=""/>
    <n v="-100"/>
    <x v="2"/>
    <s v=""/>
    <n v="-100"/>
    <s v="Syd-Combo"/>
  </r>
  <r>
    <x v="11"/>
    <d v="1899-12-30T12:40:00"/>
    <x v="3"/>
    <n v="1"/>
    <n v="1"/>
    <s v="Wild Ruler"/>
    <s v="1st"/>
    <n v="1.75"/>
    <x v="1"/>
    <m/>
    <x v="0"/>
    <x v="0"/>
    <x v="1"/>
    <s v=""/>
    <n v="100"/>
    <n v="175"/>
    <n v="75"/>
    <x v="2"/>
    <n v="175"/>
    <n v="75"/>
    <s v="Comp-SYD-Sat"/>
  </r>
  <r>
    <x v="11"/>
    <d v="1899-12-30T12:55:00"/>
    <x v="0"/>
    <n v="2"/>
    <n v="5"/>
    <s v="Cumberbatch"/>
    <s v="1st"/>
    <n v="5.9"/>
    <x v="0"/>
    <m/>
    <x v="0"/>
    <x v="0"/>
    <x v="1"/>
    <s v="C-2"/>
    <n v="100"/>
    <n v="590"/>
    <n v="490"/>
    <x v="0"/>
    <n v="1180"/>
    <n v="980"/>
    <s v="Mel-Combo/Comp-Mel-Sat"/>
  </r>
  <r>
    <x v="11"/>
    <d v="1899-12-30T14:25:00"/>
    <x v="3"/>
    <n v="4"/>
    <n v="7"/>
    <s v="Mount Popa"/>
    <s v="1st"/>
    <n v="1.95"/>
    <x v="1"/>
    <m/>
    <x v="0"/>
    <x v="0"/>
    <x v="1"/>
    <s v=""/>
    <n v="100"/>
    <n v="195"/>
    <n v="95"/>
    <x v="2"/>
    <n v="195"/>
    <n v="95"/>
    <s v="Comp-SYD-Sat"/>
  </r>
  <r>
    <x v="11"/>
    <d v="1899-12-30T14:25:00"/>
    <x v="3"/>
    <n v="4"/>
    <n v="2"/>
    <s v="Sacramento"/>
    <s v="2nd"/>
    <m/>
    <x v="1"/>
    <m/>
    <x v="0"/>
    <x v="0"/>
    <x v="1"/>
    <s v=""/>
    <n v="100"/>
    <s v=""/>
    <n v="-100"/>
    <x v="2"/>
    <s v=""/>
    <n v="-100"/>
    <s v="Syd-Combo"/>
  </r>
  <r>
    <x v="11"/>
    <d v="1899-12-30T14:45:00"/>
    <x v="0"/>
    <n v="5"/>
    <n v="5"/>
    <s v="Marboosha"/>
    <s v="1st"/>
    <n v="4.5999999999999996"/>
    <x v="0"/>
    <m/>
    <x v="0"/>
    <x v="0"/>
    <x v="1"/>
    <s v=""/>
    <n v="100"/>
    <n v="459.99999999999994"/>
    <n v="359.99999999999994"/>
    <x v="1"/>
    <n v="552"/>
    <n v="432"/>
    <s v="Mel-Combo"/>
  </r>
  <r>
    <x v="11"/>
    <d v="1899-12-30T15:45:00"/>
    <x v="3"/>
    <n v="6"/>
    <n v="6"/>
    <s v="Emanate"/>
    <s v="3rd"/>
    <m/>
    <x v="1"/>
    <m/>
    <x v="0"/>
    <x v="0"/>
    <x v="1"/>
    <s v=""/>
    <n v="100"/>
    <s v=""/>
    <n v="-100"/>
    <x v="2"/>
    <s v=""/>
    <n v="-100"/>
    <s v="Comp-SYD-Sat"/>
  </r>
  <r>
    <x v="11"/>
    <d v="1899-12-30T17:40:00"/>
    <x v="3"/>
    <n v="9"/>
    <n v="7"/>
    <s v="Rocha Clock"/>
    <s v="3rd"/>
    <m/>
    <x v="1"/>
    <m/>
    <x v="0"/>
    <x v="0"/>
    <x v="1"/>
    <s v=""/>
    <n v="100"/>
    <s v=""/>
    <n v="-100"/>
    <x v="2"/>
    <s v=""/>
    <n v="-100"/>
    <s v="Syd-Combo"/>
  </r>
  <r>
    <x v="12"/>
    <d v="1899-12-30T12:15:00"/>
    <x v="6"/>
    <n v="1"/>
    <n v="1"/>
    <s v="Fanciful Toff"/>
    <s v="2nd"/>
    <m/>
    <x v="0"/>
    <m/>
    <x v="0"/>
    <x v="0"/>
    <x v="1"/>
    <s v=""/>
    <n v="100"/>
    <s v=""/>
    <n v="-100"/>
    <x v="1"/>
    <s v=""/>
    <n v="-120"/>
    <s v="Mel-Combo"/>
  </r>
  <r>
    <x v="12"/>
    <d v="1899-12-30T13:25:00"/>
    <x v="6"/>
    <n v="3"/>
    <n v="2"/>
    <s v="Too Close The Sun"/>
    <m/>
    <m/>
    <x v="0"/>
    <m/>
    <x v="0"/>
    <x v="0"/>
    <x v="1"/>
    <s v=""/>
    <n v="100"/>
    <s v=""/>
    <n v="-100"/>
    <x v="1"/>
    <s v=""/>
    <n v="-120"/>
    <s v="Mel-Combo"/>
  </r>
  <r>
    <x v="12"/>
    <d v="1899-12-30T14:00:00"/>
    <x v="6"/>
    <n v="4"/>
    <n v="3"/>
    <s v="Ancestry"/>
    <s v="1st"/>
    <n v="3.3"/>
    <x v="0"/>
    <m/>
    <x v="0"/>
    <x v="0"/>
    <x v="1"/>
    <s v=""/>
    <n v="100"/>
    <n v="330"/>
    <n v="230"/>
    <x v="1"/>
    <n v="396"/>
    <n v="276"/>
    <s v="Comp-Mel-Sat"/>
  </r>
  <r>
    <x v="12"/>
    <d v="1899-12-30T14:55:00"/>
    <x v="4"/>
    <n v="5"/>
    <n v="5"/>
    <s v="California Zimbol"/>
    <s v="1st"/>
    <n v="3.2"/>
    <x v="1"/>
    <m/>
    <x v="0"/>
    <x v="0"/>
    <x v="1"/>
    <s v="C-2"/>
    <n v="100"/>
    <n v="320"/>
    <n v="220"/>
    <x v="3"/>
    <n v="447.99999999999994"/>
    <n v="308"/>
    <s v="Syd-Combo/Comp-SYD-Sat"/>
  </r>
  <r>
    <x v="12"/>
    <d v="1899-12-30T16:15:00"/>
    <x v="4"/>
    <n v="7"/>
    <n v="9"/>
    <s v="Forbidden Love"/>
    <m/>
    <m/>
    <x v="1"/>
    <m/>
    <x v="0"/>
    <x v="0"/>
    <x v="1"/>
    <s v=""/>
    <n v="100"/>
    <s v=""/>
    <n v="-100"/>
    <x v="2"/>
    <s v=""/>
    <n v="-100"/>
    <s v="Syd-Combo"/>
  </r>
  <r>
    <x v="12"/>
    <d v="1899-12-30T17:40:00"/>
    <x v="4"/>
    <n v="9"/>
    <n v="1"/>
    <s v="Yao Dash"/>
    <s v="1st"/>
    <n v="5"/>
    <x v="1"/>
    <m/>
    <x v="0"/>
    <x v="0"/>
    <x v="1"/>
    <s v=""/>
    <n v="100"/>
    <n v="500"/>
    <n v="400"/>
    <x v="2"/>
    <n v="500"/>
    <n v="400"/>
    <s v="Syd-Combo"/>
  </r>
  <r>
    <x v="13"/>
    <d v="1899-12-30T19:30:00"/>
    <x v="6"/>
    <n v="3"/>
    <n v="8"/>
    <s v="Green Ivy"/>
    <s v="1st"/>
    <n v="10"/>
    <x v="0"/>
    <m/>
    <x v="0"/>
    <x v="0"/>
    <x v="0"/>
    <s v=""/>
    <n v="100"/>
    <n v="1000"/>
    <n v="900"/>
    <x v="1"/>
    <n v="1200"/>
    <n v="1080"/>
    <s v="Comp-Mel-Sat"/>
  </r>
  <r>
    <x v="13"/>
    <d v="1899-12-30T20:00:00"/>
    <x v="6"/>
    <n v="4"/>
    <n v="4"/>
    <s v="Love Sensation"/>
    <s v=" 2nd  "/>
    <m/>
    <x v="0"/>
    <m/>
    <x v="0"/>
    <x v="0"/>
    <x v="0"/>
    <s v=""/>
    <n v="100"/>
    <s v=""/>
    <n v="-100"/>
    <x v="1"/>
    <s v=""/>
    <n v="-120"/>
    <s v="Comp-Mel-Sat"/>
  </r>
  <r>
    <x v="13"/>
    <d v="1899-12-30T21:00:00"/>
    <x v="6"/>
    <n v="6"/>
    <n v="8"/>
    <s v="Grand De Flora"/>
    <s v=" 2nd  "/>
    <m/>
    <x v="0"/>
    <m/>
    <x v="0"/>
    <x v="0"/>
    <x v="0"/>
    <s v=""/>
    <n v="100"/>
    <s v=""/>
    <n v="-100"/>
    <x v="1"/>
    <s v=""/>
    <n v="-120"/>
    <s v="Comp-Mel-Sat"/>
  </r>
  <r>
    <x v="14"/>
    <d v="1899-12-30T14:05:00"/>
    <x v="7"/>
    <n v="4"/>
    <n v="3"/>
    <s v="Maritana"/>
    <m/>
    <m/>
    <x v="0"/>
    <m/>
    <x v="0"/>
    <x v="0"/>
    <x v="1"/>
    <s v=""/>
    <n v="100"/>
    <s v=""/>
    <n v="-100"/>
    <x v="1"/>
    <s v=""/>
    <n v="-120"/>
    <s v="Mel-Combo"/>
  </r>
  <r>
    <x v="14"/>
    <d v="1899-12-30T14:45:00"/>
    <x v="7"/>
    <n v="5"/>
    <n v="1"/>
    <s v="Sartorial Splendor"/>
    <s v="1st"/>
    <n v="5"/>
    <x v="0"/>
    <m/>
    <x v="0"/>
    <x v="0"/>
    <x v="1"/>
    <s v=""/>
    <n v="100"/>
    <n v="500"/>
    <n v="400"/>
    <x v="1"/>
    <n v="600"/>
    <n v="480"/>
    <s v="Mel-Combo"/>
  </r>
  <r>
    <x v="14"/>
    <d v="1899-12-30T16:10:00"/>
    <x v="7"/>
    <n v="7"/>
    <n v="7"/>
    <s v="Mount Popa"/>
    <s v="1st"/>
    <n v="2.2999999999999998"/>
    <x v="0"/>
    <m/>
    <x v="0"/>
    <x v="0"/>
    <x v="1"/>
    <s v=""/>
    <n v="100"/>
    <n v="229.99999999999997"/>
    <n v="129.99999999999997"/>
    <x v="1"/>
    <n v="276"/>
    <n v="156"/>
    <s v="Mel-Combo"/>
  </r>
  <r>
    <x v="15"/>
    <d v="1899-12-30T12:15:00"/>
    <x v="8"/>
    <n v="1"/>
    <n v="4"/>
    <s v="Defiant Dancer"/>
    <s v="2nd"/>
    <m/>
    <x v="0"/>
    <m/>
    <x v="0"/>
    <x v="0"/>
    <x v="1"/>
    <s v=""/>
    <n v="100"/>
    <s v=""/>
    <n v="-100"/>
    <x v="1"/>
    <s v=""/>
    <n v="-120"/>
    <s v="Mel-Combo"/>
  </r>
  <r>
    <x v="15"/>
    <d v="1899-12-30T12:30:00"/>
    <x v="4"/>
    <n v="1"/>
    <n v="6"/>
    <s v="Isotope"/>
    <s v="1st"/>
    <n v="3.9"/>
    <x v="1"/>
    <m/>
    <x v="0"/>
    <x v="0"/>
    <x v="1"/>
    <s v="C-2"/>
    <n v="100"/>
    <n v="390"/>
    <n v="290"/>
    <x v="3"/>
    <n v="545.99999999999989"/>
    <n v="405.99999999999989"/>
    <s v="Syd-Combo/Comp-SYD-Sat"/>
  </r>
  <r>
    <x v="15"/>
    <d v="1899-12-30T14:10:00"/>
    <x v="8"/>
    <n v="4"/>
    <n v="4"/>
    <s v="Fanciful Toff"/>
    <s v="1st"/>
    <n v="2.4"/>
    <x v="0"/>
    <m/>
    <x v="0"/>
    <x v="0"/>
    <x v="1"/>
    <s v=""/>
    <n v="100"/>
    <n v="240"/>
    <n v="140"/>
    <x v="1"/>
    <n v="288"/>
    <n v="168"/>
    <s v="Mel-Combo"/>
  </r>
  <r>
    <x v="15"/>
    <d v="1899-12-30T14:50:00"/>
    <x v="8"/>
    <n v="5"/>
    <n v="5"/>
    <s v="Need New Friends"/>
    <m/>
    <m/>
    <x v="0"/>
    <m/>
    <x v="0"/>
    <x v="0"/>
    <x v="1"/>
    <s v=""/>
    <n v="100"/>
    <s v=""/>
    <n v="-100"/>
    <x v="1"/>
    <s v=""/>
    <n v="-120"/>
    <s v="Mel-Combo"/>
  </r>
  <r>
    <x v="16"/>
    <d v="1899-12-30T13:20:00"/>
    <x v="4"/>
    <n v="2"/>
    <n v="1"/>
    <s v="Master Of Wine"/>
    <s v="3rd"/>
    <m/>
    <x v="1"/>
    <m/>
    <x v="0"/>
    <x v="0"/>
    <x v="1"/>
    <s v=""/>
    <n v="100"/>
    <s v=""/>
    <n v="-100"/>
    <x v="2"/>
    <s v=""/>
    <n v="-100"/>
    <s v="Syd-Combo"/>
  </r>
  <r>
    <x v="16"/>
    <d v="1899-12-30T14:35:00"/>
    <x v="4"/>
    <n v="4"/>
    <n v="1"/>
    <s v="Krone"/>
    <m/>
    <m/>
    <x v="1"/>
    <m/>
    <x v="0"/>
    <x v="0"/>
    <x v="1"/>
    <s v=""/>
    <n v="100"/>
    <s v=""/>
    <n v="-100"/>
    <x v="2"/>
    <s v=""/>
    <n v="-100"/>
    <s v="Syd-Combo"/>
  </r>
  <r>
    <x v="16"/>
    <d v="1899-12-30T15:15:00"/>
    <x v="4"/>
    <n v="5"/>
    <n v="6"/>
    <s v="California Zimbol"/>
    <m/>
    <m/>
    <x v="1"/>
    <m/>
    <x v="0"/>
    <x v="0"/>
    <x v="1"/>
    <s v=""/>
    <n v="100"/>
    <s v=""/>
    <n v="-100"/>
    <x v="2"/>
    <s v=""/>
    <n v="-100"/>
    <s v="Syd-Combo"/>
  </r>
  <r>
    <x v="16"/>
    <d v="1899-12-30T15:35:00"/>
    <x v="1"/>
    <n v="6"/>
    <n v="6"/>
    <s v="Alfa Oro"/>
    <s v="3rd"/>
    <m/>
    <x v="0"/>
    <m/>
    <x v="0"/>
    <x v="0"/>
    <x v="1"/>
    <s v="C-2"/>
    <n v="100"/>
    <s v=""/>
    <n v="-100"/>
    <x v="3"/>
    <s v=""/>
    <n v="-139.99999999999997"/>
    <s v="Mel-Combo/Comp-Mel-Sat"/>
  </r>
  <r>
    <x v="16"/>
    <d v="1899-12-30T15:35:00"/>
    <x v="1"/>
    <n v="6"/>
    <n v="4"/>
    <s v="Sword Of Mercy"/>
    <s v="1st"/>
    <n v="7"/>
    <x v="0"/>
    <m/>
    <x v="0"/>
    <x v="0"/>
    <x v="1"/>
    <s v=""/>
    <n v="100"/>
    <n v="700"/>
    <n v="600"/>
    <x v="1"/>
    <n v="840"/>
    <n v="720"/>
    <s v="Mel-Combo"/>
  </r>
  <r>
    <x v="16"/>
    <d v="1899-12-30T17:15:00"/>
    <x v="4"/>
    <n v="8"/>
    <n v="13"/>
    <s v="Yao Dash"/>
    <s v="1st"/>
    <n v="4.2"/>
    <x v="1"/>
    <m/>
    <x v="0"/>
    <x v="0"/>
    <x v="1"/>
    <s v=""/>
    <n v="100"/>
    <n v="420"/>
    <n v="320"/>
    <x v="2"/>
    <n v="420"/>
    <n v="320"/>
    <s v="Comp-SYD-Sat"/>
  </r>
  <r>
    <x v="16"/>
    <d v="1899-12-30T17:30:00"/>
    <x v="1"/>
    <n v="9"/>
    <n v="3"/>
    <s v="Ritratto"/>
    <m/>
    <m/>
    <x v="0"/>
    <m/>
    <x v="0"/>
    <x v="0"/>
    <x v="1"/>
    <s v=""/>
    <n v="100"/>
    <s v=""/>
    <n v="-100"/>
    <x v="1"/>
    <s v=""/>
    <n v="-120"/>
    <s v="Mel-Combo"/>
  </r>
  <r>
    <x v="16"/>
    <d v="1899-12-30T17:30:00"/>
    <x v="1"/>
    <n v="9"/>
    <n v="2"/>
    <s v="Skyman"/>
    <s v="1st"/>
    <n v="4.8"/>
    <x v="0"/>
    <m/>
    <x v="0"/>
    <x v="0"/>
    <x v="1"/>
    <s v=""/>
    <n v="100"/>
    <n v="480"/>
    <n v="380"/>
    <x v="1"/>
    <n v="576"/>
    <n v="456"/>
    <s v="Mel-Combo"/>
  </r>
  <r>
    <x v="16"/>
    <d v="1899-12-30T17:50:00"/>
    <x v="4"/>
    <n v="9"/>
    <n v="12"/>
    <s v="Great News"/>
    <s v="2nd"/>
    <m/>
    <x v="1"/>
    <m/>
    <x v="0"/>
    <x v="0"/>
    <x v="1"/>
    <s v=""/>
    <n v="100"/>
    <s v=""/>
    <n v="-100"/>
    <x v="2"/>
    <s v=""/>
    <n v="-100"/>
    <s v="Syd-Combo"/>
  </r>
  <r>
    <x v="17"/>
    <d v="1899-12-30T14:10:00"/>
    <x v="1"/>
    <n v="4"/>
    <n v="9"/>
    <s v="Garvoc"/>
    <s v="3rd"/>
    <m/>
    <x v="0"/>
    <m/>
    <x v="0"/>
    <x v="0"/>
    <x v="1"/>
    <s v=""/>
    <n v="100"/>
    <s v=""/>
    <n v="-100"/>
    <x v="1"/>
    <s v=""/>
    <n v="-120"/>
    <s v="Mel-Combo"/>
  </r>
  <r>
    <x v="17"/>
    <d v="1899-12-30T16:50:00"/>
    <x v="1"/>
    <n v="8"/>
    <n v="2"/>
    <s v="Grand Promenade"/>
    <s v="2nd"/>
    <m/>
    <x v="0"/>
    <m/>
    <x v="0"/>
    <x v="0"/>
    <x v="1"/>
    <s v=""/>
    <n v="100"/>
    <s v=""/>
    <n v="-100"/>
    <x v="1"/>
    <s v=""/>
    <n v="-120"/>
    <s v="Mel-Combo"/>
  </r>
  <r>
    <x v="17"/>
    <d v="1899-12-30T16:50:00"/>
    <x v="1"/>
    <n v="8"/>
    <n v="5"/>
    <s v="Independent Road"/>
    <s v="1st"/>
    <n v="7.5"/>
    <x v="0"/>
    <m/>
    <x v="0"/>
    <x v="0"/>
    <x v="1"/>
    <s v=""/>
    <n v="100"/>
    <n v="750"/>
    <n v="650"/>
    <x v="1"/>
    <n v="900"/>
    <n v="780"/>
    <s v="Mel-Combo"/>
  </r>
  <r>
    <x v="18"/>
    <d v="1899-12-30T12:05:00"/>
    <x v="3"/>
    <n v="2"/>
    <n v="8"/>
    <s v="Ellsberg"/>
    <s v="1st"/>
    <n v="3.1"/>
    <x v="1"/>
    <m/>
    <x v="0"/>
    <x v="0"/>
    <x v="1"/>
    <s v="C-2"/>
    <n v="100"/>
    <n v="310"/>
    <n v="210"/>
    <x v="3"/>
    <n v="433.99999999999994"/>
    <n v="294"/>
    <s v="Syd-Combo/Comp-SYD-Sat"/>
  </r>
  <r>
    <x v="18"/>
    <d v="1899-12-30T14:05:00"/>
    <x v="1"/>
    <n v="4"/>
    <n v="2"/>
    <s v="So Si Bon"/>
    <s v="1st"/>
    <n v="3.6"/>
    <x v="0"/>
    <m/>
    <x v="0"/>
    <x v="0"/>
    <x v="1"/>
    <s v=""/>
    <n v="100"/>
    <n v="360"/>
    <n v="260"/>
    <x v="1"/>
    <n v="432"/>
    <n v="312"/>
    <s v="Mel-Combo"/>
  </r>
  <r>
    <x v="18"/>
    <d v="1899-12-30T14:45:00"/>
    <x v="1"/>
    <n v="5"/>
    <n v="2"/>
    <s v="La Mexicana"/>
    <s v="1st"/>
    <n v="3.1"/>
    <x v="0"/>
    <m/>
    <x v="0"/>
    <x v="0"/>
    <x v="1"/>
    <s v="C-2"/>
    <n v="100"/>
    <n v="310"/>
    <n v="210"/>
    <x v="0"/>
    <n v="620"/>
    <n v="420"/>
    <s v="Mel-Combo/Comp-Mel-Sat"/>
  </r>
  <r>
    <x v="18"/>
    <d v="1899-12-30T16:05:00"/>
    <x v="1"/>
    <n v="7"/>
    <n v="5"/>
    <s v="Sword Of Mercy"/>
    <s v="3rd"/>
    <m/>
    <x v="0"/>
    <m/>
    <x v="0"/>
    <x v="0"/>
    <x v="1"/>
    <s v=""/>
    <n v="100"/>
    <s v=""/>
    <n v="-100"/>
    <x v="1"/>
    <s v=""/>
    <n v="-120"/>
    <s v="Mel-Combo"/>
  </r>
  <r>
    <x v="18"/>
    <d v="1899-12-30T16:30:00"/>
    <x v="3"/>
    <n v="9"/>
    <n v="1"/>
    <s v="Probabeel"/>
    <s v="2nd"/>
    <m/>
    <x v="1"/>
    <m/>
    <x v="0"/>
    <x v="0"/>
    <x v="1"/>
    <s v=""/>
    <n v="100"/>
    <s v=""/>
    <n v="-100"/>
    <x v="2"/>
    <s v=""/>
    <n v="-100"/>
    <s v="Syd-Combo"/>
  </r>
  <r>
    <x v="18"/>
    <d v="1899-12-30T17:20:00"/>
    <x v="1"/>
    <n v="9"/>
    <n v="14"/>
    <s v="Good And Proper"/>
    <s v="3rd"/>
    <m/>
    <x v="0"/>
    <m/>
    <x v="0"/>
    <x v="0"/>
    <x v="1"/>
    <s v=""/>
    <n v="100"/>
    <s v=""/>
    <n v="-100"/>
    <x v="1"/>
    <s v=""/>
    <n v="-120"/>
    <s v="Mel-Combo"/>
  </r>
  <r>
    <x v="19"/>
    <d v="1899-12-30T10:35:00"/>
    <x v="3"/>
    <n v="2"/>
    <n v="2"/>
    <s v="Kiku"/>
    <s v=""/>
    <m/>
    <x v="1"/>
    <m/>
    <x v="0"/>
    <x v="0"/>
    <x v="1"/>
    <s v="C-2"/>
    <n v="100"/>
    <s v=""/>
    <n v="-100"/>
    <x v="3"/>
    <s v=""/>
    <n v="-139.99999999999997"/>
    <s v="Comp-SYD-Sat/Syd-Combo"/>
  </r>
  <r>
    <x v="19"/>
    <d v="1899-12-30T12:50:00"/>
    <x v="1"/>
    <n v="2"/>
    <n v="3"/>
    <s v="Brookspire"/>
    <s v="1st"/>
    <n v="4"/>
    <x v="0"/>
    <m/>
    <x v="0"/>
    <x v="0"/>
    <x v="1"/>
    <s v="C-2"/>
    <n v="100"/>
    <n v="400"/>
    <n v="300"/>
    <x v="3"/>
    <n v="559.99999999999989"/>
    <n v="419.99999999999989"/>
    <s v="Mel-Combo/Comp-Mel-Sat"/>
  </r>
  <r>
    <x v="19"/>
    <d v="1899-12-30T12:50:00"/>
    <x v="1"/>
    <n v="2"/>
    <n v="1"/>
    <s v="Pride Of Jenni"/>
    <m/>
    <m/>
    <x v="0"/>
    <m/>
    <x v="0"/>
    <x v="0"/>
    <x v="1"/>
    <s v=""/>
    <n v="100"/>
    <s v=""/>
    <n v="-100"/>
    <x v="1"/>
    <s v=""/>
    <n v="-120"/>
    <s v="Mel-Combo"/>
  </r>
  <r>
    <x v="19"/>
    <d v="1899-12-30T13:15:00"/>
    <x v="1"/>
    <n v="6"/>
    <n v="1"/>
    <s v="Alfa Oro"/>
    <s v="      "/>
    <m/>
    <x v="0"/>
    <m/>
    <x v="0"/>
    <x v="0"/>
    <x v="1"/>
    <s v=""/>
    <n v="100"/>
    <s v=""/>
    <n v="-100"/>
    <x v="1"/>
    <s v=""/>
    <n v="-120"/>
    <s v="Comp-Mel-Sat"/>
  </r>
  <r>
    <x v="19"/>
    <d v="1899-12-30T14:00:00"/>
    <x v="1"/>
    <n v="4"/>
    <n v="3"/>
    <s v="Intrepidacious"/>
    <s v="1st"/>
    <n v="4.5999999999999996"/>
    <x v="0"/>
    <m/>
    <x v="0"/>
    <x v="0"/>
    <x v="1"/>
    <s v=""/>
    <n v="100"/>
    <n v="459.99999999999994"/>
    <n v="359.99999999999994"/>
    <x v="1"/>
    <n v="552"/>
    <n v="432"/>
    <s v="Mel-Combo"/>
  </r>
  <r>
    <x v="19"/>
    <d v="1899-12-30T16:30:00"/>
    <x v="1"/>
    <n v="8"/>
    <n v="6"/>
    <s v="Still A Star"/>
    <s v="1st"/>
    <n v="4.4000000000000004"/>
    <x v="0"/>
    <m/>
    <x v="0"/>
    <x v="0"/>
    <x v="1"/>
    <s v=""/>
    <n v="100"/>
    <n v="440.00000000000006"/>
    <n v="340.00000000000006"/>
    <x v="1"/>
    <n v="528"/>
    <n v="408"/>
    <s v="Mel-Combo"/>
  </r>
  <r>
    <x v="19"/>
    <d v="1899-12-30T16:55:00"/>
    <x v="3"/>
    <n v="9"/>
    <n v="12"/>
    <s v="Salina Dreaming"/>
    <m/>
    <m/>
    <x v="1"/>
    <m/>
    <x v="0"/>
    <x v="0"/>
    <x v="1"/>
    <s v=""/>
    <n v="100"/>
    <s v=""/>
    <n v="-100"/>
    <x v="2"/>
    <s v=""/>
    <n v="-100"/>
    <s v="Syd-Combo"/>
  </r>
  <r>
    <x v="20"/>
    <d v="1899-12-30T13:35:00"/>
    <x v="0"/>
    <n v="2"/>
    <n v="5"/>
    <s v="Good And Proper"/>
    <s v="1st"/>
    <n v="6.3"/>
    <x v="0"/>
    <m/>
    <x v="0"/>
    <x v="0"/>
    <x v="3"/>
    <s v=""/>
    <n v="100"/>
    <n v="630"/>
    <n v="530"/>
    <x v="1"/>
    <n v="756"/>
    <n v="636"/>
    <s v="Mel-Combo"/>
  </r>
  <r>
    <x v="20"/>
    <d v="1899-12-30T13:35:00"/>
    <x v="0"/>
    <n v="2"/>
    <n v="1"/>
    <s v="Re Edit"/>
    <m/>
    <m/>
    <x v="0"/>
    <m/>
    <x v="0"/>
    <x v="0"/>
    <x v="3"/>
    <s v=""/>
    <n v="100"/>
    <s v=""/>
    <n v="-100"/>
    <x v="1"/>
    <s v=""/>
    <n v="-120"/>
    <s v="Mel-Combo"/>
  </r>
  <r>
    <x v="20"/>
    <d v="1899-12-30T14:10:00"/>
    <x v="0"/>
    <n v="3"/>
    <n v="3"/>
    <s v="Ididitforlove"/>
    <s v="Ntd"/>
    <m/>
    <x v="0"/>
    <m/>
    <x v="0"/>
    <x v="0"/>
    <x v="3"/>
    <s v=""/>
    <n v="100"/>
    <s v=""/>
    <n v="-100"/>
    <x v="1"/>
    <s v=""/>
    <n v="-120"/>
    <s v="Mel-Combo"/>
  </r>
  <r>
    <x v="20"/>
    <d v="1899-12-30T14:10:00"/>
    <x v="0"/>
    <n v="3"/>
    <n v="5"/>
    <s v="Sartorial Splendor"/>
    <s v="1st"/>
    <n v="3"/>
    <x v="0"/>
    <m/>
    <x v="0"/>
    <x v="0"/>
    <x v="3"/>
    <s v=""/>
    <n v="100"/>
    <n v="300"/>
    <n v="200"/>
    <x v="1"/>
    <n v="360"/>
    <n v="240"/>
    <s v="Mel-Combo"/>
  </r>
  <r>
    <x v="20"/>
    <d v="1899-12-30T16:30:00"/>
    <x v="0"/>
    <n v="7"/>
    <n v="11"/>
    <s v="Holbien"/>
    <s v="2nd"/>
    <m/>
    <x v="0"/>
    <m/>
    <x v="0"/>
    <x v="0"/>
    <x v="3"/>
    <s v="C-2"/>
    <n v="100"/>
    <s v=""/>
    <n v="-100"/>
    <x v="0"/>
    <s v=""/>
    <n v="-200"/>
    <s v="Mel-Combo/Comp-Mel-Sat"/>
  </r>
  <r>
    <x v="21"/>
    <d v="1899-12-30T13:45:00"/>
    <x v="5"/>
    <n v="4"/>
    <n v="7"/>
    <s v="Bondi Sands"/>
    <m/>
    <m/>
    <x v="0"/>
    <m/>
    <x v="0"/>
    <x v="0"/>
    <x v="1"/>
    <s v=""/>
    <n v="100"/>
    <s v=""/>
    <n v="-100"/>
    <x v="1"/>
    <s v=""/>
    <n v="-120"/>
    <s v="Mel-Combo"/>
  </r>
  <r>
    <x v="21"/>
    <d v="1899-12-30T13:45:00"/>
    <x v="5"/>
    <n v="4"/>
    <n v="3"/>
    <s v="Grand Promenade"/>
    <s v="1st"/>
    <n v="2.25"/>
    <x v="0"/>
    <m/>
    <x v="0"/>
    <x v="0"/>
    <x v="1"/>
    <s v="C-2"/>
    <n v="100"/>
    <n v="225"/>
    <n v="125"/>
    <x v="3"/>
    <n v="314.99999999999994"/>
    <n v="174.99999999999997"/>
    <s v="Mel-Combo/Comp-Mel-Sat"/>
  </r>
  <r>
    <x v="21"/>
    <d v="1899-12-30T14:10:00"/>
    <x v="9"/>
    <n v="5"/>
    <n v="2"/>
    <s v="Sweet Deal"/>
    <s v="1st"/>
    <n v="3.2"/>
    <x v="1"/>
    <m/>
    <x v="0"/>
    <x v="0"/>
    <x v="1"/>
    <s v=""/>
    <n v="100"/>
    <n v="320"/>
    <n v="220"/>
    <x v="2"/>
    <n v="320"/>
    <n v="220"/>
    <s v="Syd-Combo"/>
  </r>
  <r>
    <x v="21"/>
    <d v="1899-12-30T14:45:00"/>
    <x v="9"/>
    <n v="6"/>
    <n v="3"/>
    <s v="Adelong"/>
    <s v="3rd"/>
    <m/>
    <x v="1"/>
    <m/>
    <x v="0"/>
    <x v="0"/>
    <x v="1"/>
    <s v=""/>
    <n v="100"/>
    <s v=""/>
    <n v="-100"/>
    <x v="2"/>
    <s v=""/>
    <n v="-100"/>
    <s v="Syd-Combo"/>
  </r>
  <r>
    <x v="21"/>
    <d v="1899-12-30T15:25:00"/>
    <x v="9"/>
    <n v="7"/>
    <n v="3"/>
    <s v="Ellsberg"/>
    <m/>
    <m/>
    <x v="1"/>
    <m/>
    <x v="0"/>
    <x v="0"/>
    <x v="1"/>
    <s v="C-2"/>
    <n v="100"/>
    <s v=""/>
    <n v="-100"/>
    <x v="3"/>
    <s v=""/>
    <n v="-139.99999999999997"/>
    <s v="Syd-Combo/Comp-SYD-Sat"/>
  </r>
  <r>
    <x v="21"/>
    <d v="1899-12-30T16:20:00"/>
    <x v="5"/>
    <n v="8"/>
    <n v="7"/>
    <s v="Spring Choice"/>
    <s v="1st"/>
    <n v="4.5999999999999996"/>
    <x v="0"/>
    <m/>
    <x v="0"/>
    <x v="0"/>
    <x v="1"/>
    <s v=""/>
    <n v="100"/>
    <n v="459.99999999999994"/>
    <n v="359.99999999999994"/>
    <x v="1"/>
    <n v="552"/>
    <n v="432"/>
    <s v="Mel-Combo"/>
  </r>
  <r>
    <x v="22"/>
    <d v="1899-12-30T10:20:00"/>
    <x v="10"/>
    <n v="2"/>
    <n v="5"/>
    <s v="Rammstein"/>
    <s v=""/>
    <m/>
    <x v="1"/>
    <m/>
    <x v="0"/>
    <x v="0"/>
    <x v="1"/>
    <s v=""/>
    <n v="100"/>
    <s v=""/>
    <n v="-100"/>
    <x v="2"/>
    <s v=""/>
    <n v="-100"/>
    <s v="Comp-SYD-Sat"/>
  </r>
  <r>
    <x v="22"/>
    <d v="1899-12-30T10:30:00"/>
    <x v="1"/>
    <n v="2"/>
    <n v="10"/>
    <s v="Excelman"/>
    <s v="1st"/>
    <n v="2.1"/>
    <x v="0"/>
    <m/>
    <x v="0"/>
    <x v="0"/>
    <x v="1"/>
    <s v=""/>
    <n v="100"/>
    <n v="210"/>
    <n v="110"/>
    <x v="1"/>
    <n v="252"/>
    <n v="132"/>
    <s v="Comp-Mel-Sat"/>
  </r>
  <r>
    <x v="22"/>
    <d v="1899-12-30T11:40:00"/>
    <x v="1"/>
    <n v="4"/>
    <n v="9"/>
    <s v="Pintoff"/>
    <s v="1st"/>
    <n v="2.7"/>
    <x v="0"/>
    <m/>
    <x v="0"/>
    <x v="0"/>
    <x v="1"/>
    <s v=""/>
    <n v="100"/>
    <n v="270"/>
    <n v="170"/>
    <x v="1"/>
    <n v="324"/>
    <n v="204"/>
    <s v="Comp-Mel-Sat"/>
  </r>
  <r>
    <x v="22"/>
    <d v="1899-12-30T12:15:00"/>
    <x v="1"/>
    <n v="5"/>
    <n v="3"/>
    <s v="Holbien"/>
    <s v="1st"/>
    <n v="1.9"/>
    <x v="0"/>
    <m/>
    <x v="0"/>
    <x v="0"/>
    <x v="1"/>
    <s v=""/>
    <n v="100"/>
    <n v="190"/>
    <n v="90"/>
    <x v="1"/>
    <n v="228"/>
    <n v="108"/>
    <s v="Comp-Mel-Sat"/>
  </r>
  <r>
    <x v="22"/>
    <d v="1899-12-30T12:30:00"/>
    <x v="1"/>
    <n v="2"/>
    <n v="1"/>
    <s v="Portland Jimmy"/>
    <m/>
    <m/>
    <x v="0"/>
    <m/>
    <x v="0"/>
    <x v="0"/>
    <x v="1"/>
    <s v=""/>
    <n v="100"/>
    <s v=""/>
    <n v="-100"/>
    <x v="1"/>
    <s v=""/>
    <n v="-120"/>
    <s v="Mel-Combo"/>
  </r>
  <r>
    <x v="22"/>
    <d v="1899-12-30T12:55:00"/>
    <x v="1"/>
    <n v="6"/>
    <n v="5"/>
    <s v="Excess Funds"/>
    <s v="      "/>
    <m/>
    <x v="0"/>
    <m/>
    <x v="0"/>
    <x v="0"/>
    <x v="1"/>
    <s v=""/>
    <n v="100"/>
    <s v=""/>
    <n v="-100"/>
    <x v="1"/>
    <s v=""/>
    <n v="-120"/>
    <s v="Comp-Mel-Sat"/>
  </r>
  <r>
    <x v="22"/>
    <d v="1899-12-30T13:20:00"/>
    <x v="10"/>
    <n v="7"/>
    <n v="6"/>
    <s v="Entente"/>
    <s v=""/>
    <m/>
    <x v="1"/>
    <m/>
    <x v="0"/>
    <x v="0"/>
    <x v="1"/>
    <s v=""/>
    <n v="100"/>
    <s v=""/>
    <n v="-100"/>
    <x v="2"/>
    <s v=""/>
    <n v="-100"/>
    <s v="Comp-SYD-Sat"/>
  </r>
  <r>
    <x v="22"/>
    <d v="1899-12-30T14:40:00"/>
    <x v="10"/>
    <n v="6"/>
    <n v="4"/>
    <s v="Enchanted Heart"/>
    <s v="1st"/>
    <n v="2.8"/>
    <x v="1"/>
    <m/>
    <x v="0"/>
    <x v="0"/>
    <x v="1"/>
    <s v="C-2"/>
    <n v="100"/>
    <n v="280"/>
    <n v="180"/>
    <x v="3"/>
    <n v="391.99999999999989"/>
    <n v="251.99999999999991"/>
    <s v="Syd-Combo/Comp-SYD-Sat"/>
  </r>
  <r>
    <x v="22"/>
    <d v="1899-12-30T14:50:00"/>
    <x v="1"/>
    <n v="9"/>
    <n v="4"/>
    <s v="Ayrton"/>
    <s v="1st"/>
    <n v="1.55"/>
    <x v="0"/>
    <m/>
    <x v="0"/>
    <x v="0"/>
    <x v="1"/>
    <s v=""/>
    <n v="100"/>
    <n v="155"/>
    <n v="55"/>
    <x v="1"/>
    <n v="186"/>
    <n v="66"/>
    <s v="Comp-Mel-Sat"/>
  </r>
  <r>
    <x v="23"/>
    <d v="1899-12-30T11:30:00"/>
    <x v="0"/>
    <n v="4"/>
    <n v="5"/>
    <s v="Declares War"/>
    <s v="1st"/>
    <n v="6.5"/>
    <x v="0"/>
    <m/>
    <x v="0"/>
    <x v="0"/>
    <x v="1"/>
    <s v=""/>
    <n v="100"/>
    <n v="650"/>
    <n v="550"/>
    <x v="1"/>
    <n v="780"/>
    <n v="660"/>
    <s v="Comp-Mel-Sat"/>
  </r>
  <r>
    <x v="23"/>
    <d v="1899-12-30T12:30:00"/>
    <x v="4"/>
    <n v="6"/>
    <n v="7"/>
    <s v="Lost And Running"/>
    <s v="1st"/>
    <n v="1.45"/>
    <x v="1"/>
    <m/>
    <x v="0"/>
    <x v="0"/>
    <x v="1"/>
    <s v=""/>
    <n v="100"/>
    <n v="145"/>
    <n v="45"/>
    <x v="2"/>
    <n v="145"/>
    <n v="45"/>
    <s v="Comp-SYD-Sat"/>
  </r>
  <r>
    <x v="23"/>
    <d v="1899-12-30T12:55:00"/>
    <x v="0"/>
    <n v="3"/>
    <n v="2"/>
    <s v="Ididitforlove"/>
    <m/>
    <m/>
    <x v="0"/>
    <m/>
    <x v="0"/>
    <x v="0"/>
    <x v="1"/>
    <s v=""/>
    <n v="100"/>
    <s v=""/>
    <n v="-100"/>
    <x v="1"/>
    <s v=""/>
    <n v="-120"/>
    <s v="Mel-Combo"/>
  </r>
  <r>
    <x v="23"/>
    <d v="1899-12-30T15:10:00"/>
    <x v="4"/>
    <n v="7"/>
    <n v="13"/>
    <s v="Fituese"/>
    <m/>
    <m/>
    <x v="1"/>
    <m/>
    <x v="0"/>
    <x v="0"/>
    <x v="1"/>
    <s v=""/>
    <n v="100"/>
    <s v=""/>
    <n v="-100"/>
    <x v="2"/>
    <s v=""/>
    <n v="-100"/>
    <s v="Syd-Combo"/>
  </r>
  <r>
    <x v="23"/>
    <d v="1899-12-30T16:08:00"/>
    <x v="0"/>
    <n v="8"/>
    <n v="7"/>
    <s v="Yulong January"/>
    <s v="1st"/>
    <n v="3.7"/>
    <x v="0"/>
    <m/>
    <x v="0"/>
    <x v="0"/>
    <x v="1"/>
    <s v=""/>
    <n v="100"/>
    <n v="370"/>
    <n v="270"/>
    <x v="1"/>
    <n v="444"/>
    <n v="324"/>
    <s v="Mel-Combo"/>
  </r>
  <r>
    <x v="24"/>
    <d v="1899-12-30T12:20:00"/>
    <x v="0"/>
    <n v="2"/>
    <n v="2"/>
    <s v="Holbien"/>
    <s v="      "/>
    <m/>
    <x v="0"/>
    <m/>
    <x v="0"/>
    <x v="0"/>
    <x v="1"/>
    <s v=""/>
    <n v="100"/>
    <s v=""/>
    <n v="-100"/>
    <x v="1"/>
    <s v=""/>
    <n v="-120"/>
    <s v="Comp-Mel-Sat"/>
  </r>
  <r>
    <x v="24"/>
    <d v="1899-12-30T13:30:00"/>
    <x v="0"/>
    <n v="4"/>
    <n v="6"/>
    <s v="Converging"/>
    <m/>
    <m/>
    <x v="0"/>
    <m/>
    <x v="0"/>
    <x v="0"/>
    <x v="1"/>
    <s v=""/>
    <n v="100"/>
    <s v=""/>
    <n v="-100"/>
    <x v="1"/>
    <s v=""/>
    <n v="-120"/>
    <s v="Mel-Combo"/>
  </r>
  <r>
    <x v="24"/>
    <d v="1899-12-30T14:10:00"/>
    <x v="0"/>
    <n v="5"/>
    <n v="4"/>
    <s v="Whipcracker Way"/>
    <s v="      "/>
    <m/>
    <x v="0"/>
    <m/>
    <x v="0"/>
    <x v="0"/>
    <x v="1"/>
    <s v=""/>
    <n v="100"/>
    <s v=""/>
    <n v="-100"/>
    <x v="1"/>
    <s v=""/>
    <n v="-120"/>
    <s v="Comp-Mel-Sat"/>
  </r>
  <r>
    <x v="24"/>
    <d v="1899-12-30T15:45:00"/>
    <x v="4"/>
    <n v="8"/>
    <n v="11"/>
    <s v="Ellsberg"/>
    <s v="2nd"/>
    <m/>
    <x v="1"/>
    <m/>
    <x v="0"/>
    <x v="0"/>
    <x v="1"/>
    <s v="C-2"/>
    <n v="100"/>
    <s v=""/>
    <n v="-100"/>
    <x v="3"/>
    <s v=""/>
    <n v="-139.99999999999997"/>
    <s v="Syd-Combo/Comp-SYD-Sat"/>
  </r>
  <r>
    <x v="24"/>
    <d v="1899-12-30T16:40:00"/>
    <x v="0"/>
    <n v="9"/>
    <n v="12"/>
    <s v="Zachaz "/>
    <m/>
    <m/>
    <x v="0"/>
    <m/>
    <x v="0"/>
    <x v="0"/>
    <x v="1"/>
    <s v=""/>
    <n v="100"/>
    <s v=""/>
    <n v="-100"/>
    <x v="1"/>
    <s v=""/>
    <n v="-120"/>
    <s v="Mel-Combo"/>
  </r>
  <r>
    <x v="25"/>
    <d v="1899-12-30T12:55:00"/>
    <x v="1"/>
    <n v="3"/>
    <n v="9"/>
    <s v="The Difference"/>
    <m/>
    <m/>
    <x v="0"/>
    <m/>
    <x v="0"/>
    <x v="0"/>
    <x v="1"/>
    <s v=""/>
    <n v="100"/>
    <s v=""/>
    <n v="-100"/>
    <x v="1"/>
    <s v=""/>
    <n v="-120"/>
    <s v="Comp-Mel-Sat"/>
  </r>
  <r>
    <x v="25"/>
    <d v="1899-12-30T13:10:00"/>
    <x v="3"/>
    <n v="4"/>
    <n v="6"/>
    <s v="Snippy Fox"/>
    <m/>
    <m/>
    <x v="1"/>
    <m/>
    <x v="0"/>
    <x v="0"/>
    <x v="1"/>
    <s v=""/>
    <n v="100"/>
    <s v=""/>
    <n v="-100"/>
    <x v="2"/>
    <s v=""/>
    <n v="-100"/>
    <s v="Syd-Combo"/>
  </r>
  <r>
    <x v="25"/>
    <d v="1899-12-30T14:10:00"/>
    <x v="1"/>
    <n v="5"/>
    <n v="4"/>
    <s v="Adelaide Ace"/>
    <s v="2nd"/>
    <m/>
    <x v="0"/>
    <m/>
    <x v="0"/>
    <x v="0"/>
    <x v="1"/>
    <s v=""/>
    <n v="100"/>
    <s v=""/>
    <n v="-100"/>
    <x v="1"/>
    <s v=""/>
    <n v="-120"/>
    <s v="Mel-Combo"/>
  </r>
  <r>
    <x v="25"/>
    <d v="1899-12-30T16:10:00"/>
    <x v="1"/>
    <n v="8"/>
    <n v="5"/>
    <s v="Riot And Rose"/>
    <s v="1st"/>
    <n v="2.7"/>
    <x v="0"/>
    <m/>
    <x v="0"/>
    <x v="0"/>
    <x v="1"/>
    <s v=""/>
    <n v="100"/>
    <n v="270"/>
    <n v="170"/>
    <x v="1"/>
    <n v="324"/>
    <n v="204"/>
    <s v="Mel-Combo"/>
  </r>
  <r>
    <x v="25"/>
    <d v="1899-12-30T16:50:00"/>
    <x v="1"/>
    <n v="6"/>
    <n v="1"/>
    <s v="Another Dollar"/>
    <m/>
    <m/>
    <x v="0"/>
    <m/>
    <x v="0"/>
    <x v="0"/>
    <x v="1"/>
    <s v=""/>
    <n v="100"/>
    <s v=""/>
    <n v="-100"/>
    <x v="1"/>
    <s v=""/>
    <n v="-120"/>
    <s v="Mel-Combo"/>
  </r>
  <r>
    <x v="25"/>
    <d v="1899-12-30T16:50:00"/>
    <x v="1"/>
    <n v="6"/>
    <n v="4"/>
    <s v="Yonkers"/>
    <s v="1st"/>
    <n v="2.8"/>
    <x v="0"/>
    <m/>
    <x v="0"/>
    <x v="0"/>
    <x v="1"/>
    <s v="C-2"/>
    <n v="100"/>
    <n v="280"/>
    <n v="180"/>
    <x v="3"/>
    <n v="391.99999999999989"/>
    <n v="251.99999999999991"/>
    <s v="Mel-Combo/Comp-Mel-Sat"/>
  </r>
  <r>
    <x v="26"/>
    <d v="1899-12-30T11:40:00"/>
    <x v="0"/>
    <n v="1"/>
    <n v="2"/>
    <s v="Grand Promenade"/>
    <s v="1st"/>
    <n v="1.35"/>
    <x v="0"/>
    <m/>
    <x v="0"/>
    <x v="0"/>
    <x v="1"/>
    <s v=""/>
    <n v="100"/>
    <n v="135"/>
    <n v="35"/>
    <x v="1"/>
    <n v="162"/>
    <n v="42"/>
    <s v="Comp-Mel-Sat"/>
  </r>
  <r>
    <x v="26"/>
    <d v="1899-12-30T12:15:00"/>
    <x v="0"/>
    <n v="2"/>
    <n v="2"/>
    <s v="La Vina"/>
    <m/>
    <m/>
    <x v="0"/>
    <m/>
    <x v="0"/>
    <x v="0"/>
    <x v="1"/>
    <s v="C-2"/>
    <n v="100"/>
    <s v=""/>
    <n v="-100"/>
    <x v="3"/>
    <s v=""/>
    <n v="-139.99999999999997"/>
    <s v="Mel-Combo/Comp-Mel-Sat"/>
  </r>
  <r>
    <x v="26"/>
    <d v="1899-12-30T12:15:00"/>
    <x v="0"/>
    <n v="2"/>
    <n v="3"/>
    <s v="Snickerdoodledandy"/>
    <s v="1st"/>
    <n v="3.3"/>
    <x v="0"/>
    <m/>
    <x v="0"/>
    <x v="0"/>
    <x v="1"/>
    <s v=""/>
    <n v="100"/>
    <n v="330"/>
    <n v="230"/>
    <x v="1"/>
    <n v="396"/>
    <n v="276"/>
    <s v="Mel-Combo"/>
  </r>
  <r>
    <x v="26"/>
    <d v="1899-12-30T14:05:00"/>
    <x v="0"/>
    <n v="5"/>
    <n v="6"/>
    <s v="Odeon"/>
    <s v="3rd"/>
    <m/>
    <x v="0"/>
    <m/>
    <x v="0"/>
    <x v="0"/>
    <x v="1"/>
    <s v=""/>
    <n v="100"/>
    <s v=""/>
    <n v="-100"/>
    <x v="1"/>
    <s v=""/>
    <n v="-120"/>
    <s v="Mel-Combo"/>
  </r>
  <r>
    <x v="26"/>
    <d v="1899-12-30T14:05:00"/>
    <x v="0"/>
    <n v="5"/>
    <n v="3"/>
    <s v="Yulong January"/>
    <s v="1st"/>
    <n v="2.6"/>
    <x v="0"/>
    <m/>
    <x v="0"/>
    <x v="0"/>
    <x v="1"/>
    <s v=""/>
    <n v="100"/>
    <n v="260"/>
    <n v="160"/>
    <x v="1"/>
    <n v="312"/>
    <n v="192"/>
    <s v="Mel-Combo"/>
  </r>
  <r>
    <x v="26"/>
    <d v="1899-12-30T14:45:00"/>
    <x v="0"/>
    <n v="6"/>
    <n v="10"/>
    <s v="Four Leaf Riot"/>
    <s v="3rd"/>
    <m/>
    <x v="0"/>
    <m/>
    <x v="0"/>
    <x v="0"/>
    <x v="1"/>
    <s v=""/>
    <n v="100"/>
    <s v=""/>
    <n v="-100"/>
    <x v="1"/>
    <s v=""/>
    <n v="-120"/>
    <s v="Mel-Combo"/>
  </r>
  <r>
    <x v="26"/>
    <d v="1899-12-30T15:00:00"/>
    <x v="4"/>
    <n v="7"/>
    <n v="12"/>
    <s v="Knights Order"/>
    <s v="1st"/>
    <n v="4.8"/>
    <x v="1"/>
    <m/>
    <x v="0"/>
    <x v="0"/>
    <x v="1"/>
    <s v="C-2"/>
    <n v="100"/>
    <n v="480"/>
    <n v="380"/>
    <x v="3"/>
    <n v="671.99999999999989"/>
    <n v="531.99999999999989"/>
    <s v="Syd-Combo/Comp-SYD-Sat"/>
  </r>
  <r>
    <x v="26"/>
    <d v="1899-12-30T16:20:00"/>
    <x v="4"/>
    <n v="9"/>
    <n v="12"/>
    <s v="Expat"/>
    <s v="3rd"/>
    <m/>
    <x v="1"/>
    <m/>
    <x v="0"/>
    <x v="0"/>
    <x v="1"/>
    <s v="C-2"/>
    <n v="100"/>
    <s v=""/>
    <n v="-100"/>
    <x v="3"/>
    <s v=""/>
    <n v="-139.99999999999997"/>
    <s v="Syd-Combo/Comp-SYD-Sat"/>
  </r>
  <r>
    <x v="27"/>
    <d v="1899-12-30T13:05:00"/>
    <x v="3"/>
    <n v="4"/>
    <n v="7"/>
    <s v="Gravina"/>
    <s v="1st"/>
    <n v="1.8"/>
    <x v="1"/>
    <m/>
    <x v="0"/>
    <x v="0"/>
    <x v="1"/>
    <s v=""/>
    <n v="100"/>
    <n v="180"/>
    <n v="80"/>
    <x v="2"/>
    <n v="180"/>
    <n v="80"/>
    <s v="Comp-SYD-Sat"/>
  </r>
  <r>
    <x v="27"/>
    <d v="1899-12-30T15:00:00"/>
    <x v="3"/>
    <n v="7"/>
    <n v="14"/>
    <s v="Ballistic Lover"/>
    <m/>
    <m/>
    <x v="1"/>
    <m/>
    <x v="0"/>
    <x v="0"/>
    <x v="1"/>
    <s v=""/>
    <n v="100"/>
    <s v=""/>
    <n v="-100"/>
    <x v="2"/>
    <s v=""/>
    <n v="-100"/>
    <s v="Syd-Combo"/>
  </r>
  <r>
    <x v="27"/>
    <d v="1899-12-30T15:40:00"/>
    <x v="3"/>
    <n v="8"/>
    <n v="8"/>
    <s v="Dream Circle"/>
    <m/>
    <m/>
    <x v="1"/>
    <m/>
    <x v="0"/>
    <x v="0"/>
    <x v="1"/>
    <s v=""/>
    <n v="100"/>
    <s v=""/>
    <n v="-100"/>
    <x v="2"/>
    <s v=""/>
    <n v="-100"/>
    <s v="Comp-SYD-Sat"/>
  </r>
  <r>
    <x v="27"/>
    <d v="1899-12-30T16:05:00"/>
    <x v="5"/>
    <n v="8"/>
    <n v="14"/>
    <s v="Altai Ranger"/>
    <s v="      "/>
    <m/>
    <x v="0"/>
    <m/>
    <x v="0"/>
    <x v="0"/>
    <x v="1"/>
    <s v=""/>
    <n v="100"/>
    <s v=""/>
    <n v="-100"/>
    <x v="1"/>
    <s v=""/>
    <n v="-120"/>
    <s v="Comp-Mel-Sat"/>
  </r>
  <r>
    <x v="27"/>
    <d v="1899-12-30T16:35:00"/>
    <x v="5"/>
    <n v="9"/>
    <n v="12"/>
    <s v="Zipping Boy"/>
    <s v="1st"/>
    <n v="4"/>
    <x v="0"/>
    <m/>
    <x v="0"/>
    <x v="0"/>
    <x v="1"/>
    <s v=""/>
    <n v="100"/>
    <n v="400"/>
    <n v="300"/>
    <x v="1"/>
    <n v="480"/>
    <n v="360"/>
    <s v="Mel-Combo"/>
  </r>
  <r>
    <x v="28"/>
    <d v="1899-12-30T13:30:00"/>
    <x v="0"/>
    <n v="4"/>
    <n v="4"/>
    <s v="Witchfulthinking"/>
    <m/>
    <m/>
    <x v="0"/>
    <m/>
    <x v="0"/>
    <x v="0"/>
    <x v="1"/>
    <s v=""/>
    <n v="100"/>
    <s v=""/>
    <n v="-100"/>
    <x v="1"/>
    <s v=""/>
    <n v="-120"/>
    <s v="Mel-Combo"/>
  </r>
  <r>
    <x v="28"/>
    <d v="1899-12-30T14:05:00"/>
    <x v="0"/>
    <n v="5"/>
    <n v="9"/>
    <s v="Kurabui"/>
    <s v="3rd"/>
    <m/>
    <x v="0"/>
    <m/>
    <x v="0"/>
    <x v="0"/>
    <x v="1"/>
    <s v=""/>
    <n v="100"/>
    <s v=""/>
    <n v="-100"/>
    <x v="1"/>
    <s v=""/>
    <n v="-120"/>
    <s v="Comp-Mel-Sat"/>
  </r>
  <r>
    <x v="28"/>
    <d v="1899-12-30T14:05:00"/>
    <x v="0"/>
    <n v="5"/>
    <n v="6"/>
    <s v="Think 'N' Fly"/>
    <s v="2nd"/>
    <m/>
    <x v="0"/>
    <m/>
    <x v="0"/>
    <x v="0"/>
    <x v="1"/>
    <s v=""/>
    <n v="100"/>
    <s v=""/>
    <n v="-100"/>
    <x v="1"/>
    <s v=""/>
    <n v="-120"/>
    <s v="Mel-Combo"/>
  </r>
  <r>
    <x v="28"/>
    <d v="1899-12-30T16:00:00"/>
    <x v="0"/>
    <n v="8"/>
    <n v="13"/>
    <s v="Dice Roll"/>
    <s v="1st"/>
    <n v="2.5"/>
    <x v="0"/>
    <m/>
    <x v="0"/>
    <x v="0"/>
    <x v="1"/>
    <s v=""/>
    <n v="100"/>
    <n v="250"/>
    <n v="150"/>
    <x v="1"/>
    <n v="300"/>
    <n v="180"/>
    <s v="Mel-Combo"/>
  </r>
  <r>
    <x v="28"/>
    <d v="1899-12-30T16:00:00"/>
    <x v="0"/>
    <n v="8"/>
    <n v="11"/>
    <s v="Rubisaki"/>
    <s v="2nd"/>
    <m/>
    <x v="0"/>
    <m/>
    <x v="0"/>
    <x v="0"/>
    <x v="1"/>
    <s v=""/>
    <n v="100"/>
    <s v=""/>
    <n v="-100"/>
    <x v="1"/>
    <s v=""/>
    <n v="-120"/>
    <s v="Mel-Combo"/>
  </r>
  <r>
    <x v="29"/>
    <d v="1899-12-30T14:30:00"/>
    <x v="4"/>
    <n v="6"/>
    <n v="9"/>
    <s v="Fender"/>
    <m/>
    <m/>
    <x v="1"/>
    <m/>
    <x v="0"/>
    <x v="0"/>
    <x v="1"/>
    <s v=""/>
    <n v="100"/>
    <s v=""/>
    <n v="-100"/>
    <x v="2"/>
    <s v=""/>
    <n v="-100"/>
    <s v="Comp-SYD-Sat"/>
  </r>
  <r>
    <x v="29"/>
    <d v="1899-12-30T14:50:00"/>
    <x v="1"/>
    <n v="6"/>
    <n v="6"/>
    <s v="Kalkarni Royale"/>
    <m/>
    <m/>
    <x v="0"/>
    <m/>
    <x v="0"/>
    <x v="0"/>
    <x v="1"/>
    <s v=""/>
    <n v="100"/>
    <s v=""/>
    <n v="-100"/>
    <x v="1"/>
    <s v=""/>
    <n v="-120"/>
    <s v="Mel-Combo"/>
  </r>
  <r>
    <x v="29"/>
    <d v="1899-12-30T15:30:00"/>
    <x v="1"/>
    <n v="7"/>
    <n v="5"/>
    <s v="Bedford"/>
    <m/>
    <m/>
    <x v="0"/>
    <m/>
    <x v="0"/>
    <x v="0"/>
    <x v="1"/>
    <s v=""/>
    <n v="100"/>
    <s v=""/>
    <n v="-100"/>
    <x v="1"/>
    <s v=""/>
    <n v="-120"/>
    <s v="Mel-Combo"/>
  </r>
  <r>
    <x v="29"/>
    <d v="1899-12-30T15:30:00"/>
    <x v="1"/>
    <n v="7"/>
    <n v="10"/>
    <s v="Fifth Position"/>
    <s v="3rd"/>
    <m/>
    <x v="0"/>
    <m/>
    <x v="0"/>
    <x v="0"/>
    <x v="1"/>
    <s v=""/>
    <n v="100"/>
    <s v=""/>
    <n v="-100"/>
    <x v="1"/>
    <s v=""/>
    <n v="-120"/>
    <s v="Comp-Mel-Sat"/>
  </r>
  <r>
    <x v="29"/>
    <d v="1899-12-30T15:50:00"/>
    <x v="4"/>
    <n v="8"/>
    <n v="5"/>
    <s v="Ulysses"/>
    <m/>
    <m/>
    <x v="1"/>
    <m/>
    <x v="0"/>
    <x v="0"/>
    <x v="1"/>
    <s v=""/>
    <n v="100"/>
    <s v=""/>
    <n v="-100"/>
    <x v="2"/>
    <s v=""/>
    <n v="-100"/>
    <s v="Syd-Combo"/>
  </r>
  <r>
    <x v="29"/>
    <d v="1899-12-30T16:05:00"/>
    <x v="1"/>
    <n v="8"/>
    <n v="11"/>
    <s v="Corner Pocket"/>
    <s v="1st"/>
    <n v="3.5"/>
    <x v="0"/>
    <m/>
    <x v="0"/>
    <x v="0"/>
    <x v="1"/>
    <s v=""/>
    <n v="100"/>
    <n v="350"/>
    <n v="250"/>
    <x v="1"/>
    <n v="420"/>
    <n v="300"/>
    <s v="Mel-Combo"/>
  </r>
  <r>
    <x v="30"/>
    <d v="1899-12-30T13:00:00"/>
    <x v="0"/>
    <n v="3"/>
    <n v="2"/>
    <s v="Grand Promenade"/>
    <s v="1st"/>
    <n v="1.8"/>
    <x v="0"/>
    <m/>
    <x v="0"/>
    <x v="0"/>
    <x v="1"/>
    <s v=""/>
    <n v="100"/>
    <n v="180"/>
    <n v="80"/>
    <x v="1"/>
    <n v="216"/>
    <n v="96"/>
    <s v="Comp-Mel-Sat"/>
  </r>
  <r>
    <x v="30"/>
    <d v="1899-12-30T14:55:00"/>
    <x v="0"/>
    <n v="6"/>
    <n v="2"/>
    <s v="Dice Roll"/>
    <m/>
    <m/>
    <x v="0"/>
    <m/>
    <x v="0"/>
    <x v="0"/>
    <x v="1"/>
    <s v=""/>
    <n v="100"/>
    <s v=""/>
    <n v="-100"/>
    <x v="1"/>
    <s v=""/>
    <n v="-120"/>
    <s v="Comp-Mel-Sat"/>
  </r>
  <r>
    <x v="30"/>
    <d v="1899-12-30T16:35:00"/>
    <x v="0"/>
    <n v="9"/>
    <n v="10"/>
    <s v="Galgani"/>
    <s v="2nd"/>
    <m/>
    <x v="0"/>
    <m/>
    <x v="0"/>
    <x v="0"/>
    <x v="1"/>
    <s v="C-2"/>
    <n v="100"/>
    <s v=""/>
    <n v="-100"/>
    <x v="3"/>
    <s v=""/>
    <n v="-139.99999999999997"/>
    <s v="Mel-Combo/Comp-Mel-Sat"/>
  </r>
  <r>
    <x v="30"/>
    <d v="1899-12-30T16:35:00"/>
    <x v="0"/>
    <n v="9"/>
    <n v="13"/>
    <s v="Lindhout"/>
    <s v="1st"/>
    <n v="3.7"/>
    <x v="0"/>
    <m/>
    <x v="0"/>
    <x v="0"/>
    <x v="1"/>
    <s v=""/>
    <n v="100"/>
    <n v="370"/>
    <n v="270"/>
    <x v="1"/>
    <n v="444"/>
    <n v="324"/>
    <s v="Mel-Combo"/>
  </r>
  <r>
    <x v="31"/>
    <d v="1899-12-30T12:45:00"/>
    <x v="3"/>
    <n v="4"/>
    <n v="4"/>
    <s v="De Grawin"/>
    <s v="3rd"/>
    <m/>
    <x v="1"/>
    <m/>
    <x v="0"/>
    <x v="0"/>
    <x v="1"/>
    <s v=""/>
    <n v="100"/>
    <s v=""/>
    <n v="-100"/>
    <x v="2"/>
    <s v=""/>
    <n v="-100"/>
    <s v="Comp-SYD-Sat"/>
  </r>
  <r>
    <x v="31"/>
    <d v="1899-12-30T15:35:00"/>
    <x v="1"/>
    <n v="7"/>
    <n v="3"/>
    <s v="Think 'N' Fly"/>
    <m/>
    <m/>
    <x v="0"/>
    <m/>
    <x v="0"/>
    <x v="0"/>
    <x v="1"/>
    <s v=""/>
    <n v="100"/>
    <s v=""/>
    <n v="-100"/>
    <x v="1"/>
    <s v=""/>
    <n v="-120"/>
    <s v="Mel-Combo"/>
  </r>
  <r>
    <x v="31"/>
    <d v="1899-12-30T16:10:00"/>
    <x v="1"/>
    <n v="8"/>
    <n v="10"/>
    <s v="Malkovich"/>
    <s v="2nd"/>
    <m/>
    <x v="0"/>
    <m/>
    <x v="0"/>
    <x v="0"/>
    <x v="1"/>
    <s v="C-2"/>
    <n v="100"/>
    <s v=""/>
    <n v="-100"/>
    <x v="0"/>
    <s v=""/>
    <n v="-200"/>
    <s v="Mel-Combo/Comp-Mel-Sat"/>
  </r>
  <r>
    <x v="31"/>
    <d v="1899-12-30T16:42:00"/>
    <x v="1"/>
    <n v="9"/>
    <n v="13"/>
    <s v="Grinzinger Allee "/>
    <m/>
    <m/>
    <x v="0"/>
    <m/>
    <x v="0"/>
    <x v="0"/>
    <x v="1"/>
    <s v=""/>
    <n v="100"/>
    <s v=""/>
    <n v="-100"/>
    <x v="1"/>
    <s v=""/>
    <n v="-120"/>
    <s v="Mel-Combo"/>
  </r>
  <r>
    <x v="31"/>
    <d v="1899-12-30T16:42:00"/>
    <x v="1"/>
    <n v="9"/>
    <n v="17"/>
    <s v="Scantoon"/>
    <s v="3rd"/>
    <m/>
    <x v="0"/>
    <m/>
    <x v="0"/>
    <x v="0"/>
    <x v="1"/>
    <s v=""/>
    <n v="100"/>
    <s v=""/>
    <n v="-100"/>
    <x v="1"/>
    <s v=""/>
    <n v="-120"/>
    <s v="Mel-Combo"/>
  </r>
  <r>
    <x v="32"/>
    <d v="1899-12-30T13:40:00"/>
    <x v="0"/>
    <n v="4"/>
    <n v="2"/>
    <s v="Schabau"/>
    <m/>
    <m/>
    <x v="0"/>
    <m/>
    <x v="0"/>
    <x v="0"/>
    <x v="1"/>
    <s v=""/>
    <n v="100"/>
    <s v=""/>
    <n v="-100"/>
    <x v="1"/>
    <s v=""/>
    <n v="-120"/>
    <s v="Mel-Combo"/>
  </r>
  <r>
    <x v="32"/>
    <d v="1899-12-30T13:40:00"/>
    <x v="0"/>
    <n v="4"/>
    <n v="11"/>
    <s v="Vegas Knight"/>
    <m/>
    <m/>
    <x v="0"/>
    <m/>
    <x v="0"/>
    <x v="0"/>
    <x v="1"/>
    <s v=""/>
    <n v="100"/>
    <s v=""/>
    <n v="-100"/>
    <x v="1"/>
    <s v=""/>
    <n v="-120"/>
    <s v="Mel-Combo"/>
  </r>
  <r>
    <x v="32"/>
    <d v="1899-12-30T15:35:00"/>
    <x v="0"/>
    <n v="7"/>
    <n v="2"/>
    <s v="Express Pass"/>
    <m/>
    <m/>
    <x v="0"/>
    <m/>
    <x v="0"/>
    <x v="0"/>
    <x v="1"/>
    <s v=""/>
    <n v="100"/>
    <s v=""/>
    <n v="-100"/>
    <x v="1"/>
    <s v=""/>
    <n v="-120"/>
    <s v="Mel-Combo"/>
  </r>
  <r>
    <x v="33"/>
    <d v="1899-12-30T12:05:00"/>
    <x v="1"/>
    <n v="1"/>
    <n v="8"/>
    <s v="Cakewalk Baby"/>
    <m/>
    <m/>
    <x v="0"/>
    <m/>
    <x v="0"/>
    <x v="0"/>
    <x v="1"/>
    <s v=""/>
    <n v="100"/>
    <s v=""/>
    <n v="-100"/>
    <x v="1"/>
    <s v=""/>
    <n v="-120"/>
    <s v="Mel-Combo"/>
  </r>
  <r>
    <x v="33"/>
    <d v="1899-12-30T12:05:00"/>
    <x v="1"/>
    <n v="1"/>
    <n v="2"/>
    <s v="Royal Crown"/>
    <s v="1st"/>
    <n v="3.6"/>
    <x v="0"/>
    <m/>
    <x v="0"/>
    <x v="0"/>
    <x v="1"/>
    <s v=""/>
    <n v="100"/>
    <n v="360"/>
    <n v="260"/>
    <x v="1"/>
    <n v="432"/>
    <n v="312"/>
    <s v="Mel-Combo"/>
  </r>
  <r>
    <x v="33"/>
    <d v="1899-12-30T12:40:00"/>
    <x v="1"/>
    <n v="2"/>
    <n v="1"/>
    <s v="Great Again"/>
    <m/>
    <m/>
    <x v="0"/>
    <m/>
    <x v="0"/>
    <x v="0"/>
    <x v="1"/>
    <s v=""/>
    <n v="100"/>
    <s v=""/>
    <n v="-100"/>
    <x v="1"/>
    <s v=""/>
    <n v="-120"/>
    <s v="Mel-Combo"/>
  </r>
  <r>
    <x v="33"/>
    <d v="1899-12-30T12:40:00"/>
    <x v="1"/>
    <n v="2"/>
    <n v="7"/>
    <s v="King Magnus"/>
    <s v="1st"/>
    <n v="4.2"/>
    <x v="0"/>
    <m/>
    <x v="0"/>
    <x v="0"/>
    <x v="1"/>
    <s v="C-2"/>
    <n v="100"/>
    <n v="420"/>
    <n v="320"/>
    <x v="3"/>
    <n v="587.99999999999989"/>
    <n v="447.99999999999989"/>
    <s v="Mel-Combo/Comp-Mel-Sat"/>
  </r>
  <r>
    <x v="33"/>
    <d v="1899-12-30T13:00:00"/>
    <x v="4"/>
    <n v="4"/>
    <n v="6"/>
    <s v="Chat"/>
    <s v="1st"/>
    <n v="6.5"/>
    <x v="1"/>
    <m/>
    <x v="0"/>
    <x v="0"/>
    <x v="1"/>
    <s v=""/>
    <n v="100"/>
    <n v="650"/>
    <n v="550"/>
    <x v="2"/>
    <n v="650"/>
    <n v="550"/>
    <s v="Syd-Combo"/>
  </r>
  <r>
    <x v="33"/>
    <d v="1899-12-30T13:50:00"/>
    <x v="1"/>
    <n v="4"/>
    <n v="1"/>
    <s v="La Mexicana"/>
    <s v="2nd"/>
    <m/>
    <x v="0"/>
    <m/>
    <x v="0"/>
    <x v="0"/>
    <x v="1"/>
    <s v=""/>
    <n v="100"/>
    <s v=""/>
    <n v="-100"/>
    <x v="1"/>
    <s v=""/>
    <n v="-120"/>
    <s v="Mel-Combo"/>
  </r>
  <r>
    <x v="33"/>
    <d v="1899-12-30T13:50:00"/>
    <x v="1"/>
    <n v="4"/>
    <n v="6"/>
    <s v="Miss Albania"/>
    <s v="Ntd"/>
    <m/>
    <x v="0"/>
    <m/>
    <x v="0"/>
    <x v="0"/>
    <x v="1"/>
    <s v="C-2"/>
    <n v="100"/>
    <s v=""/>
    <n v="-100"/>
    <x v="3"/>
    <s v=""/>
    <n v="-139.99999999999997"/>
    <s v="Mel-Combo/Comp-Mel-Sat"/>
  </r>
  <r>
    <x v="33"/>
    <d v="1899-12-30T14:10:00"/>
    <x v="4"/>
    <n v="6"/>
    <n v="9"/>
    <s v="Turnstyle"/>
    <m/>
    <m/>
    <x v="1"/>
    <m/>
    <x v="0"/>
    <x v="0"/>
    <x v="1"/>
    <s v=""/>
    <n v="100"/>
    <s v=""/>
    <n v="-100"/>
    <x v="2"/>
    <s v=""/>
    <n v="-100"/>
    <s v="Comp-SYD-Sat"/>
  </r>
  <r>
    <x v="33"/>
    <d v="1899-12-30T14:45:00"/>
    <x v="4"/>
    <n v="7"/>
    <n v="8"/>
    <s v="True Detective"/>
    <m/>
    <m/>
    <x v="1"/>
    <m/>
    <x v="0"/>
    <x v="0"/>
    <x v="1"/>
    <s v=""/>
    <n v="100"/>
    <s v=""/>
    <n v="-100"/>
    <x v="2"/>
    <s v=""/>
    <n v="-100"/>
    <s v="Syd-Combo"/>
  </r>
  <r>
    <x v="34"/>
    <d v="1899-12-30T13:55:00"/>
    <x v="6"/>
    <n v="3"/>
    <n v="4"/>
    <s v="Hi Stranger"/>
    <s v="1st"/>
    <n v="3.8"/>
    <x v="0"/>
    <m/>
    <x v="0"/>
    <x v="0"/>
    <x v="1"/>
    <s v=""/>
    <n v="100"/>
    <n v="380"/>
    <n v="280"/>
    <x v="1"/>
    <n v="456"/>
    <n v="336"/>
    <s v="Comp-Mel-Sat"/>
  </r>
  <r>
    <x v="34"/>
    <d v="1899-12-30T14:30:00"/>
    <x v="6"/>
    <n v="4"/>
    <n v="5"/>
    <s v="Bedford"/>
    <s v="Ntd"/>
    <m/>
    <x v="0"/>
    <m/>
    <x v="0"/>
    <x v="0"/>
    <x v="1"/>
    <s v=""/>
    <n v="100"/>
    <s v=""/>
    <n v="-100"/>
    <x v="1"/>
    <s v=""/>
    <n v="-120"/>
    <s v="Mel-Combo"/>
  </r>
  <r>
    <x v="34"/>
    <d v="1899-12-30T14:30:00"/>
    <x v="6"/>
    <n v="4"/>
    <n v="3"/>
    <s v="Mahamedeis"/>
    <s v="1st"/>
    <n v="6.5"/>
    <x v="0"/>
    <m/>
    <x v="0"/>
    <x v="0"/>
    <x v="1"/>
    <s v=""/>
    <n v="100"/>
    <n v="650"/>
    <n v="550"/>
    <x v="1"/>
    <n v="780"/>
    <n v="660"/>
    <s v="Mel-Combo"/>
  </r>
  <r>
    <x v="34"/>
    <d v="1899-12-30T16:30:00"/>
    <x v="6"/>
    <n v="7"/>
    <n v="5"/>
    <s v="Smokin Romans"/>
    <s v="1st"/>
    <n v="2.6"/>
    <x v="0"/>
    <m/>
    <x v="0"/>
    <x v="0"/>
    <x v="1"/>
    <s v="C-2"/>
    <n v="100"/>
    <n v="260"/>
    <n v="160"/>
    <x v="3"/>
    <n v="363.99999999999994"/>
    <n v="223.99999999999997"/>
    <s v="Mel-Combo/Comp-Mel-Sat"/>
  </r>
  <r>
    <x v="34"/>
    <d v="1899-12-30T16:50:00"/>
    <x v="3"/>
    <n v="10"/>
    <n v="5"/>
    <s v="Snitzify"/>
    <m/>
    <m/>
    <x v="1"/>
    <m/>
    <x v="0"/>
    <x v="0"/>
    <x v="1"/>
    <s v="C-2"/>
    <n v="100"/>
    <s v=""/>
    <n v="-100"/>
    <x v="3"/>
    <s v=""/>
    <n v="-139.99999999999997"/>
    <s v="Syd-Combo/Comp-SYD-Sat"/>
  </r>
  <r>
    <x v="35"/>
    <d v="1899-12-30T12:05:00"/>
    <x v="0"/>
    <n v="1"/>
    <n v="3"/>
    <s v="Schabau"/>
    <s v="1st"/>
    <n v="4"/>
    <x v="0"/>
    <m/>
    <x v="1"/>
    <x v="0"/>
    <x v="1"/>
    <s v=""/>
    <n v="100"/>
    <n v="400"/>
    <n v="300"/>
    <x v="1"/>
    <n v="480"/>
    <n v="360"/>
    <s v="Mel-Combo"/>
  </r>
  <r>
    <x v="35"/>
    <d v="1899-12-30T13:55:00"/>
    <x v="0"/>
    <n v="4"/>
    <n v="7"/>
    <s v="Lindhout"/>
    <m/>
    <m/>
    <x v="0"/>
    <m/>
    <x v="1"/>
    <x v="0"/>
    <x v="1"/>
    <s v=""/>
    <n v="100"/>
    <s v=""/>
    <n v="-100"/>
    <x v="1"/>
    <s v=""/>
    <n v="-120"/>
    <s v="Mel-Combo"/>
  </r>
  <r>
    <x v="35"/>
    <d v="1899-12-30T14:15:00"/>
    <x v="3"/>
    <n v="6"/>
    <n v="10"/>
    <s v="Eight Diamonds"/>
    <m/>
    <m/>
    <x v="1"/>
    <m/>
    <x v="1"/>
    <x v="0"/>
    <x v="1"/>
    <s v=""/>
    <n v="100"/>
    <s v=""/>
    <n v="-100"/>
    <x v="2"/>
    <s v=""/>
    <n v="-100"/>
    <s v="Comp-SYD-Sat"/>
  </r>
  <r>
    <x v="35"/>
    <d v="1899-12-30T14:55:00"/>
    <x v="3"/>
    <n v="7"/>
    <n v="5"/>
    <s v="Phobetor"/>
    <s v="1st"/>
    <n v="7.5"/>
    <x v="1"/>
    <m/>
    <x v="1"/>
    <x v="0"/>
    <x v="1"/>
    <s v="C-2"/>
    <n v="100"/>
    <n v="750"/>
    <n v="650"/>
    <x v="3"/>
    <n v="1049.9999999999998"/>
    <n v="909.99999999999977"/>
    <s v="Syd-Combo/Comp-SYD-Sat"/>
  </r>
  <r>
    <x v="35"/>
    <d v="1899-12-30T15:15:00"/>
    <x v="0"/>
    <n v="6"/>
    <n v="1"/>
    <s v="Red Can Man"/>
    <s v="3rd"/>
    <m/>
    <x v="0"/>
    <m/>
    <x v="1"/>
    <x v="0"/>
    <x v="1"/>
    <s v=""/>
    <n v="100"/>
    <s v=""/>
    <n v="-100"/>
    <x v="1"/>
    <s v=""/>
    <n v="-120"/>
    <s v="Mel-Combo"/>
  </r>
  <r>
    <x v="35"/>
    <d v="1899-12-30T15:35:00"/>
    <x v="3"/>
    <n v="8"/>
    <n v="4"/>
    <s v="Sky Command"/>
    <m/>
    <m/>
    <x v="1"/>
    <m/>
    <x v="1"/>
    <x v="0"/>
    <x v="1"/>
    <s v="C-2"/>
    <n v="100"/>
    <s v=""/>
    <n v="-100"/>
    <x v="3"/>
    <s v=""/>
    <n v="-139.99999999999997"/>
    <s v="Syd-Combo/Comp-SYD-Sat"/>
  </r>
  <r>
    <x v="35"/>
    <d v="1899-12-30T16:55:00"/>
    <x v="3"/>
    <n v="10"/>
    <n v="11"/>
    <s v="Kingsheir"/>
    <s v="1st"/>
    <n v="5"/>
    <x v="1"/>
    <m/>
    <x v="1"/>
    <x v="0"/>
    <x v="1"/>
    <s v="C-2"/>
    <n v="100"/>
    <n v="500"/>
    <n v="400"/>
    <x v="3"/>
    <n v="699.99999999999989"/>
    <n v="559.99999999999989"/>
    <s v="Syd-Combo/Comp-SYD-Sat"/>
  </r>
  <r>
    <x v="36"/>
    <d v="1899-12-30T12:05:00"/>
    <x v="1"/>
    <n v="1"/>
    <n v="5"/>
    <s v="So You Assume"/>
    <s v="1st"/>
    <n v="3.5"/>
    <x v="0"/>
    <m/>
    <x v="1"/>
    <x v="0"/>
    <x v="1"/>
    <s v=""/>
    <n v="100"/>
    <n v="350"/>
    <n v="250"/>
    <x v="1"/>
    <n v="420"/>
    <n v="300"/>
    <s v="Mel-Combo"/>
  </r>
  <r>
    <x v="36"/>
    <d v="1899-12-30T12:40:00"/>
    <x v="1"/>
    <n v="2"/>
    <n v="4"/>
    <s v="Hi Stranger"/>
    <s v="1st"/>
    <n v="2.5"/>
    <x v="0"/>
    <m/>
    <x v="1"/>
    <x v="0"/>
    <x v="1"/>
    <s v="C-2"/>
    <n v="100"/>
    <n v="250"/>
    <n v="150"/>
    <x v="0"/>
    <n v="500"/>
    <n v="300"/>
    <s v="Mel-Combo/Comp-Mel-Sat"/>
  </r>
  <r>
    <x v="36"/>
    <d v="1899-12-30T13:55:00"/>
    <x v="1"/>
    <n v="4"/>
    <n v="3"/>
    <s v="Bella Nipotina"/>
    <s v="1st"/>
    <n v="2.4500000000000002"/>
    <x v="0"/>
    <m/>
    <x v="1"/>
    <x v="0"/>
    <x v="1"/>
    <s v="C-2"/>
    <n v="100"/>
    <n v="245.00000000000003"/>
    <n v="145.00000000000003"/>
    <x v="0"/>
    <n v="490.00000000000006"/>
    <n v="290.00000000000006"/>
    <s v="Mel-Combo/Comp-Mel-Sat"/>
  </r>
  <r>
    <x v="36"/>
    <d v="1899-12-30T14:15:00"/>
    <x v="11"/>
    <n v="6"/>
    <n v="10"/>
    <s v="Bethencourt"/>
    <m/>
    <m/>
    <x v="1"/>
    <m/>
    <x v="1"/>
    <x v="0"/>
    <x v="1"/>
    <s v=""/>
    <n v="100"/>
    <s v=""/>
    <n v="-100"/>
    <x v="2"/>
    <s v=""/>
    <n v="-100"/>
    <s v="Syd-Combo"/>
  </r>
  <r>
    <x v="36"/>
    <d v="1899-12-30T14:35:00"/>
    <x v="1"/>
    <n v="5"/>
    <n v="11"/>
    <s v="Elephant "/>
    <s v="1st"/>
    <n v="4.2"/>
    <x v="0"/>
    <m/>
    <x v="1"/>
    <x v="0"/>
    <x v="1"/>
    <s v=""/>
    <n v="100"/>
    <n v="420"/>
    <n v="320"/>
    <x v="1"/>
    <n v="504"/>
    <n v="384"/>
    <s v="Mel-Combo"/>
  </r>
  <r>
    <x v="36"/>
    <d v="1899-12-30T14:35:00"/>
    <x v="1"/>
    <n v="5"/>
    <n v="5"/>
    <s v="Jumbo Ozaki"/>
    <m/>
    <m/>
    <x v="0"/>
    <m/>
    <x v="1"/>
    <x v="0"/>
    <x v="1"/>
    <s v=""/>
    <n v="100"/>
    <s v=""/>
    <n v="-100"/>
    <x v="1"/>
    <s v=""/>
    <n v="-120"/>
    <s v="Mel-Combo"/>
  </r>
  <r>
    <x v="36"/>
    <d v="1899-12-30T14:55:00"/>
    <x v="11"/>
    <n v="7"/>
    <n v="9"/>
    <s v="Oscar Zulu"/>
    <s v="3rd"/>
    <m/>
    <x v="1"/>
    <m/>
    <x v="1"/>
    <x v="0"/>
    <x v="1"/>
    <s v="C-2"/>
    <n v="100"/>
    <s v=""/>
    <n v="-100"/>
    <x v="3"/>
    <s v=""/>
    <n v="-139.99999999999997"/>
    <s v="Syd-Combo/Comp-SYD-Sat"/>
  </r>
  <r>
    <x v="36"/>
    <d v="1899-12-30T16:15:00"/>
    <x v="11"/>
    <n v="9"/>
    <n v="9"/>
    <s v="Glorious Dream"/>
    <m/>
    <m/>
    <x v="1"/>
    <m/>
    <x v="1"/>
    <x v="0"/>
    <x v="1"/>
    <s v=""/>
    <n v="100"/>
    <s v=""/>
    <n v="-100"/>
    <x v="2"/>
    <s v=""/>
    <n v="-100"/>
    <s v="Syd-Combo"/>
  </r>
  <r>
    <x v="36"/>
    <d v="1899-12-30T16:35:00"/>
    <x v="1"/>
    <n v="8"/>
    <n v="6"/>
    <s v="Red Can Man"/>
    <s v="3rd"/>
    <m/>
    <x v="0"/>
    <m/>
    <x v="1"/>
    <x v="0"/>
    <x v="1"/>
    <s v="C-2"/>
    <n v="100"/>
    <s v=""/>
    <n v="-100"/>
    <x v="0"/>
    <s v=""/>
    <n v="-200"/>
    <s v="Mel-Combo/Comp-Mel-Sat"/>
  </r>
  <r>
    <x v="36"/>
    <d v="1899-12-30T17:10:00"/>
    <x v="1"/>
    <n v="9"/>
    <n v="10"/>
    <s v="Pintoff"/>
    <s v="1st"/>
    <n v="5.5"/>
    <x v="0"/>
    <m/>
    <x v="1"/>
    <x v="0"/>
    <x v="1"/>
    <s v=""/>
    <n v="100"/>
    <n v="550"/>
    <n v="450"/>
    <x v="1"/>
    <n v="660"/>
    <n v="540"/>
    <s v="Comp-Mel-Sat"/>
  </r>
  <r>
    <x v="37"/>
    <d v="1899-12-30T11:55:00"/>
    <x v="3"/>
    <n v="2"/>
    <n v="7"/>
    <s v="Red Santa"/>
    <m/>
    <m/>
    <x v="1"/>
    <m/>
    <x v="1"/>
    <x v="0"/>
    <x v="1"/>
    <s v=""/>
    <n v="100"/>
    <s v=""/>
    <n v="-100"/>
    <x v="2"/>
    <s v=""/>
    <n v="-100"/>
    <s v="Syd-Combo"/>
  </r>
  <r>
    <x v="37"/>
    <d v="1899-12-30T11:55:00"/>
    <x v="3"/>
    <n v="2"/>
    <n v="5"/>
    <s v="Torrens"/>
    <s v="1st"/>
    <n v="35.299999999999997"/>
    <x v="1"/>
    <m/>
    <x v="1"/>
    <x v="0"/>
    <x v="1"/>
    <s v=""/>
    <n v="100"/>
    <n v="3529.9999999999995"/>
    <n v="3429.9999999999995"/>
    <x v="2"/>
    <n v="3529.9999999999995"/>
    <n v="3429.9999999999995"/>
    <s v="Comp-SYD-Sat"/>
  </r>
  <r>
    <x v="37"/>
    <d v="1899-12-30T13:10:00"/>
    <x v="3"/>
    <n v="4"/>
    <n v="14"/>
    <s v="Always Sure"/>
    <s v="1st"/>
    <n v="15.8"/>
    <x v="1"/>
    <m/>
    <x v="1"/>
    <x v="0"/>
    <x v="1"/>
    <s v=""/>
    <n v="100"/>
    <n v="1580"/>
    <n v="1480"/>
    <x v="2"/>
    <n v="1580"/>
    <n v="1480"/>
    <s v="Comp-SYD-Sat"/>
  </r>
  <r>
    <x v="37"/>
    <d v="1899-12-30T13:25:00"/>
    <x v="6"/>
    <n v="2"/>
    <n v="4"/>
    <s v="La Vina"/>
    <m/>
    <m/>
    <x v="0"/>
    <m/>
    <x v="1"/>
    <x v="0"/>
    <x v="1"/>
    <s v=""/>
    <n v="100"/>
    <s v=""/>
    <n v="-100"/>
    <x v="1"/>
    <s v=""/>
    <n v="-120"/>
    <s v="Comp-Mel-Sat"/>
  </r>
  <r>
    <x v="37"/>
    <d v="1899-12-30T13:45:00"/>
    <x v="3"/>
    <n v="5"/>
    <n v="13"/>
    <s v="Nags To Riches"/>
    <m/>
    <m/>
    <x v="1"/>
    <m/>
    <x v="1"/>
    <x v="0"/>
    <x v="1"/>
    <s v=""/>
    <n v="100"/>
    <s v=""/>
    <n v="-100"/>
    <x v="2"/>
    <s v=""/>
    <n v="-100"/>
    <s v="Syd-Combo"/>
  </r>
  <r>
    <x v="37"/>
    <d v="1899-12-30T14:05:00"/>
    <x v="6"/>
    <n v="3"/>
    <n v="4"/>
    <s v="Front Page"/>
    <m/>
    <m/>
    <x v="0"/>
    <m/>
    <x v="1"/>
    <x v="0"/>
    <x v="1"/>
    <s v=""/>
    <n v="100"/>
    <s v=""/>
    <n v="-100"/>
    <x v="1"/>
    <s v=""/>
    <n v="-120"/>
    <s v="Comp-Mel-Sat"/>
  </r>
  <r>
    <x v="37"/>
    <d v="1899-12-30T15:05:00"/>
    <x v="3"/>
    <n v="7"/>
    <n v="9"/>
    <s v="Fender"/>
    <m/>
    <m/>
    <x v="1"/>
    <m/>
    <x v="1"/>
    <x v="0"/>
    <x v="1"/>
    <s v=""/>
    <n v="100"/>
    <s v=""/>
    <n v="-100"/>
    <x v="2"/>
    <s v=""/>
    <n v="-100"/>
    <s v="Comp-SYD-Sat"/>
  </r>
  <r>
    <x v="37"/>
    <d v="1899-12-30T15:25:00"/>
    <x v="6"/>
    <n v="5"/>
    <n v="1"/>
    <s v="Smokin Romans"/>
    <s v="1st"/>
    <n v="2.4"/>
    <x v="0"/>
    <m/>
    <x v="1"/>
    <x v="0"/>
    <x v="1"/>
    <s v="C-2"/>
    <n v="100"/>
    <n v="240"/>
    <n v="140"/>
    <x v="0"/>
    <n v="480"/>
    <n v="280"/>
    <s v="Mel-Combo/Comp-Mel-Sat"/>
  </r>
  <r>
    <x v="37"/>
    <d v="1899-12-30T16:40:00"/>
    <x v="6"/>
    <n v="7"/>
    <n v="7"/>
    <s v="Pancho"/>
    <s v="1st"/>
    <n v="5"/>
    <x v="0"/>
    <m/>
    <x v="1"/>
    <x v="0"/>
    <x v="1"/>
    <s v=""/>
    <n v="100"/>
    <n v="500"/>
    <n v="400"/>
    <x v="1"/>
    <n v="600"/>
    <n v="480"/>
    <s v="Mel-Combo"/>
  </r>
  <r>
    <x v="37"/>
    <d v="1899-12-30T17:15:00"/>
    <x v="6"/>
    <n v="8"/>
    <n v="9"/>
    <s v="Miss Albania"/>
    <s v="Ntd"/>
    <m/>
    <x v="0"/>
    <m/>
    <x v="1"/>
    <x v="0"/>
    <x v="1"/>
    <s v=""/>
    <n v="100"/>
    <s v=""/>
    <n v="-100"/>
    <x v="1"/>
    <s v=""/>
    <n v="-120"/>
    <s v="Mel-Combo"/>
  </r>
  <r>
    <x v="38"/>
    <d v="1899-12-30T12:20:00"/>
    <x v="1"/>
    <n v="1"/>
    <n v="3"/>
    <s v="Tooradin"/>
    <s v="1st"/>
    <n v="2.1"/>
    <x v="0"/>
    <m/>
    <x v="1"/>
    <x v="0"/>
    <x v="1"/>
    <s v="C-2"/>
    <n v="100"/>
    <n v="210"/>
    <n v="110"/>
    <x v="0"/>
    <n v="420"/>
    <n v="220"/>
    <s v="Mel-Combo/Comp-Mel-Sat"/>
  </r>
  <r>
    <x v="38"/>
    <d v="1899-12-30T12:55:00"/>
    <x v="1"/>
    <n v="2"/>
    <n v="8"/>
    <s v="Deep Speed"/>
    <m/>
    <m/>
    <x v="0"/>
    <m/>
    <x v="1"/>
    <x v="0"/>
    <x v="1"/>
    <s v=""/>
    <n v="100"/>
    <s v=""/>
    <n v="-100"/>
    <x v="1"/>
    <s v=""/>
    <n v="-120"/>
    <s v="Comp-Mel-Sat"/>
  </r>
  <r>
    <x v="38"/>
    <d v="1899-12-30T13:30:00"/>
    <x v="1"/>
    <n v="3"/>
    <n v="7"/>
    <s v="Turaath"/>
    <s v="1st"/>
    <n v="1.75"/>
    <x v="0"/>
    <m/>
    <x v="1"/>
    <x v="0"/>
    <x v="1"/>
    <s v="C-2"/>
    <n v="100"/>
    <n v="175"/>
    <n v="75"/>
    <x v="0"/>
    <n v="350"/>
    <n v="150"/>
    <s v="Mel-Combo/Comp-Mel-Sat"/>
  </r>
  <r>
    <x v="38"/>
    <d v="1899-12-30T13:50:00"/>
    <x v="11"/>
    <n v="5"/>
    <n v="2"/>
    <s v="Coastwatch"/>
    <s v="1st"/>
    <n v="3.8"/>
    <x v="1"/>
    <m/>
    <x v="1"/>
    <x v="0"/>
    <x v="1"/>
    <s v=""/>
    <n v="100"/>
    <n v="380"/>
    <n v="280"/>
    <x v="2"/>
    <n v="380"/>
    <n v="280"/>
    <s v="Comp-SYD-Sat"/>
  </r>
  <r>
    <x v="38"/>
    <d v="1899-12-30T15:50:00"/>
    <x v="11"/>
    <n v="8"/>
    <n v="2"/>
    <s v="Triple Ace"/>
    <s v="2nd"/>
    <m/>
    <x v="1"/>
    <m/>
    <x v="1"/>
    <x v="0"/>
    <x v="1"/>
    <s v="C-2"/>
    <n v="100"/>
    <s v=""/>
    <n v="-100"/>
    <x v="3"/>
    <s v=""/>
    <n v="-139.99999999999997"/>
    <s v="Syd-Combo/Comp-SYD-Sat"/>
  </r>
  <r>
    <x v="38"/>
    <d v="1899-12-30T16:30:00"/>
    <x v="11"/>
    <n v="9"/>
    <n v="4"/>
    <s v="Majestic Shot"/>
    <m/>
    <m/>
    <x v="1"/>
    <m/>
    <x v="1"/>
    <x v="0"/>
    <x v="1"/>
    <s v=""/>
    <n v="100"/>
    <s v=""/>
    <n v="-100"/>
    <x v="2"/>
    <s v=""/>
    <n v="-100"/>
    <s v="Syd-Combo"/>
  </r>
  <r>
    <x v="39"/>
    <d v="1899-12-30T12:30:00"/>
    <x v="0"/>
    <n v="1"/>
    <n v="3"/>
    <s v="Tooradin"/>
    <s v="1st"/>
    <n v="3.1"/>
    <x v="0"/>
    <m/>
    <x v="1"/>
    <x v="0"/>
    <x v="1"/>
    <s v="C-2"/>
    <n v="100"/>
    <n v="310"/>
    <n v="210"/>
    <x v="0"/>
    <n v="620"/>
    <n v="420"/>
    <s v="Mel-Combo/Comp-Mel-Sat"/>
  </r>
  <r>
    <x v="39"/>
    <d v="1899-12-30T14:40:00"/>
    <x v="11"/>
    <n v="6"/>
    <n v="4"/>
    <s v="Entriviere"/>
    <s v="1st"/>
    <n v="2.6"/>
    <x v="1"/>
    <m/>
    <x v="1"/>
    <x v="0"/>
    <x v="1"/>
    <s v=""/>
    <n v="100"/>
    <n v="260"/>
    <n v="160"/>
    <x v="2"/>
    <n v="260"/>
    <n v="160"/>
    <s v="Syd-Combo"/>
  </r>
  <r>
    <x v="39"/>
    <d v="1899-12-30T14:55:00"/>
    <x v="0"/>
    <n v="5"/>
    <n v="2"/>
    <s v="Ayrton"/>
    <s v="3rd"/>
    <m/>
    <x v="0"/>
    <m/>
    <x v="1"/>
    <x v="0"/>
    <x v="1"/>
    <s v=""/>
    <n v="100"/>
    <s v=""/>
    <n v="-100"/>
    <x v="1"/>
    <s v=""/>
    <n v="-120"/>
    <s v="Comp-Mel-Sat"/>
  </r>
  <r>
    <x v="39"/>
    <d v="1899-12-30T15:15:00"/>
    <x v="11"/>
    <n v="7"/>
    <n v="10"/>
    <s v="Big Parade"/>
    <s v="3rd"/>
    <m/>
    <x v="1"/>
    <m/>
    <x v="1"/>
    <x v="0"/>
    <x v="1"/>
    <s v="C-2"/>
    <n v="100"/>
    <s v=""/>
    <n v="-100"/>
    <x v="3"/>
    <s v=""/>
    <n v="-139.99999999999997"/>
    <s v="Syd-Combo/Comp-SYD-Sat"/>
  </r>
  <r>
    <x v="39"/>
    <d v="1899-12-30T17:15:00"/>
    <x v="11"/>
    <n v="10"/>
    <n v="4"/>
    <s v="Love Tap"/>
    <s v="1st"/>
    <n v="13"/>
    <x v="1"/>
    <m/>
    <x v="1"/>
    <x v="0"/>
    <x v="1"/>
    <s v=""/>
    <n v="100"/>
    <n v="1300"/>
    <n v="1200"/>
    <x v="2"/>
    <n v="1300"/>
    <n v="1200"/>
    <s v="Syd-Combo"/>
  </r>
  <r>
    <x v="40"/>
    <d v="1899-12-30T12:15:00"/>
    <x v="3"/>
    <n v="2"/>
    <n v="8"/>
    <s v="Kordia"/>
    <s v="3rd"/>
    <m/>
    <x v="1"/>
    <m/>
    <x v="1"/>
    <x v="0"/>
    <x v="1"/>
    <s v=""/>
    <n v="100"/>
    <s v=""/>
    <n v="-100"/>
    <x v="2"/>
    <s v=""/>
    <n v="-100"/>
    <s v="Comp-SYD-Sat"/>
  </r>
  <r>
    <x v="40"/>
    <d v="1899-12-30T12:50:00"/>
    <x v="3"/>
    <n v="3"/>
    <n v="6"/>
    <s v="Tampering"/>
    <s v="3rd"/>
    <m/>
    <x v="1"/>
    <m/>
    <x v="1"/>
    <x v="0"/>
    <x v="1"/>
    <s v=""/>
    <n v="100"/>
    <s v=""/>
    <n v="-100"/>
    <x v="2"/>
    <s v=""/>
    <n v="-100"/>
    <s v="Syd-Combo"/>
  </r>
  <r>
    <x v="40"/>
    <d v="1899-12-30T13:05:00"/>
    <x v="1"/>
    <n v="2"/>
    <n v="5"/>
    <s v="Wisdom Of Water"/>
    <m/>
    <m/>
    <x v="0"/>
    <m/>
    <x v="1"/>
    <x v="0"/>
    <x v="1"/>
    <s v=""/>
    <n v="100"/>
    <s v=""/>
    <n v="-100"/>
    <x v="1"/>
    <s v=""/>
    <n v="-120"/>
    <s v="Mel-Combo"/>
  </r>
  <r>
    <x v="40"/>
    <d v="1899-12-30T16:35:00"/>
    <x v="3"/>
    <n v="9"/>
    <n v="4"/>
    <s v="Spirit Ridge"/>
    <m/>
    <m/>
    <x v="1"/>
    <m/>
    <x v="1"/>
    <x v="0"/>
    <x v="1"/>
    <s v=""/>
    <n v="100"/>
    <s v=""/>
    <n v="-100"/>
    <x v="2"/>
    <s v=""/>
    <n v="-100"/>
    <s v="Syd-Combo"/>
  </r>
  <r>
    <x v="40"/>
    <d v="1899-12-30T16:50:00"/>
    <x v="1"/>
    <n v="8"/>
    <n v="2"/>
    <s v="Probabeel "/>
    <m/>
    <m/>
    <x v="0"/>
    <m/>
    <x v="1"/>
    <x v="0"/>
    <x v="1"/>
    <s v=""/>
    <n v="100"/>
    <s v=""/>
    <n v="-100"/>
    <x v="1"/>
    <s v=""/>
    <n v="-120"/>
    <s v="Mel-Combo"/>
  </r>
  <r>
    <x v="40"/>
    <d v="1899-12-30T17:15:00"/>
    <x v="3"/>
    <n v="10"/>
    <n v="10"/>
    <s v="Triple Ace"/>
    <s v="1st"/>
    <n v="20"/>
    <x v="1"/>
    <m/>
    <x v="1"/>
    <x v="0"/>
    <x v="1"/>
    <s v=""/>
    <n v="100"/>
    <n v="2000"/>
    <n v="1900"/>
    <x v="2"/>
    <n v="2000"/>
    <n v="1900"/>
    <s v="Comp-SYD-Sat"/>
  </r>
  <r>
    <x v="41"/>
    <d v="1899-12-30T19:15:00"/>
    <x v="6"/>
    <n v="5"/>
    <n v="6"/>
    <s v="Curran"/>
    <s v="1st"/>
    <n v="3.1"/>
    <x v="0"/>
    <m/>
    <x v="1"/>
    <x v="0"/>
    <x v="0"/>
    <s v=""/>
    <n v="100"/>
    <n v="310"/>
    <n v="210"/>
    <x v="1"/>
    <n v="372"/>
    <n v="252"/>
    <s v="Mel-Combo"/>
  </r>
  <r>
    <x v="41"/>
    <d v="1899-12-30T19:45:00"/>
    <x v="6"/>
    <n v="6"/>
    <n v="1"/>
    <s v="Homesman"/>
    <s v="2nd"/>
    <m/>
    <x v="0"/>
    <m/>
    <x v="1"/>
    <x v="0"/>
    <x v="0"/>
    <s v=""/>
    <n v="100"/>
    <s v=""/>
    <n v="-100"/>
    <x v="1"/>
    <s v=""/>
    <n v="-120"/>
    <s v="Mel-Combo"/>
  </r>
  <r>
    <x v="41"/>
    <d v="1899-12-30T19:45:00"/>
    <x v="6"/>
    <n v="6"/>
    <n v="8"/>
    <s v="Secret Blaze"/>
    <s v="1st"/>
    <n v="6.5"/>
    <x v="0"/>
    <m/>
    <x v="1"/>
    <x v="0"/>
    <x v="0"/>
    <s v=""/>
    <n v="100"/>
    <n v="650"/>
    <n v="550"/>
    <x v="1"/>
    <n v="780"/>
    <n v="660"/>
    <s v="Mel-Combo"/>
  </r>
  <r>
    <x v="42"/>
    <d v="1899-12-30T11:55:00"/>
    <x v="4"/>
    <n v="1"/>
    <n v="8"/>
    <s v="Yiyi"/>
    <s v="1st"/>
    <n v="4"/>
    <x v="1"/>
    <m/>
    <x v="1"/>
    <x v="0"/>
    <x v="1"/>
    <s v="C-2"/>
    <n v="100"/>
    <n v="400"/>
    <n v="300"/>
    <x v="3"/>
    <n v="559.99999999999989"/>
    <n v="419.99999999999989"/>
    <s v="Syd-Combo/Comp-SYD-Sat"/>
  </r>
  <r>
    <x v="42"/>
    <d v="1899-12-30T12:10:00"/>
    <x v="5"/>
    <n v="1"/>
    <n v="4"/>
    <s v="Esta La Roca"/>
    <s v="1st"/>
    <n v="2.7"/>
    <x v="0"/>
    <m/>
    <x v="1"/>
    <x v="0"/>
    <x v="1"/>
    <s v=""/>
    <n v="100"/>
    <n v="270"/>
    <n v="170"/>
    <x v="1"/>
    <n v="324"/>
    <n v="204"/>
    <s v="Mel-Combo"/>
  </r>
  <r>
    <x v="42"/>
    <d v="1899-12-30T12:10:00"/>
    <x v="5"/>
    <n v="1"/>
    <n v="5"/>
    <s v="Twist Of Fury"/>
    <m/>
    <m/>
    <x v="0"/>
    <m/>
    <x v="1"/>
    <x v="0"/>
    <x v="1"/>
    <s v="C-2"/>
    <n v="100"/>
    <s v=""/>
    <n v="-100"/>
    <x v="3"/>
    <s v=""/>
    <n v="-139.99999999999997"/>
    <s v="Mel-Combo/Comp-Mel-Sat"/>
  </r>
  <r>
    <x v="42"/>
    <d v="1899-12-30T14:30:00"/>
    <x v="5"/>
    <n v="5"/>
    <n v="2"/>
    <s v="Elephant"/>
    <s v="1st"/>
    <n v="2.4"/>
    <x v="0"/>
    <m/>
    <x v="1"/>
    <x v="0"/>
    <x v="1"/>
    <s v=""/>
    <n v="100"/>
    <n v="240"/>
    <n v="140"/>
    <x v="1"/>
    <n v="288"/>
    <n v="168"/>
    <s v="Mel-Combo"/>
  </r>
  <r>
    <x v="42"/>
    <d v="1899-12-30T15:05:00"/>
    <x v="5"/>
    <n v="6"/>
    <n v="1"/>
    <s v="Dr Drill"/>
    <m/>
    <m/>
    <x v="0"/>
    <m/>
    <x v="1"/>
    <x v="0"/>
    <x v="1"/>
    <s v=""/>
    <n v="100"/>
    <s v=""/>
    <n v="-100"/>
    <x v="1"/>
    <s v=""/>
    <n v="-120"/>
    <s v="Mel-Combo"/>
  </r>
  <r>
    <x v="42"/>
    <d v="1899-12-30T15:05:00"/>
    <x v="5"/>
    <n v="6"/>
    <n v="5"/>
    <s v="Floating Artist"/>
    <s v="1st"/>
    <n v="2.4"/>
    <x v="0"/>
    <m/>
    <x v="1"/>
    <x v="0"/>
    <x v="1"/>
    <s v=""/>
    <n v="100"/>
    <n v="240"/>
    <n v="140"/>
    <x v="1"/>
    <n v="288"/>
    <n v="168"/>
    <s v="Mel-Combo"/>
  </r>
  <r>
    <x v="42"/>
    <d v="1899-12-30T15:45:00"/>
    <x v="5"/>
    <n v="7"/>
    <n v="2"/>
    <s v="Zaaki"/>
    <s v="1st"/>
    <n v="1.2"/>
    <x v="0"/>
    <m/>
    <x v="1"/>
    <x v="0"/>
    <x v="1"/>
    <s v=""/>
    <n v="100"/>
    <n v="120"/>
    <n v="20"/>
    <x v="1"/>
    <n v="144"/>
    <n v="24"/>
    <s v="Comp-Mel-Sat"/>
  </r>
  <r>
    <x v="42"/>
    <d v="1899-12-30T17:25:00"/>
    <x v="4"/>
    <n v="10"/>
    <n v="2"/>
    <s v="Ellsberg"/>
    <s v="1st"/>
    <n v="2.9"/>
    <x v="1"/>
    <m/>
    <x v="1"/>
    <x v="0"/>
    <x v="1"/>
    <s v=""/>
    <n v="100"/>
    <n v="290"/>
    <n v="190"/>
    <x v="2"/>
    <n v="290"/>
    <n v="190"/>
    <s v="Syd-Combo"/>
  </r>
  <r>
    <x v="43"/>
    <d v="1899-12-30T11:50:00"/>
    <x v="3"/>
    <n v="1"/>
    <n v="4"/>
    <s v="Capital Reign"/>
    <s v="3rd"/>
    <m/>
    <x v="1"/>
    <m/>
    <x v="1"/>
    <x v="0"/>
    <x v="1"/>
    <s v=""/>
    <n v="100"/>
    <s v=""/>
    <n v="-100"/>
    <x v="2"/>
    <s v=""/>
    <n v="-100"/>
    <s v="Comp-SYD-Sat"/>
  </r>
  <r>
    <x v="44"/>
    <d v="1899-12-30T12:50:00"/>
    <x v="1"/>
    <n v="2"/>
    <n v="2"/>
    <s v="Buffalo River"/>
    <s v="2nd"/>
    <m/>
    <x v="0"/>
    <m/>
    <x v="1"/>
    <x v="0"/>
    <x v="1"/>
    <s v=""/>
    <n v="100"/>
    <s v=""/>
    <n v="-100"/>
    <x v="1"/>
    <s v=""/>
    <n v="-120"/>
    <s v="Comp-Mel-Sat"/>
  </r>
  <r>
    <x v="44"/>
    <d v="1899-12-30T13:25:00"/>
    <x v="1"/>
    <n v="3"/>
    <n v="7"/>
    <s v="Lombardo"/>
    <s v="1st"/>
    <n v="1.8"/>
    <x v="0"/>
    <m/>
    <x v="1"/>
    <x v="0"/>
    <x v="1"/>
    <s v=""/>
    <n v="100"/>
    <n v="180"/>
    <n v="80"/>
    <x v="1"/>
    <n v="216"/>
    <n v="96"/>
    <s v="Comp-Mel-Sat"/>
  </r>
  <r>
    <x v="44"/>
    <d v="1899-12-30T14:55:00"/>
    <x v="3"/>
    <n v="5"/>
    <n v="2"/>
    <s v="Paulele"/>
    <s v="1st"/>
    <n v="1.9"/>
    <x v="1"/>
    <m/>
    <x v="1"/>
    <x v="0"/>
    <x v="1"/>
    <s v=""/>
    <n v="100"/>
    <n v="190"/>
    <n v="90"/>
    <x v="2"/>
    <n v="190"/>
    <n v="90"/>
    <s v="Comp-SYD-Sat"/>
  </r>
  <r>
    <x v="44"/>
    <d v="1899-12-30T15:10:00"/>
    <x v="1"/>
    <n v="6"/>
    <n v="2"/>
    <s v="Zaaki"/>
    <s v="3rd"/>
    <m/>
    <x v="0"/>
    <m/>
    <x v="1"/>
    <x v="0"/>
    <x v="1"/>
    <s v=""/>
    <n v="100"/>
    <s v=""/>
    <n v="-100"/>
    <x v="1"/>
    <s v=""/>
    <n v="-120"/>
    <s v="Comp-Mel-Sat"/>
  </r>
  <r>
    <x v="44"/>
    <d v="1899-12-30T15:30:00"/>
    <x v="3"/>
    <n v="6"/>
    <n v="3"/>
    <s v="Kiku"/>
    <s v="3rd"/>
    <m/>
    <x v="1"/>
    <m/>
    <x v="1"/>
    <x v="0"/>
    <x v="1"/>
    <s v=""/>
    <n v="100"/>
    <s v=""/>
    <n v="-100"/>
    <x v="2"/>
    <s v=""/>
    <n v="-100"/>
    <s v="Comp-SYD-Sat"/>
  </r>
  <r>
    <x v="44"/>
    <d v="1899-12-30T15:50:00"/>
    <x v="1"/>
    <n v="7"/>
    <n v="4"/>
    <s v="Tailleur"/>
    <m/>
    <m/>
    <x v="0"/>
    <m/>
    <x v="1"/>
    <x v="0"/>
    <x v="1"/>
    <s v=""/>
    <n v="100"/>
    <s v=""/>
    <n v="-100"/>
    <x v="1"/>
    <s v=""/>
    <n v="-120"/>
    <s v="Comp-Mel-Sat"/>
  </r>
  <r>
    <x v="44"/>
    <d v="1899-12-30T16:10:00"/>
    <x v="3"/>
    <n v="7"/>
    <n v="7"/>
    <s v="Triple Ace"/>
    <m/>
    <m/>
    <x v="1"/>
    <m/>
    <x v="1"/>
    <x v="0"/>
    <x v="1"/>
    <s v=""/>
    <n v="100"/>
    <s v=""/>
    <n v="-100"/>
    <x v="2"/>
    <s v=""/>
    <n v="-100"/>
    <s v="Comp-SYD-Sat"/>
  </r>
  <r>
    <x v="44"/>
    <d v="1899-12-30T17:45:00"/>
    <x v="1"/>
    <n v="10"/>
    <n v="11"/>
    <s v="Tooradin"/>
    <m/>
    <m/>
    <x v="0"/>
    <m/>
    <x v="1"/>
    <x v="0"/>
    <x v="1"/>
    <s v=""/>
    <n v="100"/>
    <s v=""/>
    <n v="-100"/>
    <x v="1"/>
    <s v=""/>
    <n v="-120"/>
    <s v="Comp-Mel-Sat"/>
  </r>
  <r>
    <x v="45"/>
    <d v="1899-12-30T14:00:00"/>
    <x v="1"/>
    <n v="2"/>
    <n v="3"/>
    <s v="Floating Artist"/>
    <s v="3rd"/>
    <m/>
    <x v="0"/>
    <m/>
    <x v="1"/>
    <x v="0"/>
    <x v="4"/>
    <s v=""/>
    <n v="100"/>
    <s v=""/>
    <n v="-100"/>
    <x v="1"/>
    <s v=""/>
    <n v="-120"/>
    <s v="Comp-Mel-MW"/>
  </r>
  <r>
    <x v="45"/>
    <d v="1899-12-30T15:10:00"/>
    <x v="1"/>
    <n v="4"/>
    <n v="2"/>
    <s v="Smokin Romans"/>
    <s v="2nd"/>
    <m/>
    <x v="0"/>
    <m/>
    <x v="1"/>
    <x v="0"/>
    <x v="4"/>
    <s v=""/>
    <n v="100"/>
    <s v=""/>
    <n v="-100"/>
    <x v="1"/>
    <s v=""/>
    <n v="-120"/>
    <s v="Comp-Mel-MW"/>
  </r>
  <r>
    <x v="45"/>
    <d v="1899-12-30T17:45:00"/>
    <x v="1"/>
    <n v="8"/>
    <n v="9"/>
    <s v="Sirileo Miss"/>
    <s v="1st"/>
    <n v="3"/>
    <x v="0"/>
    <m/>
    <x v="1"/>
    <x v="0"/>
    <x v="4"/>
    <s v=""/>
    <n v="100"/>
    <n v="300"/>
    <n v="200"/>
    <x v="1"/>
    <n v="360"/>
    <n v="240"/>
    <s v="Comp-Mel-MW"/>
  </r>
  <r>
    <x v="46"/>
    <d v="1899-12-30T13:05:00"/>
    <x v="3"/>
    <n v="2"/>
    <n v="10"/>
    <s v="High Supremacy"/>
    <s v="2nd"/>
    <m/>
    <x v="1"/>
    <m/>
    <x v="1"/>
    <x v="0"/>
    <x v="1"/>
    <s v=""/>
    <n v="100"/>
    <s v=""/>
    <n v="-100"/>
    <x v="2"/>
    <s v=""/>
    <n v="-100"/>
    <s v="Syd-Combo"/>
  </r>
  <r>
    <x v="47"/>
    <d v="1899-12-30T17:45:00"/>
    <x v="6"/>
    <n v="2"/>
    <n v="5"/>
    <s v="Thought Of That"/>
    <s v="1st"/>
    <n v="1.6"/>
    <x v="0"/>
    <m/>
    <x v="1"/>
    <x v="0"/>
    <x v="0"/>
    <s v=""/>
    <n v="100"/>
    <n v="160"/>
    <n v="60"/>
    <x v="1"/>
    <n v="192"/>
    <n v="72"/>
    <s v="Comp-Mel-Sat"/>
  </r>
  <r>
    <x v="47"/>
    <d v="1899-12-30T18:15:00"/>
    <x v="6"/>
    <n v="3"/>
    <n v="5"/>
    <s v="Mahashakti"/>
    <m/>
    <m/>
    <x v="0"/>
    <m/>
    <x v="1"/>
    <x v="0"/>
    <x v="0"/>
    <s v=""/>
    <n v="100"/>
    <s v=""/>
    <n v="-100"/>
    <x v="1"/>
    <s v=""/>
    <n v="-120"/>
    <s v="Comp-Mel-Sat"/>
  </r>
  <r>
    <x v="47"/>
    <d v="1899-12-30T18:45:00"/>
    <x v="6"/>
    <n v="4"/>
    <n v="8"/>
    <s v="Wicklow Town"/>
    <s v="1st"/>
    <n v="5.5"/>
    <x v="0"/>
    <m/>
    <x v="1"/>
    <x v="0"/>
    <x v="0"/>
    <s v=""/>
    <n v="100"/>
    <n v="550"/>
    <n v="450"/>
    <x v="1"/>
    <n v="660"/>
    <n v="540"/>
    <s v="Comp-Mel-Sat"/>
  </r>
  <r>
    <x v="47"/>
    <d v="1899-12-30T19:15:00"/>
    <x v="6"/>
    <n v="5"/>
    <n v="5"/>
    <s v="Yulong Command"/>
    <s v="1st"/>
    <n v="2.1"/>
    <x v="0"/>
    <m/>
    <x v="1"/>
    <x v="0"/>
    <x v="0"/>
    <s v=""/>
    <n v="100"/>
    <n v="210"/>
    <n v="110"/>
    <x v="1"/>
    <n v="252"/>
    <n v="132"/>
    <s v="Comp-Mel-Sat"/>
  </r>
  <r>
    <x v="48"/>
    <d v="1899-12-30T14:15:00"/>
    <x v="3"/>
    <n v="4"/>
    <n v="2"/>
    <s v="Undeniable"/>
    <s v="2nd"/>
    <m/>
    <x v="1"/>
    <m/>
    <x v="1"/>
    <x v="0"/>
    <x v="1"/>
    <s v=""/>
    <n v="100"/>
    <s v=""/>
    <n v="-100"/>
    <x v="2"/>
    <s v=""/>
    <n v="-100"/>
    <s v="Syd-Combo"/>
  </r>
  <r>
    <x v="48"/>
    <d v="1899-12-30T17:50:00"/>
    <x v="6"/>
    <n v="10"/>
    <n v="4"/>
    <s v="Annavisto"/>
    <s v="3rd"/>
    <m/>
    <x v="0"/>
    <m/>
    <x v="1"/>
    <x v="0"/>
    <x v="1"/>
    <s v=""/>
    <n v="100"/>
    <s v=""/>
    <n v="-100"/>
    <x v="1"/>
    <s v=""/>
    <n v="-120"/>
    <s v="Comp-Mel-Sat"/>
  </r>
  <r>
    <x v="49"/>
    <d v="1899-12-30T17:25:00"/>
    <x v="4"/>
    <n v="8"/>
    <n v="6"/>
    <s v="Delexo"/>
    <m/>
    <m/>
    <x v="1"/>
    <m/>
    <x v="1"/>
    <x v="0"/>
    <x v="1"/>
    <s v=""/>
    <n v="100"/>
    <s v=""/>
    <n v="-100"/>
    <x v="2"/>
    <s v=""/>
    <n v="-100"/>
    <s v="Syd-Combo"/>
  </r>
  <r>
    <x v="50"/>
    <d v="1899-12-30T14:55:00"/>
    <x v="4"/>
    <n v="4"/>
    <n v="3"/>
    <s v="Amiche"/>
    <s v="1st"/>
    <n v="4.0999999999999996"/>
    <x v="1"/>
    <m/>
    <x v="1"/>
    <x v="0"/>
    <x v="1"/>
    <s v=""/>
    <n v="100"/>
    <n v="409.99999999999994"/>
    <n v="309.99999999999994"/>
    <x v="2"/>
    <n v="409.99999999999994"/>
    <n v="309.99999999999994"/>
    <s v="Syd-Combo"/>
  </r>
  <r>
    <x v="50"/>
    <d v="1899-12-30T16:10:00"/>
    <x v="4"/>
    <n v="6"/>
    <n v="3"/>
    <s v="Saquon"/>
    <s v="1st"/>
    <n v="5.5"/>
    <x v="1"/>
    <m/>
    <x v="1"/>
    <x v="0"/>
    <x v="1"/>
    <s v=""/>
    <n v="100"/>
    <n v="550"/>
    <n v="450"/>
    <x v="2"/>
    <n v="550"/>
    <n v="450"/>
    <s v="Syd-Combo"/>
  </r>
  <r>
    <x v="50"/>
    <d v="1899-12-30T18:10:00"/>
    <x v="4"/>
    <n v="9"/>
    <n v="9"/>
    <s v="Calgary Queen"/>
    <m/>
    <m/>
    <x v="1"/>
    <m/>
    <x v="1"/>
    <x v="0"/>
    <x v="1"/>
    <s v="C-2"/>
    <n v="100"/>
    <s v=""/>
    <n v="-100"/>
    <x v="3"/>
    <s v=""/>
    <n v="-139.99999999999997"/>
    <s v="Syd-Combo/Comp-SYD-Sat"/>
  </r>
  <r>
    <x v="51"/>
    <d v="1899-12-30T12:55:00"/>
    <x v="12"/>
    <n v="2"/>
    <n v="2"/>
    <s v="Ma And Pa"/>
    <s v="2nd"/>
    <m/>
    <x v="1"/>
    <m/>
    <x v="1"/>
    <x v="0"/>
    <x v="1"/>
    <s v=""/>
    <n v="100"/>
    <s v=""/>
    <n v="-100"/>
    <x v="2"/>
    <s v=""/>
    <n v="-100"/>
    <s v="Syd-Combo"/>
  </r>
  <r>
    <x v="51"/>
    <d v="1899-12-30T15:40:00"/>
    <x v="13"/>
    <n v="6"/>
    <n v="4"/>
    <s v="Bless Her"/>
    <s v="Ntd"/>
    <m/>
    <x v="0"/>
    <m/>
    <x v="1"/>
    <x v="0"/>
    <x v="1"/>
    <s v=""/>
    <n v="100"/>
    <s v=""/>
    <n v="-100"/>
    <x v="1"/>
    <s v=""/>
    <n v="-120"/>
    <s v="Mel-Combo"/>
  </r>
  <r>
    <x v="51"/>
    <d v="1899-12-30T16:40:00"/>
    <x v="12"/>
    <n v="8"/>
    <n v="1"/>
    <s v="Lost And Running"/>
    <s v="1st"/>
    <n v="2.7"/>
    <x v="1"/>
    <m/>
    <x v="1"/>
    <x v="0"/>
    <x v="1"/>
    <s v=""/>
    <n v="100"/>
    <n v="270"/>
    <n v="170"/>
    <x v="2"/>
    <n v="270"/>
    <n v="170"/>
    <s v="Syd-Combo"/>
  </r>
  <r>
    <x v="51"/>
    <d v="1899-12-30T17:00:00"/>
    <x v="13"/>
    <n v="8"/>
    <n v="3"/>
    <s v="Mankayan"/>
    <s v="1st"/>
    <n v="2.1"/>
    <x v="0"/>
    <m/>
    <x v="1"/>
    <x v="0"/>
    <x v="1"/>
    <s v="C-2"/>
    <n v="100"/>
    <n v="210"/>
    <n v="110"/>
    <x v="0"/>
    <n v="420"/>
    <n v="220"/>
    <s v="Mel-Combo/Comp-Mel-Sat"/>
  </r>
  <r>
    <x v="51"/>
    <d v="1899-12-30T18:00:00"/>
    <x v="12"/>
    <n v="10"/>
    <n v="14"/>
    <s v="Much Much Better"/>
    <s v="1st"/>
    <n v="8.6"/>
    <x v="1"/>
    <m/>
    <x v="1"/>
    <x v="0"/>
    <x v="1"/>
    <s v="C-2"/>
    <n v="100"/>
    <n v="860"/>
    <n v="760"/>
    <x v="3"/>
    <n v="1203.9999999999998"/>
    <n v="1063.9999999999998"/>
    <s v="Syd-Combo/Comp-SYD-Sat"/>
  </r>
  <r>
    <x v="52"/>
    <d v="1899-12-30T12:10:00"/>
    <x v="14"/>
    <n v="1"/>
    <n v="6"/>
    <s v="Kurabui"/>
    <m/>
    <m/>
    <x v="0"/>
    <m/>
    <x v="1"/>
    <x v="0"/>
    <x v="1"/>
    <s v="C-2"/>
    <n v="100"/>
    <s v=""/>
    <n v="-100"/>
    <x v="3"/>
    <s v=""/>
    <n v="-139.99999999999997"/>
    <s v="Mel-Combo/Comp-Mel-Sat"/>
  </r>
  <r>
    <x v="52"/>
    <d v="1899-12-30T12:10:00"/>
    <x v="14"/>
    <n v="1"/>
    <n v="4"/>
    <s v="Lighthouse"/>
    <s v="1st"/>
    <n v="2.15"/>
    <x v="0"/>
    <m/>
    <x v="1"/>
    <x v="0"/>
    <x v="1"/>
    <s v=""/>
    <n v="100"/>
    <n v="215"/>
    <n v="115"/>
    <x v="1"/>
    <n v="258"/>
    <n v="138"/>
    <s v="Mel-Combo"/>
  </r>
  <r>
    <x v="52"/>
    <d v="1899-12-30T13:45:00"/>
    <x v="14"/>
    <n v="4"/>
    <n v="6"/>
    <s v="Duchess Of Dorset"/>
    <s v="1st"/>
    <n v="2.0499999999999998"/>
    <x v="0"/>
    <m/>
    <x v="1"/>
    <x v="0"/>
    <x v="1"/>
    <s v="C-2"/>
    <n v="100"/>
    <n v="204.99999999999997"/>
    <n v="104.99999999999997"/>
    <x v="0"/>
    <n v="409.99999999999994"/>
    <n v="209.99999999999994"/>
    <s v="Mel-Combo/Comp-Mel-Sat"/>
  </r>
  <r>
    <x v="52"/>
    <d v="1899-12-30T14:05:00"/>
    <x v="11"/>
    <n v="4"/>
    <n v="7"/>
    <s v="Rammstein"/>
    <s v="2nd"/>
    <m/>
    <x v="1"/>
    <m/>
    <x v="1"/>
    <x v="0"/>
    <x v="1"/>
    <s v=""/>
    <n v="100"/>
    <s v=""/>
    <n v="-100"/>
    <x v="2"/>
    <s v=""/>
    <n v="-100"/>
    <s v="Syd-Combo"/>
  </r>
  <r>
    <x v="52"/>
    <d v="1899-12-30T14:40:00"/>
    <x v="11"/>
    <n v="5"/>
    <n v="11"/>
    <s v="Queen Bellissimo"/>
    <s v="1st"/>
    <n v="7"/>
    <x v="1"/>
    <m/>
    <x v="1"/>
    <x v="0"/>
    <x v="1"/>
    <s v="C-2"/>
    <n v="100"/>
    <n v="700"/>
    <n v="600"/>
    <x v="3"/>
    <n v="979.99999999999977"/>
    <n v="839.99999999999977"/>
    <s v="Syd-Combo/Comp-SYD-Sat"/>
  </r>
  <r>
    <x v="52"/>
    <d v="1899-12-30T15:00:00"/>
    <x v="14"/>
    <n v="6"/>
    <n v="8"/>
    <s v="Marabi"/>
    <s v="1st"/>
    <n v="2.4"/>
    <x v="0"/>
    <m/>
    <x v="1"/>
    <x v="0"/>
    <x v="1"/>
    <s v=""/>
    <n v="100"/>
    <n v="240"/>
    <n v="140"/>
    <x v="1"/>
    <n v="288"/>
    <n v="168"/>
    <s v="Comp-Mel-Sat"/>
  </r>
  <r>
    <x v="52"/>
    <d v="1899-12-30T16:00:00"/>
    <x v="11"/>
    <n v="7"/>
    <n v="3"/>
    <s v="Malkovich"/>
    <s v="2nd"/>
    <m/>
    <x v="1"/>
    <m/>
    <x v="1"/>
    <x v="0"/>
    <x v="1"/>
    <s v=""/>
    <n v="100"/>
    <s v=""/>
    <n v="-100"/>
    <x v="2"/>
    <s v=""/>
    <n v="-100"/>
    <s v="Syd-Combo"/>
  </r>
  <r>
    <x v="52"/>
    <d v="1899-12-30T16:40:00"/>
    <x v="11"/>
    <n v="8"/>
    <n v="11"/>
    <s v="Atishu"/>
    <m/>
    <m/>
    <x v="1"/>
    <m/>
    <x v="1"/>
    <x v="0"/>
    <x v="1"/>
    <s v=""/>
    <n v="100"/>
    <s v=""/>
    <n v="-100"/>
    <x v="2"/>
    <s v=""/>
    <n v="-100"/>
    <s v="Syd-Combo"/>
  </r>
  <r>
    <x v="52"/>
    <d v="1899-12-30T17:00:00"/>
    <x v="14"/>
    <n v="9"/>
    <n v="8"/>
    <s v="Seiners Express "/>
    <m/>
    <m/>
    <x v="0"/>
    <m/>
    <x v="1"/>
    <x v="0"/>
    <x v="1"/>
    <s v=""/>
    <n v="100"/>
    <s v=""/>
    <n v="-100"/>
    <x v="1"/>
    <s v=""/>
    <n v="-120"/>
    <s v="Mel-Combo"/>
  </r>
  <r>
    <x v="52"/>
    <d v="1899-12-30T17:20:00"/>
    <x v="11"/>
    <n v="9"/>
    <n v="17"/>
    <s v="Kingsheir"/>
    <s v="3rd"/>
    <m/>
    <x v="1"/>
    <m/>
    <x v="1"/>
    <x v="0"/>
    <x v="1"/>
    <s v=""/>
    <n v="100"/>
    <s v=""/>
    <n v="-100"/>
    <x v="2"/>
    <s v=""/>
    <n v="-100"/>
    <s v="Syd-Combo"/>
  </r>
  <r>
    <x v="53"/>
    <d v="1899-12-30T13:10:00"/>
    <x v="1"/>
    <n v="2"/>
    <n v="2"/>
    <s v="True Marvel"/>
    <s v="2nd"/>
    <m/>
    <x v="0"/>
    <m/>
    <x v="1"/>
    <x v="0"/>
    <x v="1"/>
    <s v="C-2"/>
    <n v="100"/>
    <s v=""/>
    <n v="-100"/>
    <x v="0"/>
    <s v=""/>
    <n v="-200"/>
    <s v="Mel-Combo/Comp-Mel-Sat"/>
  </r>
  <r>
    <x v="53"/>
    <d v="1899-12-30T14:20:00"/>
    <x v="1"/>
    <n v="4"/>
    <n v="9"/>
    <s v="Enthaar"/>
    <s v="1st"/>
    <n v="3.9"/>
    <x v="0"/>
    <m/>
    <x v="1"/>
    <x v="0"/>
    <x v="1"/>
    <s v=""/>
    <n v="100"/>
    <n v="390"/>
    <n v="290"/>
    <x v="1"/>
    <n v="468"/>
    <n v="348"/>
    <s v="Mel-Combo"/>
  </r>
  <r>
    <x v="53"/>
    <d v="1899-12-30T15:40:00"/>
    <x v="1"/>
    <n v="6"/>
    <n v="12"/>
    <s v="Festival Dancer"/>
    <s v="3rd"/>
    <m/>
    <x v="0"/>
    <m/>
    <x v="1"/>
    <x v="0"/>
    <x v="1"/>
    <s v=""/>
    <n v="100"/>
    <s v=""/>
    <n v="-100"/>
    <x v="1"/>
    <s v=""/>
    <n v="-120"/>
    <s v="Mel-Combo"/>
  </r>
  <r>
    <x v="53"/>
    <d v="1899-12-30T16:20:00"/>
    <x v="1"/>
    <n v="7"/>
    <n v="1"/>
    <s v="Spanish Mission"/>
    <m/>
    <m/>
    <x v="0"/>
    <m/>
    <x v="1"/>
    <x v="0"/>
    <x v="1"/>
    <s v=""/>
    <n v="100"/>
    <s v=""/>
    <n v="-100"/>
    <x v="1"/>
    <s v=""/>
    <n v="-120"/>
    <s v="Comp-Mel-Sat"/>
  </r>
  <r>
    <x v="53"/>
    <d v="1899-12-30T17:40:00"/>
    <x v="1"/>
    <n v="9"/>
    <n v="5"/>
    <s v="Crosshaven"/>
    <m/>
    <m/>
    <x v="0"/>
    <m/>
    <x v="1"/>
    <x v="0"/>
    <x v="1"/>
    <s v="C-2"/>
    <n v="100"/>
    <s v=""/>
    <n v="-100"/>
    <x v="0"/>
    <s v=""/>
    <n v="-200"/>
    <s v="Mel-Combo/Comp-Mel-Sat"/>
  </r>
  <r>
    <x v="54"/>
    <d v="1899-12-30T12:20:00"/>
    <x v="4"/>
    <n v="1"/>
    <n v="8"/>
    <s v="Shihonka"/>
    <s v="1st"/>
    <n v="2.4"/>
    <x v="1"/>
    <m/>
    <x v="1"/>
    <x v="0"/>
    <x v="1"/>
    <s v=""/>
    <n v="100"/>
    <n v="240"/>
    <n v="140"/>
    <x v="2"/>
    <n v="240"/>
    <n v="140"/>
    <s v="Comp-SYD-Sat"/>
  </r>
  <r>
    <x v="54"/>
    <d v="1899-12-30T13:10:00"/>
    <x v="15"/>
    <n v="2"/>
    <n v="2"/>
    <s v="Mariamia"/>
    <s v="3rd"/>
    <m/>
    <x v="0"/>
    <m/>
    <x v="1"/>
    <x v="0"/>
    <x v="1"/>
    <s v=""/>
    <n v="100"/>
    <s v=""/>
    <n v="-100"/>
    <x v="1"/>
    <s v=""/>
    <n v="-120"/>
    <s v="Mel-Combo"/>
  </r>
  <r>
    <x v="54"/>
    <d v="1899-12-30T14:40:00"/>
    <x v="4"/>
    <n v="5"/>
    <n v="14"/>
    <s v="Nictock"/>
    <s v="2nd"/>
    <m/>
    <x v="1"/>
    <m/>
    <x v="1"/>
    <x v="0"/>
    <x v="1"/>
    <s v=""/>
    <n v="100"/>
    <s v=""/>
    <n v="-100"/>
    <x v="2"/>
    <s v=""/>
    <n v="-100"/>
    <s v="Syd-Combo"/>
  </r>
  <r>
    <x v="54"/>
    <d v="1899-12-30T15:00:00"/>
    <x v="15"/>
    <n v="5"/>
    <n v="2"/>
    <s v="Don'T Doubt Dory"/>
    <m/>
    <m/>
    <x v="0"/>
    <m/>
    <x v="1"/>
    <x v="0"/>
    <x v="1"/>
    <s v=""/>
    <n v="100"/>
    <s v=""/>
    <n v="-100"/>
    <x v="1"/>
    <s v=""/>
    <n v="-120"/>
    <s v="Mel-Combo"/>
  </r>
  <r>
    <x v="54"/>
    <d v="1899-12-30T15:40:00"/>
    <x v="15"/>
    <n v="6"/>
    <n v="8"/>
    <s v="Ocean Beyond"/>
    <m/>
    <m/>
    <x v="0"/>
    <m/>
    <x v="1"/>
    <x v="0"/>
    <x v="1"/>
    <s v=""/>
    <n v="100"/>
    <s v=""/>
    <n v="-100"/>
    <x v="1"/>
    <s v=""/>
    <n v="-120"/>
    <s v="Mel-Combo"/>
  </r>
  <r>
    <x v="54"/>
    <d v="1899-12-30T17:20:00"/>
    <x v="4"/>
    <n v="9"/>
    <n v="8"/>
    <s v="Katalin"/>
    <s v="1st"/>
    <n v="3.2"/>
    <x v="1"/>
    <m/>
    <x v="1"/>
    <x v="0"/>
    <x v="1"/>
    <s v=""/>
    <n v="100"/>
    <n v="320"/>
    <n v="220"/>
    <x v="2"/>
    <n v="320"/>
    <n v="220"/>
    <s v="Comp-SYD-Sat"/>
  </r>
  <r>
    <x v="54"/>
    <d v="1899-12-30T18:00:00"/>
    <x v="4"/>
    <n v="10"/>
    <n v="2"/>
    <s v="Much Much Better"/>
    <m/>
    <m/>
    <x v="1"/>
    <m/>
    <x v="1"/>
    <x v="0"/>
    <x v="1"/>
    <s v=""/>
    <n v="100"/>
    <s v=""/>
    <n v="-100"/>
    <x v="2"/>
    <s v=""/>
    <n v="-100"/>
    <s v="Syd-Combo"/>
  </r>
  <r>
    <x v="55"/>
    <d v="1899-12-30T13:10:00"/>
    <x v="0"/>
    <n v="2"/>
    <n v="2"/>
    <s v="Eluding"/>
    <s v="2nd"/>
    <m/>
    <x v="0"/>
    <m/>
    <x v="1"/>
    <x v="0"/>
    <x v="1"/>
    <s v=""/>
    <n v="100"/>
    <s v=""/>
    <n v="-100"/>
    <x v="1"/>
    <s v=""/>
    <n v="-120"/>
    <s v="Comp-Mel-Sat"/>
  </r>
  <r>
    <x v="55"/>
    <d v="1899-12-30T13:45:00"/>
    <x v="0"/>
    <n v="3"/>
    <n v="9"/>
    <s v="Dance To Dubai"/>
    <m/>
    <m/>
    <x v="0"/>
    <m/>
    <x v="1"/>
    <x v="0"/>
    <x v="1"/>
    <s v="C-2"/>
    <n v="100"/>
    <s v=""/>
    <n v="-100"/>
    <x v="0"/>
    <s v=""/>
    <n v="-200"/>
    <s v="Mel-Combo/Comp-Mel-Sat"/>
  </r>
  <r>
    <x v="55"/>
    <d v="1899-12-30T14:40:00"/>
    <x v="0"/>
    <n v="4"/>
    <n v="5"/>
    <s v="Seawhatyouthink"/>
    <s v="1st"/>
    <n v="3.7"/>
    <x v="0"/>
    <m/>
    <x v="1"/>
    <x v="0"/>
    <x v="1"/>
    <s v=""/>
    <n v="100"/>
    <n v="370"/>
    <n v="270"/>
    <x v="1"/>
    <n v="444"/>
    <n v="324"/>
    <s v="Mel-Combo"/>
  </r>
  <r>
    <x v="55"/>
    <d v="1899-12-30T15:40:00"/>
    <x v="0"/>
    <n v="6"/>
    <n v="4"/>
    <s v="Bermadez"/>
    <s v="2nd"/>
    <m/>
    <x v="0"/>
    <m/>
    <x v="1"/>
    <x v="0"/>
    <x v="1"/>
    <s v=""/>
    <n v="100"/>
    <s v=""/>
    <n v="-100"/>
    <x v="1"/>
    <s v=""/>
    <n v="-120"/>
    <s v="Mel-Combo"/>
  </r>
  <r>
    <x v="55"/>
    <d v="1899-12-30T15:40:00"/>
    <x v="0"/>
    <n v="6"/>
    <n v="2"/>
    <s v="Lighthouse"/>
    <s v="1st"/>
    <n v="2.2999999999999998"/>
    <x v="0"/>
    <m/>
    <x v="1"/>
    <x v="0"/>
    <x v="1"/>
    <s v=""/>
    <n v="100"/>
    <n v="229.99999999999997"/>
    <n v="129.99999999999997"/>
    <x v="1"/>
    <n v="276"/>
    <n v="156"/>
    <s v="Mel-Combo"/>
  </r>
  <r>
    <x v="55"/>
    <d v="1899-12-30T16:20:00"/>
    <x v="0"/>
    <n v="7"/>
    <n v="6"/>
    <s v="Mileva"/>
    <s v="1st"/>
    <n v="5"/>
    <x v="0"/>
    <m/>
    <x v="1"/>
    <x v="0"/>
    <x v="1"/>
    <s v="C-2"/>
    <n v="100"/>
    <n v="500"/>
    <n v="400"/>
    <x v="3"/>
    <n v="699.99999999999989"/>
    <n v="559.99999999999989"/>
    <s v="Mel-Combo/Comp-Mel-Sat"/>
  </r>
  <r>
    <x v="55"/>
    <d v="1899-12-30T16:20:00"/>
    <x v="0"/>
    <n v="7"/>
    <n v="2"/>
    <s v="Sartorial Splendor"/>
    <m/>
    <m/>
    <x v="0"/>
    <m/>
    <x v="1"/>
    <x v="0"/>
    <x v="1"/>
    <s v=""/>
    <n v="100"/>
    <s v=""/>
    <n v="-100"/>
    <x v="1"/>
    <s v=""/>
    <n v="-120"/>
    <s v="Mel-Combo"/>
  </r>
  <r>
    <x v="56"/>
    <d v="1899-12-30T12:40:00"/>
    <x v="0"/>
    <n v="1"/>
    <n v="2"/>
    <s v="Lavish Girl"/>
    <s v="1st"/>
    <n v="3.7"/>
    <x v="0"/>
    <m/>
    <x v="1"/>
    <x v="0"/>
    <x v="1"/>
    <s v="C-2"/>
    <n v="100"/>
    <n v="370"/>
    <n v="270"/>
    <x v="0"/>
    <n v="740"/>
    <n v="540"/>
    <s v="Mel-Combo/Comp-Mel-Sat"/>
  </r>
  <r>
    <x v="56"/>
    <d v="1899-12-30T13:20:00"/>
    <x v="0"/>
    <n v="2"/>
    <n v="2"/>
    <s v="Squid Game"/>
    <s v="1st"/>
    <n v="2.2000000000000002"/>
    <x v="0"/>
    <m/>
    <x v="1"/>
    <x v="0"/>
    <x v="1"/>
    <s v=""/>
    <n v="100"/>
    <n v="220.00000000000003"/>
    <n v="120.00000000000003"/>
    <x v="1"/>
    <n v="264"/>
    <n v="144"/>
    <s v="Comp-Mel-Sat"/>
  </r>
  <r>
    <x v="56"/>
    <d v="1899-12-30T14:15:00"/>
    <x v="3"/>
    <n v="4"/>
    <n v="4"/>
    <s v="Queen Bellissimo"/>
    <s v="1st"/>
    <n v="2.5"/>
    <x v="1"/>
    <m/>
    <x v="1"/>
    <x v="0"/>
    <x v="1"/>
    <s v=""/>
    <n v="100"/>
    <n v="250"/>
    <n v="150"/>
    <x v="2"/>
    <n v="250"/>
    <n v="150"/>
    <s v="Syd-Combo"/>
  </r>
  <r>
    <x v="56"/>
    <d v="1899-12-30T14:50:00"/>
    <x v="3"/>
    <n v="5"/>
    <n v="8"/>
    <s v="Born A King"/>
    <s v="3rd"/>
    <m/>
    <x v="1"/>
    <m/>
    <x v="1"/>
    <x v="0"/>
    <x v="1"/>
    <s v=""/>
    <n v="100"/>
    <s v=""/>
    <n v="-100"/>
    <x v="2"/>
    <s v=""/>
    <n v="-100"/>
    <s v="Comp-SYD-Sat"/>
  </r>
  <r>
    <x v="56"/>
    <d v="1899-12-30T15:05:00"/>
    <x v="0"/>
    <n v="5"/>
    <n v="12"/>
    <s v="Gentleman Roy"/>
    <s v="1st"/>
    <n v="6.4"/>
    <x v="0"/>
    <m/>
    <x v="1"/>
    <x v="0"/>
    <x v="1"/>
    <s v=""/>
    <n v="100"/>
    <n v="640"/>
    <n v="540"/>
    <x v="1"/>
    <n v="768"/>
    <n v="648"/>
    <s v="Comp-Mel-Sat"/>
  </r>
  <r>
    <x v="56"/>
    <d v="1899-12-30T15:25:00"/>
    <x v="3"/>
    <n v="6"/>
    <n v="10"/>
    <s v="Bitcoin Baby"/>
    <s v="3rd"/>
    <m/>
    <x v="1"/>
    <m/>
    <x v="1"/>
    <x v="0"/>
    <x v="1"/>
    <s v=""/>
    <n v="100"/>
    <s v=""/>
    <n v="-100"/>
    <x v="2"/>
    <s v=""/>
    <n v="-100"/>
    <s v="Comp-SYD-Sat"/>
  </r>
  <r>
    <x v="56"/>
    <d v="1899-12-30T15:40:00"/>
    <x v="0"/>
    <n v="6"/>
    <n v="1"/>
    <s v="Blazejowski"/>
    <s v="2nd"/>
    <m/>
    <x v="0"/>
    <m/>
    <x v="1"/>
    <x v="0"/>
    <x v="1"/>
    <s v=""/>
    <n v="100"/>
    <s v=""/>
    <n v="-100"/>
    <x v="1"/>
    <s v=""/>
    <n v="-120"/>
    <s v="Mel-Combo"/>
  </r>
  <r>
    <x v="56"/>
    <d v="1899-12-30T15:40:00"/>
    <x v="0"/>
    <n v="6"/>
    <n v="5"/>
    <s v="Second Slip"/>
    <s v="1st"/>
    <n v="2.6"/>
    <x v="0"/>
    <m/>
    <x v="1"/>
    <x v="0"/>
    <x v="1"/>
    <s v=""/>
    <n v="100"/>
    <n v="260"/>
    <n v="160"/>
    <x v="1"/>
    <n v="312"/>
    <n v="192"/>
    <s v="Mel-Combo"/>
  </r>
  <r>
    <x v="56"/>
    <d v="1899-12-30T17:00:00"/>
    <x v="0"/>
    <n v="8"/>
    <n v="9"/>
    <s v="High 'N' Dry"/>
    <s v="1st"/>
    <n v="3.4"/>
    <x v="0"/>
    <m/>
    <x v="1"/>
    <x v="0"/>
    <x v="1"/>
    <s v=""/>
    <n v="100"/>
    <n v="340"/>
    <n v="240"/>
    <x v="1"/>
    <n v="408"/>
    <n v="288"/>
    <s v="Mel-Combo"/>
  </r>
  <r>
    <x v="56"/>
    <d v="1899-12-30T17:40:00"/>
    <x v="0"/>
    <n v="9"/>
    <n v="7"/>
    <s v="Scorched Earth"/>
    <s v="1st"/>
    <n v="4.5"/>
    <x v="0"/>
    <m/>
    <x v="1"/>
    <x v="0"/>
    <x v="1"/>
    <s v=""/>
    <n v="100"/>
    <n v="450"/>
    <n v="350"/>
    <x v="1"/>
    <n v="540"/>
    <n v="420"/>
    <s v="Mel-Combo"/>
  </r>
  <r>
    <x v="56"/>
    <d v="1899-12-30T17:40:00"/>
    <x v="0"/>
    <n v="9"/>
    <n v="2"/>
    <s v="Yulong Command"/>
    <s v="2nd"/>
    <m/>
    <x v="0"/>
    <m/>
    <x v="1"/>
    <x v="0"/>
    <x v="1"/>
    <s v="C-2"/>
    <n v="100"/>
    <s v=""/>
    <n v="-100"/>
    <x v="3"/>
    <s v=""/>
    <n v="-139.99999999999997"/>
    <s v="Mel-Combo/Comp-Mel-Sat"/>
  </r>
  <r>
    <x v="57"/>
    <d v="1899-12-30T12:55:00"/>
    <x v="1"/>
    <n v="1"/>
    <n v="4"/>
    <s v="Tonneofgrit"/>
    <s v="1st"/>
    <n v="6.8"/>
    <x v="0"/>
    <m/>
    <x v="1"/>
    <x v="0"/>
    <x v="3"/>
    <s v="C-2"/>
    <n v="100"/>
    <n v="680"/>
    <n v="580"/>
    <x v="0"/>
    <n v="1360"/>
    <n v="1160"/>
    <s v="Mel-Combo/Comp-Mel-Sat"/>
  </r>
  <r>
    <x v="57"/>
    <d v="1899-12-30T14:05:00"/>
    <x v="1"/>
    <n v="3"/>
    <n v="13"/>
    <s v="Jezoulenko"/>
    <s v="1st"/>
    <n v="5"/>
    <x v="0"/>
    <m/>
    <x v="1"/>
    <x v="0"/>
    <x v="3"/>
    <s v=""/>
    <n v="100"/>
    <n v="500"/>
    <n v="400"/>
    <x v="1"/>
    <n v="600"/>
    <n v="480"/>
    <s v="Mel-Combo"/>
  </r>
  <r>
    <x v="57"/>
    <d v="1899-12-30T17:50:00"/>
    <x v="1"/>
    <n v="9"/>
    <n v="2"/>
    <s v="Sig Positano"/>
    <s v="3rd"/>
    <m/>
    <x v="0"/>
    <m/>
    <x v="1"/>
    <x v="0"/>
    <x v="3"/>
    <s v=""/>
    <n v="100"/>
    <s v=""/>
    <n v="-100"/>
    <x v="1"/>
    <s v=""/>
    <n v="-120"/>
    <s v="Mel-Combo"/>
  </r>
  <r>
    <x v="58"/>
    <d v="1899-12-30T13:30:00"/>
    <x v="2"/>
    <n v="3"/>
    <n v="1"/>
    <s v="Herman Hesse"/>
    <m/>
    <m/>
    <x v="1"/>
    <m/>
    <x v="1"/>
    <x v="0"/>
    <x v="1"/>
    <s v=""/>
    <n v="100"/>
    <s v=""/>
    <n v="-100"/>
    <x v="2"/>
    <s v=""/>
    <n v="-100"/>
    <s v="Syd-Combo"/>
  </r>
  <r>
    <x v="58"/>
    <d v="1899-12-30T14:20:00"/>
    <x v="0"/>
    <n v="4"/>
    <n v="3"/>
    <s v="Clemenceau"/>
    <s v="1st"/>
    <n v="2.6"/>
    <x v="0"/>
    <m/>
    <x v="1"/>
    <x v="0"/>
    <x v="1"/>
    <s v="C-2"/>
    <n v="100"/>
    <n v="260"/>
    <n v="160"/>
    <x v="0"/>
    <n v="520"/>
    <n v="320"/>
    <s v="Mel-Combo/Comp-Mel-Sat"/>
  </r>
  <r>
    <x v="58"/>
    <d v="1899-12-30T15:40:00"/>
    <x v="0"/>
    <n v="6"/>
    <n v="4"/>
    <s v="Nordic Pride"/>
    <m/>
    <m/>
    <x v="0"/>
    <m/>
    <x v="1"/>
    <x v="0"/>
    <x v="1"/>
    <s v=""/>
    <n v="100"/>
    <s v=""/>
    <n v="-100"/>
    <x v="1"/>
    <s v=""/>
    <n v="-120"/>
    <s v="Mel-Combo"/>
  </r>
  <r>
    <x v="58"/>
    <d v="1899-12-30T16:00:00"/>
    <x v="16"/>
    <n v="7"/>
    <n v="4"/>
    <s v="Dragonstone"/>
    <s v="1st"/>
    <n v="1.9"/>
    <x v="1"/>
    <m/>
    <x v="1"/>
    <x v="0"/>
    <x v="1"/>
    <s v=""/>
    <n v="100"/>
    <n v="190"/>
    <n v="90"/>
    <x v="2"/>
    <n v="190"/>
    <n v="90"/>
    <s v="Comp-SYD-Sat"/>
  </r>
  <r>
    <x v="58"/>
    <d v="1899-12-30T16:20:00"/>
    <x v="0"/>
    <n v="7"/>
    <n v="2"/>
    <s v="Smokin' Romans"/>
    <m/>
    <m/>
    <x v="0"/>
    <m/>
    <x v="1"/>
    <x v="0"/>
    <x v="1"/>
    <s v=""/>
    <n v="100"/>
    <s v=""/>
    <n v="-100"/>
    <x v="1"/>
    <s v=""/>
    <n v="-120"/>
    <s v="Mel-Combo"/>
  </r>
  <r>
    <x v="58"/>
    <d v="1899-12-30T16:40:00"/>
    <x v="2"/>
    <n v="8"/>
    <n v="1"/>
    <s v="Toomuchtobear"/>
    <s v="2nd"/>
    <m/>
    <x v="1"/>
    <m/>
    <x v="1"/>
    <x v="0"/>
    <x v="1"/>
    <s v=""/>
    <n v="100"/>
    <s v=""/>
    <n v="-100"/>
    <x v="2"/>
    <s v=""/>
    <n v="-100"/>
    <s v="Syd-Combo"/>
  </r>
  <r>
    <x v="58"/>
    <d v="1899-12-30T18:00:00"/>
    <x v="2"/>
    <n v="10"/>
    <n v="5"/>
    <s v="Queen Bellissimo"/>
    <s v="2nd"/>
    <m/>
    <x v="1"/>
    <m/>
    <x v="1"/>
    <x v="0"/>
    <x v="1"/>
    <s v=""/>
    <n v="100"/>
    <s v=""/>
    <n v="-100"/>
    <x v="2"/>
    <s v=""/>
    <n v="-100"/>
    <s v="Syd-Combo"/>
  </r>
  <r>
    <x v="59"/>
    <d v="1899-12-30T14:30:00"/>
    <x v="1"/>
    <n v="4"/>
    <n v="2"/>
    <s v="In The Boat"/>
    <s v="1st"/>
    <n v="3.1"/>
    <x v="0"/>
    <m/>
    <x v="1"/>
    <x v="0"/>
    <x v="1"/>
    <s v="C-2"/>
    <n v="100"/>
    <n v="310"/>
    <n v="210"/>
    <x v="0"/>
    <n v="620"/>
    <n v="420"/>
    <s v="Mel-Combo/Comp-Mel-Sat"/>
  </r>
  <r>
    <x v="59"/>
    <d v="1899-12-30T15:45:00"/>
    <x v="1"/>
    <n v="6"/>
    <n v="4"/>
    <s v="Holbien"/>
    <s v="Ntd"/>
    <m/>
    <x v="0"/>
    <m/>
    <x v="1"/>
    <x v="0"/>
    <x v="1"/>
    <s v=""/>
    <n v="100"/>
    <s v=""/>
    <n v="-100"/>
    <x v="1"/>
    <s v=""/>
    <n v="-120"/>
    <s v="Mel-Combo"/>
  </r>
  <r>
    <x v="59"/>
    <d v="1899-12-30T15:45:00"/>
    <x v="1"/>
    <n v="6"/>
    <n v="7"/>
    <s v="Starcaster"/>
    <m/>
    <m/>
    <x v="0"/>
    <m/>
    <x v="1"/>
    <x v="0"/>
    <x v="1"/>
    <s v="C-2"/>
    <n v="100"/>
    <s v=""/>
    <n v="-100"/>
    <x v="3"/>
    <s v=""/>
    <n v="-139.99999999999997"/>
    <s v="Mel-Combo/Comp-Mel-Sat"/>
  </r>
  <r>
    <x v="59"/>
    <d v="1899-12-30T16:25:00"/>
    <x v="1"/>
    <n v="7"/>
    <n v="2"/>
    <s v="Open Minded"/>
    <s v="1st"/>
    <n v="6"/>
    <x v="0"/>
    <m/>
    <x v="1"/>
    <x v="0"/>
    <x v="1"/>
    <s v="C-2"/>
    <n v="100"/>
    <n v="600"/>
    <n v="500"/>
    <x v="0"/>
    <n v="1200"/>
    <n v="1000"/>
    <s v="Mel-Combo/Comp-Mel-Sat"/>
  </r>
  <r>
    <x v="59"/>
    <d v="1899-12-30T17:45:00"/>
    <x v="1"/>
    <n v="9"/>
    <n v="6"/>
    <s v="Award Winner"/>
    <s v="3rd"/>
    <m/>
    <x v="0"/>
    <m/>
    <x v="1"/>
    <x v="0"/>
    <x v="1"/>
    <s v=""/>
    <n v="100"/>
    <s v=""/>
    <n v="-100"/>
    <x v="1"/>
    <s v=""/>
    <n v="-120"/>
    <s v="Mel-Combo"/>
  </r>
  <r>
    <x v="60"/>
    <d v="1899-12-30T13:08:00"/>
    <x v="0"/>
    <n v="2"/>
    <n v="5"/>
    <s v="Capo Strada"/>
    <m/>
    <m/>
    <x v="0"/>
    <m/>
    <x v="1"/>
    <x v="0"/>
    <x v="1"/>
    <s v=""/>
    <n v="100"/>
    <s v=""/>
    <n v="-100"/>
    <x v="1"/>
    <s v=""/>
    <n v="-120"/>
    <s v="Comp-Mel-Sat"/>
  </r>
  <r>
    <x v="60"/>
    <d v="1899-12-30T13:43:00"/>
    <x v="0"/>
    <n v="3"/>
    <n v="7"/>
    <s v="Somerset Maugham"/>
    <s v="2nd"/>
    <m/>
    <x v="0"/>
    <m/>
    <x v="1"/>
    <x v="0"/>
    <x v="1"/>
    <s v="C-2"/>
    <n v="100"/>
    <s v=""/>
    <n v="-100"/>
    <x v="0"/>
    <s v=""/>
    <n v="-200"/>
    <s v="Mel-Combo/Comp-Mel-Sat"/>
  </r>
  <r>
    <x v="60"/>
    <d v="1899-12-30T14:40:00"/>
    <x v="4"/>
    <n v="5"/>
    <n v="5"/>
    <s v="Niffler"/>
    <s v="3rd"/>
    <m/>
    <x v="1"/>
    <m/>
    <x v="1"/>
    <x v="0"/>
    <x v="1"/>
    <s v=""/>
    <n v="100"/>
    <s v=""/>
    <n v="-100"/>
    <x v="2"/>
    <s v=""/>
    <n v="-100"/>
    <s v="Syd-Combo"/>
  </r>
  <r>
    <x v="60"/>
    <d v="1899-12-30T14:53:00"/>
    <x v="0"/>
    <n v="5"/>
    <n v="2"/>
    <s v="Blazejowski"/>
    <s v="1st"/>
    <n v="4.5999999999999996"/>
    <x v="0"/>
    <m/>
    <x v="1"/>
    <x v="0"/>
    <x v="1"/>
    <s v="C-2"/>
    <n v="100"/>
    <n v="459.99999999999994"/>
    <n v="359.99999999999994"/>
    <x v="3"/>
    <n v="643.99999999999977"/>
    <n v="503.99999999999977"/>
    <s v="Mel-Combo/Comp-Mel-Sat"/>
  </r>
  <r>
    <x v="60"/>
    <d v="1899-12-30T14:53:00"/>
    <x v="0"/>
    <n v="5"/>
    <n v="4"/>
    <s v="Not To Be Mist"/>
    <m/>
    <m/>
    <x v="0"/>
    <m/>
    <x v="1"/>
    <x v="0"/>
    <x v="1"/>
    <s v=""/>
    <n v="100"/>
    <s v=""/>
    <n v="-100"/>
    <x v="1"/>
    <s v=""/>
    <n v="-120"/>
    <s v="Mel-Combo"/>
  </r>
  <r>
    <x v="60"/>
    <d v="1899-12-30T15:15:00"/>
    <x v="4"/>
    <n v="6"/>
    <n v="8"/>
    <s v="Speed Legend"/>
    <m/>
    <m/>
    <x v="1"/>
    <m/>
    <x v="1"/>
    <x v="0"/>
    <x v="1"/>
    <s v=""/>
    <n v="100"/>
    <s v=""/>
    <n v="-100"/>
    <x v="2"/>
    <s v=""/>
    <n v="-100"/>
    <s v="Comp-SYD-Sat"/>
  </r>
  <r>
    <x v="60"/>
    <d v="1899-12-30T15:55:00"/>
    <x v="4"/>
    <n v="7"/>
    <n v="5"/>
    <s v="Mr Mosaic"/>
    <s v="1st"/>
    <n v="4.8"/>
    <x v="1"/>
    <m/>
    <x v="1"/>
    <x v="0"/>
    <x v="1"/>
    <s v=""/>
    <n v="100"/>
    <n v="480"/>
    <n v="380"/>
    <x v="2"/>
    <n v="480"/>
    <n v="380"/>
    <s v="Syd-Combo"/>
  </r>
  <r>
    <x v="60"/>
    <d v="1899-12-30T16:35:00"/>
    <x v="4"/>
    <n v="8"/>
    <n v="3"/>
    <s v="Tamerlane"/>
    <s v="2nd"/>
    <m/>
    <x v="1"/>
    <m/>
    <x v="1"/>
    <x v="0"/>
    <x v="1"/>
    <s v=""/>
    <n v="100"/>
    <s v=""/>
    <n v="-100"/>
    <x v="2"/>
    <s v=""/>
    <n v="-100"/>
    <s v="Syd-Combo"/>
  </r>
  <r>
    <x v="60"/>
    <d v="1899-12-30T18:00:00"/>
    <x v="4"/>
    <n v="10"/>
    <n v="9"/>
    <s v="Lepreezy"/>
    <m/>
    <m/>
    <x v="1"/>
    <m/>
    <x v="1"/>
    <x v="0"/>
    <x v="1"/>
    <s v=""/>
    <n v="100"/>
    <s v=""/>
    <n v="-100"/>
    <x v="2"/>
    <s v=""/>
    <n v="-100"/>
    <s v="Comp-SYD-Sat"/>
  </r>
  <r>
    <x v="61"/>
    <d v="1899-12-30T12:40:00"/>
    <x v="6"/>
    <n v="1"/>
    <n v="1"/>
    <s v="Unflinching"/>
    <s v="1st"/>
    <n v="2.4500000000000002"/>
    <x v="0"/>
    <m/>
    <x v="1"/>
    <x v="0"/>
    <x v="1"/>
    <s v=""/>
    <n v="100"/>
    <n v="245.00000000000003"/>
    <n v="145.00000000000003"/>
    <x v="1"/>
    <n v="294"/>
    <n v="174"/>
    <s v="Comp-Mel-Sat"/>
  </r>
  <r>
    <x v="61"/>
    <d v="1899-12-30T13:50:00"/>
    <x v="6"/>
    <n v="3"/>
    <n v="2"/>
    <s v="In A Twinkling"/>
    <s v="2nd"/>
    <m/>
    <x v="0"/>
    <m/>
    <x v="1"/>
    <x v="0"/>
    <x v="1"/>
    <s v=""/>
    <n v="100"/>
    <s v=""/>
    <n v="-100"/>
    <x v="1"/>
    <s v=""/>
    <n v="-120"/>
    <s v="Mel-Combo"/>
  </r>
  <r>
    <x v="61"/>
    <d v="1899-12-30T14:25:00"/>
    <x v="6"/>
    <n v="4"/>
    <n v="4"/>
    <s v="Lost Impact"/>
    <s v="2nd"/>
    <m/>
    <x v="0"/>
    <m/>
    <x v="1"/>
    <x v="0"/>
    <x v="1"/>
    <s v=""/>
    <n v="100"/>
    <s v=""/>
    <n v="-100"/>
    <x v="1"/>
    <s v=""/>
    <n v="-120"/>
    <s v="Mel-Combo"/>
  </r>
  <r>
    <x v="61"/>
    <d v="1899-12-30T15:00:00"/>
    <x v="6"/>
    <n v="5"/>
    <n v="2"/>
    <s v="Yulong Command"/>
    <s v="1st"/>
    <n v="2.6"/>
    <x v="0"/>
    <m/>
    <x v="1"/>
    <x v="0"/>
    <x v="1"/>
    <s v="C-2"/>
    <n v="100"/>
    <n v="260"/>
    <n v="160"/>
    <x v="0"/>
    <n v="520"/>
    <n v="320"/>
    <s v="Mel-Combo/Comp-Mel-Sat"/>
  </r>
  <r>
    <x v="61"/>
    <d v="1899-12-30T15:20:00"/>
    <x v="3"/>
    <n v="6"/>
    <n v="4"/>
    <s v="Toomuchtobear"/>
    <s v="1st"/>
    <n v="1.9"/>
    <x v="1"/>
    <m/>
    <x v="1"/>
    <x v="0"/>
    <x v="1"/>
    <s v=""/>
    <n v="100"/>
    <n v="190"/>
    <n v="90"/>
    <x v="2"/>
    <n v="190"/>
    <n v="90"/>
    <s v="Comp-SYD-Sat"/>
  </r>
  <r>
    <x v="61"/>
    <d v="1899-12-30T16:00:00"/>
    <x v="3"/>
    <n v="7"/>
    <n v="8"/>
    <s v="Nikohli Beagle"/>
    <m/>
    <m/>
    <x v="1"/>
    <m/>
    <x v="1"/>
    <x v="0"/>
    <x v="1"/>
    <s v=""/>
    <n v="100"/>
    <s v=""/>
    <n v="-100"/>
    <x v="2"/>
    <s v=""/>
    <n v="-100"/>
    <s v="Syd-Combo"/>
  </r>
  <r>
    <x v="61"/>
    <d v="1899-12-30T17:20:00"/>
    <x v="3"/>
    <n v="9"/>
    <n v="10"/>
    <s v="Canasta"/>
    <s v="2nd"/>
    <m/>
    <x v="1"/>
    <m/>
    <x v="1"/>
    <x v="0"/>
    <x v="1"/>
    <s v="C-2"/>
    <n v="100"/>
    <s v=""/>
    <n v="-100"/>
    <x v="3"/>
    <s v=""/>
    <n v="-139.99999999999997"/>
    <s v="Syd-Combo/Comp-SYD-Sat"/>
  </r>
  <r>
    <x v="61"/>
    <d v="1899-12-30T17:40:00"/>
    <x v="6"/>
    <n v="9"/>
    <n v="10"/>
    <s v="Estoril Park"/>
    <m/>
    <m/>
    <x v="0"/>
    <m/>
    <x v="1"/>
    <x v="0"/>
    <x v="1"/>
    <s v=""/>
    <n v="100"/>
    <s v=""/>
    <n v="-100"/>
    <x v="1"/>
    <s v=""/>
    <n v="-120"/>
    <s v="Comp-Mel-Sat"/>
  </r>
  <r>
    <x v="62"/>
    <d v="1899-12-30T14:30:00"/>
    <x v="1"/>
    <n v="3"/>
    <n v="4"/>
    <s v="Ghumaama"/>
    <m/>
    <m/>
    <x v="0"/>
    <m/>
    <x v="1"/>
    <x v="0"/>
    <x v="4"/>
    <s v=""/>
    <n v="100"/>
    <s v=""/>
    <n v="-100"/>
    <x v="1"/>
    <s v=""/>
    <n v="-120"/>
    <s v="Comp-Mel-MW"/>
  </r>
  <r>
    <x v="62"/>
    <d v="1899-12-30T16:20:00"/>
    <x v="1"/>
    <n v="6"/>
    <n v="5"/>
    <s v="Open Minded"/>
    <s v="1st"/>
    <n v="5"/>
    <x v="0"/>
    <m/>
    <x v="1"/>
    <x v="0"/>
    <x v="4"/>
    <s v="C-2"/>
    <n v="100"/>
    <n v="500"/>
    <n v="400"/>
    <x v="0"/>
    <n v="1000"/>
    <n v="800"/>
    <s v="Mel-Combo/Comp-Mel-Sat"/>
  </r>
  <r>
    <x v="63"/>
    <d v="1899-12-30T14:45:00"/>
    <x v="6"/>
    <n v="4"/>
    <n v="5"/>
    <s v="Dundirtcheap"/>
    <m/>
    <m/>
    <x v="0"/>
    <m/>
    <x v="1"/>
    <x v="0"/>
    <x v="1"/>
    <s v=""/>
    <n v="100"/>
    <s v=""/>
    <n v="-100"/>
    <x v="1"/>
    <s v=""/>
    <n v="-120"/>
    <s v="Mel-Combo"/>
  </r>
  <r>
    <x v="63"/>
    <d v="1899-12-30T17:20:00"/>
    <x v="4"/>
    <n v="9"/>
    <n v="6"/>
    <s v="Rule Of Law"/>
    <s v="1st"/>
    <n v="2"/>
    <x v="1"/>
    <m/>
    <x v="1"/>
    <x v="0"/>
    <x v="1"/>
    <s v=""/>
    <n v="100"/>
    <n v="200"/>
    <n v="100"/>
    <x v="2"/>
    <n v="200"/>
    <n v="100"/>
    <s v="Syd-Combo"/>
  </r>
  <r>
    <x v="63"/>
    <d v="1899-12-30T18:00:00"/>
    <x v="4"/>
    <n v="10"/>
    <n v="14"/>
    <s v="Narvaez"/>
    <m/>
    <m/>
    <x v="1"/>
    <m/>
    <x v="1"/>
    <x v="0"/>
    <x v="1"/>
    <s v=""/>
    <n v="100"/>
    <s v=""/>
    <n v="-100"/>
    <x v="2"/>
    <s v=""/>
    <n v="-100"/>
    <s v="Comp-SYD-Sat"/>
  </r>
  <r>
    <x v="64"/>
    <d v="1899-12-30T12:40:00"/>
    <x v="1"/>
    <n v="1"/>
    <n v="5"/>
    <s v="Throntari"/>
    <s v="2nd"/>
    <m/>
    <x v="0"/>
    <m/>
    <x v="1"/>
    <x v="0"/>
    <x v="1"/>
    <s v=""/>
    <n v="100"/>
    <s v=""/>
    <n v="-100"/>
    <x v="1"/>
    <s v=""/>
    <n v="-120"/>
    <s v="Comp-Mel-Sat"/>
  </r>
  <r>
    <x v="64"/>
    <d v="1899-12-30T14:10:00"/>
    <x v="3"/>
    <n v="4"/>
    <n v="8"/>
    <s v="Sky Command"/>
    <s v="2nd"/>
    <m/>
    <x v="1"/>
    <m/>
    <x v="1"/>
    <x v="0"/>
    <x v="1"/>
    <s v=""/>
    <n v="100"/>
    <s v=""/>
    <n v="-100"/>
    <x v="2"/>
    <s v=""/>
    <n v="-100"/>
    <s v="Comp-SYD-Sat"/>
  </r>
  <r>
    <x v="64"/>
    <d v="1899-12-30T14:45:00"/>
    <x v="3"/>
    <n v="5"/>
    <n v="5"/>
    <s v="Yukon"/>
    <m/>
    <m/>
    <x v="1"/>
    <m/>
    <x v="1"/>
    <x v="0"/>
    <x v="1"/>
    <s v=""/>
    <n v="100"/>
    <s v=""/>
    <n v="-100"/>
    <x v="2"/>
    <s v=""/>
    <n v="-100"/>
    <s v="Syd-Combo"/>
  </r>
  <r>
    <x v="64"/>
    <d v="1899-12-30T16:05:00"/>
    <x v="3"/>
    <n v="7"/>
    <n v="2"/>
    <s v="Incredulous Dream"/>
    <m/>
    <m/>
    <x v="1"/>
    <m/>
    <x v="1"/>
    <x v="0"/>
    <x v="1"/>
    <s v=""/>
    <n v="100"/>
    <s v=""/>
    <n v="-100"/>
    <x v="2"/>
    <s v=""/>
    <n v="-100"/>
    <s v="Syd-Combo"/>
  </r>
  <r>
    <x v="64"/>
    <d v="1899-12-30T16:25:00"/>
    <x v="1"/>
    <n v="7"/>
    <n v="10"/>
    <s v="Desert Icon"/>
    <s v="1st"/>
    <n v="3.2"/>
    <x v="0"/>
    <m/>
    <x v="1"/>
    <x v="0"/>
    <x v="1"/>
    <s v=""/>
    <n v="100"/>
    <n v="320"/>
    <n v="220"/>
    <x v="1"/>
    <n v="384"/>
    <n v="264"/>
    <s v="Mel-Combo"/>
  </r>
  <r>
    <x v="64"/>
    <d v="1899-12-30T16:45:00"/>
    <x v="3"/>
    <n v="8"/>
    <n v="4"/>
    <s v="Paulele"/>
    <s v="1st"/>
    <n v="3.1"/>
    <x v="1"/>
    <m/>
    <x v="1"/>
    <x v="0"/>
    <x v="1"/>
    <s v="C-2"/>
    <n v="100"/>
    <n v="310"/>
    <n v="210"/>
    <x v="3"/>
    <n v="433.99999999999994"/>
    <n v="294"/>
    <s v="Syd-Combo/Comp-SYD-Sat"/>
  </r>
  <r>
    <x v="64"/>
    <d v="1899-12-30T17:25:00"/>
    <x v="3"/>
    <n v="9"/>
    <n v="13"/>
    <s v="Silent Impact"/>
    <s v="2nd"/>
    <m/>
    <x v="1"/>
    <m/>
    <x v="1"/>
    <x v="0"/>
    <x v="1"/>
    <s v="C-2"/>
    <n v="100"/>
    <s v=""/>
    <n v="-100"/>
    <x v="3"/>
    <s v=""/>
    <n v="-139.99999999999997"/>
    <s v="Syd-Combo/Comp-SYD-Sat"/>
  </r>
  <r>
    <x v="64"/>
    <d v="1899-12-30T17:40:00"/>
    <x v="1"/>
    <n v="9"/>
    <n v="8"/>
    <s v="Savannah Cloud"/>
    <s v="3rd"/>
    <m/>
    <x v="0"/>
    <m/>
    <x v="1"/>
    <x v="0"/>
    <x v="1"/>
    <s v=""/>
    <n v="100"/>
    <s v=""/>
    <n v="-100"/>
    <x v="1"/>
    <s v=""/>
    <n v="-120"/>
    <s v="Mel-Combo"/>
  </r>
  <r>
    <x v="65"/>
    <d v="1899-12-30T12:40:00"/>
    <x v="1"/>
    <n v="1"/>
    <n v="9"/>
    <s v="Unanimous"/>
    <s v="1st"/>
    <n v="5.5"/>
    <x v="0"/>
    <m/>
    <x v="1"/>
    <x v="0"/>
    <x v="1"/>
    <s v=""/>
    <n v="100"/>
    <n v="550"/>
    <n v="450"/>
    <x v="1"/>
    <n v="660"/>
    <n v="540"/>
    <s v="Mel-Combo"/>
  </r>
  <r>
    <x v="65"/>
    <d v="1899-12-30T13:15:00"/>
    <x v="1"/>
    <n v="2"/>
    <n v="1"/>
    <s v="Coastwatch"/>
    <s v="1st"/>
    <n v="6.5"/>
    <x v="0"/>
    <m/>
    <x v="1"/>
    <x v="0"/>
    <x v="1"/>
    <s v="C-2"/>
    <n v="100"/>
    <n v="650"/>
    <n v="550"/>
    <x v="0"/>
    <n v="1300"/>
    <n v="1100"/>
    <s v="Mel-Combo/Comp-Mel-Sat"/>
  </r>
  <r>
    <x v="65"/>
    <d v="1899-12-30T14:10:00"/>
    <x v="3"/>
    <n v="4"/>
    <n v="2"/>
    <s v="Capital Reign"/>
    <m/>
    <m/>
    <x v="1"/>
    <m/>
    <x v="1"/>
    <x v="0"/>
    <x v="1"/>
    <s v=""/>
    <n v="100"/>
    <s v=""/>
    <n v="-100"/>
    <x v="2"/>
    <s v=""/>
    <n v="-100"/>
    <s v="Syd-Combo"/>
  </r>
  <r>
    <x v="65"/>
    <d v="1899-12-30T14:45:00"/>
    <x v="3"/>
    <n v="5"/>
    <n v="8"/>
    <s v="Savoury"/>
    <m/>
    <m/>
    <x v="1"/>
    <m/>
    <x v="1"/>
    <x v="0"/>
    <x v="1"/>
    <s v=""/>
    <n v="100"/>
    <s v=""/>
    <n v="-100"/>
    <x v="2"/>
    <s v=""/>
    <n v="-100"/>
    <s v="Syd-Combo"/>
  </r>
  <r>
    <x v="65"/>
    <d v="1899-12-30T15:25:00"/>
    <x v="3"/>
    <n v="6"/>
    <n v="3"/>
    <s v="Overpass"/>
    <s v="2nd"/>
    <m/>
    <x v="1"/>
    <m/>
    <x v="1"/>
    <x v="0"/>
    <x v="1"/>
    <s v=""/>
    <n v="100"/>
    <s v=""/>
    <n v="-100"/>
    <x v="2"/>
    <s v=""/>
    <n v="-100"/>
    <s v="Comp-SYD-Sat"/>
  </r>
  <r>
    <x v="65"/>
    <d v="1899-12-30T15:45:00"/>
    <x v="1"/>
    <n v="6"/>
    <n v="6"/>
    <s v="Open Minded"/>
    <m/>
    <m/>
    <x v="0"/>
    <m/>
    <x v="1"/>
    <x v="0"/>
    <x v="1"/>
    <s v="C-2"/>
    <n v="100"/>
    <s v=""/>
    <n v="-100"/>
    <x v="0"/>
    <s v=""/>
    <n v="-200"/>
    <s v="Mel-Combo/Comp-Mel-Sat"/>
  </r>
  <r>
    <x v="65"/>
    <d v="1899-12-30T16:25:00"/>
    <x v="1"/>
    <n v="7"/>
    <n v="1"/>
    <s v="Oxley Road"/>
    <s v="2nd"/>
    <m/>
    <x v="0"/>
    <m/>
    <x v="1"/>
    <x v="0"/>
    <x v="1"/>
    <s v=""/>
    <n v="100"/>
    <s v=""/>
    <n v="-100"/>
    <x v="1"/>
    <s v=""/>
    <n v="-120"/>
    <s v="Mel-Combo"/>
  </r>
  <r>
    <x v="65"/>
    <d v="1899-12-30T16:45:00"/>
    <x v="3"/>
    <n v="8"/>
    <n v="9"/>
    <s v="Verry Elleegant"/>
    <m/>
    <m/>
    <x v="1"/>
    <m/>
    <x v="1"/>
    <x v="0"/>
    <x v="1"/>
    <s v=""/>
    <n v="100"/>
    <s v=""/>
    <n v="-100"/>
    <x v="2"/>
    <s v=""/>
    <n v="-100"/>
    <s v="Syd-Combo"/>
  </r>
  <r>
    <x v="65"/>
    <d v="1899-12-30T17:40:00"/>
    <x v="1"/>
    <n v="9"/>
    <n v="1"/>
    <s v="Probabeel"/>
    <s v="1st"/>
    <n v="1.8"/>
    <x v="0"/>
    <m/>
    <x v="1"/>
    <x v="0"/>
    <x v="1"/>
    <s v=""/>
    <n v="100"/>
    <n v="180"/>
    <n v="80"/>
    <x v="1"/>
    <n v="216"/>
    <n v="96"/>
    <s v="Comp-Mel-Sat"/>
  </r>
  <r>
    <x v="66"/>
    <d v="1899-12-30T02:45:00"/>
    <x v="4"/>
    <n v="5"/>
    <n v="2"/>
    <s v="Nasturtium"/>
    <m/>
    <m/>
    <x v="1"/>
    <m/>
    <x v="1"/>
    <x v="0"/>
    <x v="1"/>
    <s v=""/>
    <n v="100"/>
    <s v=""/>
    <n v="-100"/>
    <x v="2"/>
    <s v=""/>
    <n v="-100"/>
    <s v="Syd-Combo"/>
  </r>
  <r>
    <x v="66"/>
    <d v="1899-12-30T12:40:00"/>
    <x v="0"/>
    <n v="1"/>
    <n v="8"/>
    <s v="Rousseau"/>
    <s v="2nd"/>
    <m/>
    <x v="0"/>
    <m/>
    <x v="1"/>
    <x v="0"/>
    <x v="1"/>
    <s v=""/>
    <n v="100"/>
    <s v=""/>
    <n v="-100"/>
    <x v="1"/>
    <s v=""/>
    <n v="-120"/>
    <s v="Mel-Combo"/>
  </r>
  <r>
    <x v="66"/>
    <d v="1899-12-30T13:00:00"/>
    <x v="4"/>
    <n v="2"/>
    <n v="1"/>
    <s v="Rule Of Law"/>
    <s v="1st"/>
    <n v="2.2000000000000002"/>
    <x v="1"/>
    <m/>
    <x v="1"/>
    <x v="0"/>
    <x v="1"/>
    <s v="C-2"/>
    <n v="100"/>
    <n v="220.00000000000003"/>
    <n v="120.00000000000003"/>
    <x v="3"/>
    <n v="307.99999999999994"/>
    <n v="167.99999999999997"/>
    <s v="Syd-Combo/Comp-SYD-Sat"/>
  </r>
  <r>
    <x v="66"/>
    <d v="1899-12-30T13:15:00"/>
    <x v="0"/>
    <n v="2"/>
    <n v="7"/>
    <s v="Gentleman Roy"/>
    <s v="1st"/>
    <n v="4.5999999999999996"/>
    <x v="0"/>
    <m/>
    <x v="1"/>
    <x v="0"/>
    <x v="1"/>
    <s v="C-2"/>
    <n v="100"/>
    <n v="459.99999999999994"/>
    <n v="359.99999999999994"/>
    <x v="0"/>
    <n v="919.99999999999989"/>
    <n v="719.99999999999989"/>
    <s v="Mel-Combo/Comp-Mel-Sat"/>
  </r>
  <r>
    <x v="66"/>
    <d v="1899-12-30T13:50:00"/>
    <x v="0"/>
    <n v="3"/>
    <n v="5"/>
    <s v="Yonce"/>
    <s v="1st"/>
    <n v="2.6"/>
    <x v="0"/>
    <m/>
    <x v="1"/>
    <x v="0"/>
    <x v="1"/>
    <s v=""/>
    <n v="100"/>
    <n v="260"/>
    <n v="160"/>
    <x v="1"/>
    <n v="312"/>
    <n v="192"/>
    <s v="Mel-Combo"/>
  </r>
  <r>
    <x v="66"/>
    <d v="1899-12-30T14:10:00"/>
    <x v="4"/>
    <n v="4"/>
    <n v="3"/>
    <s v="Expat"/>
    <s v="1st"/>
    <n v="2.8"/>
    <x v="1"/>
    <m/>
    <x v="1"/>
    <x v="0"/>
    <x v="1"/>
    <s v=""/>
    <n v="100"/>
    <n v="280"/>
    <n v="180"/>
    <x v="2"/>
    <n v="280"/>
    <n v="180"/>
    <s v="Comp-SYD-Sat"/>
  </r>
  <r>
    <x v="66"/>
    <d v="1899-12-30T15:05:00"/>
    <x v="0"/>
    <n v="5"/>
    <n v="5"/>
    <s v="Barb Raider"/>
    <s v="1st"/>
    <n v="3.4"/>
    <x v="0"/>
    <m/>
    <x v="1"/>
    <x v="0"/>
    <x v="1"/>
    <s v=""/>
    <n v="100"/>
    <n v="340"/>
    <n v="240"/>
    <x v="1"/>
    <n v="408"/>
    <n v="288"/>
    <s v="Mel-Combo"/>
  </r>
  <r>
    <x v="66"/>
    <d v="1899-12-30T16:05:00"/>
    <x v="4"/>
    <n v="7"/>
    <n v="13"/>
    <s v="Toomuchtobear"/>
    <s v="3rd"/>
    <m/>
    <x v="1"/>
    <m/>
    <x v="1"/>
    <x v="0"/>
    <x v="1"/>
    <s v="C-2"/>
    <n v="100"/>
    <s v=""/>
    <n v="-100"/>
    <x v="3"/>
    <s v=""/>
    <n v="-139.99999999999997"/>
    <s v="Syd-Combo/Comp-SYD-Sat"/>
  </r>
  <r>
    <x v="66"/>
    <d v="1899-12-30T16:25:00"/>
    <x v="0"/>
    <n v="7"/>
    <n v="8"/>
    <s v="Home Affairs"/>
    <s v="1st"/>
    <n v="7.5"/>
    <x v="0"/>
    <m/>
    <x v="1"/>
    <x v="0"/>
    <x v="1"/>
    <s v="C-2"/>
    <n v="100"/>
    <n v="750"/>
    <n v="650"/>
    <x v="0"/>
    <n v="1500"/>
    <n v="1300"/>
    <s v="Mel-Combo/Comp-Mel-Sat"/>
  </r>
  <r>
    <x v="66"/>
    <d v="1899-12-30T17:25:00"/>
    <x v="4"/>
    <n v="9"/>
    <n v="7"/>
    <s v="Dream Circle"/>
    <s v="2nd"/>
    <m/>
    <x v="1"/>
    <m/>
    <x v="1"/>
    <x v="0"/>
    <x v="1"/>
    <s v=""/>
    <n v="100"/>
    <s v=""/>
    <n v="-100"/>
    <x v="2"/>
    <s v=""/>
    <n v="-100"/>
    <s v="Syd-Combo"/>
  </r>
  <r>
    <x v="66"/>
    <d v="1899-12-30T17:40:00"/>
    <x v="0"/>
    <n v="9"/>
    <n v="10"/>
    <s v="The Garden"/>
    <s v="3rd"/>
    <m/>
    <x v="0"/>
    <m/>
    <x v="1"/>
    <x v="0"/>
    <x v="1"/>
    <s v=""/>
    <n v="100"/>
    <s v=""/>
    <n v="-100"/>
    <x v="1"/>
    <s v=""/>
    <n v="-120"/>
    <s v="Comp-Mel-Sat"/>
  </r>
  <r>
    <x v="66"/>
    <d v="1899-12-30T18:00:00"/>
    <x v="4"/>
    <n v="10"/>
    <n v="6"/>
    <s v="Tamerlane"/>
    <s v="2nd"/>
    <m/>
    <x v="1"/>
    <m/>
    <x v="1"/>
    <x v="0"/>
    <x v="1"/>
    <s v=""/>
    <n v="100"/>
    <s v=""/>
    <n v="-100"/>
    <x v="2"/>
    <s v=""/>
    <n v="-100"/>
    <s v="Syd-Combo"/>
  </r>
  <r>
    <x v="67"/>
    <d v="1899-12-30T12:40:00"/>
    <x v="1"/>
    <n v="1"/>
    <n v="2"/>
    <s v="Generation"/>
    <s v="2nd"/>
    <m/>
    <x v="0"/>
    <m/>
    <x v="1"/>
    <x v="0"/>
    <x v="1"/>
    <s v=""/>
    <n v="100"/>
    <s v=""/>
    <n v="-100"/>
    <x v="1"/>
    <s v=""/>
    <n v="-120"/>
    <s v="Comp-Mel-Sat"/>
  </r>
  <r>
    <x v="67"/>
    <d v="1899-12-30T13:15:00"/>
    <x v="1"/>
    <n v="2"/>
    <n v="2"/>
    <s v="Flying Mascot"/>
    <s v="1st"/>
    <n v="1.85"/>
    <x v="0"/>
    <m/>
    <x v="1"/>
    <x v="0"/>
    <x v="1"/>
    <s v=""/>
    <n v="100"/>
    <n v="185"/>
    <n v="85"/>
    <x v="1"/>
    <n v="222"/>
    <n v="102"/>
    <s v="Comp-Mel-Sat"/>
  </r>
  <r>
    <x v="67"/>
    <d v="1899-12-30T13:15:00"/>
    <x v="1"/>
    <n v="2"/>
    <n v="1"/>
    <s v="Rich Hips"/>
    <m/>
    <m/>
    <x v="0"/>
    <m/>
    <x v="1"/>
    <x v="0"/>
    <x v="1"/>
    <s v=""/>
    <n v="100"/>
    <s v=""/>
    <n v="-100"/>
    <x v="1"/>
    <s v=""/>
    <n v="-120"/>
    <s v="Mel-Combo"/>
  </r>
  <r>
    <x v="67"/>
    <d v="1899-12-30T15:05:00"/>
    <x v="1"/>
    <n v="5"/>
    <n v="7"/>
    <s v="Delphi"/>
    <m/>
    <m/>
    <x v="0"/>
    <m/>
    <x v="1"/>
    <x v="0"/>
    <x v="1"/>
    <s v="C-2"/>
    <n v="100"/>
    <s v=""/>
    <n v="-100"/>
    <x v="0"/>
    <s v=""/>
    <n v="-200"/>
    <s v="Mel-Combo/Comp-Mel-Sat"/>
  </r>
  <r>
    <x v="67"/>
    <d v="1899-12-30T17:05:00"/>
    <x v="1"/>
    <n v="8"/>
    <n v="5"/>
    <s v="Marabi"/>
    <s v="1st"/>
    <n v="2.6"/>
    <x v="0"/>
    <m/>
    <x v="1"/>
    <x v="0"/>
    <x v="1"/>
    <s v="C-2"/>
    <n v="100"/>
    <n v="260"/>
    <n v="160"/>
    <x v="0"/>
    <n v="520"/>
    <n v="320"/>
    <s v="Mel-Combo/Comp-Mel-Sat"/>
  </r>
  <r>
    <x v="67"/>
    <d v="1899-12-30T17:40:00"/>
    <x v="1"/>
    <n v="9"/>
    <n v="5"/>
    <s v="Desert Icon"/>
    <s v="2nd"/>
    <m/>
    <x v="0"/>
    <m/>
    <x v="1"/>
    <x v="0"/>
    <x v="1"/>
    <s v="C-2"/>
    <n v="100"/>
    <s v=""/>
    <n v="-100"/>
    <x v="0"/>
    <s v=""/>
    <n v="-200"/>
    <s v="Mel-Combo/Comp-Mel-Sat"/>
  </r>
  <r>
    <x v="68"/>
    <d v="1899-12-30T13:10:00"/>
    <x v="0"/>
    <n v="2"/>
    <n v="5"/>
    <s v="Tigertiger"/>
    <s v="2nd"/>
    <m/>
    <x v="0"/>
    <m/>
    <x v="1"/>
    <x v="0"/>
    <x v="1"/>
    <s v=""/>
    <n v="100"/>
    <s v=""/>
    <n v="-100"/>
    <x v="1"/>
    <s v=""/>
    <n v="-120"/>
    <s v="Mel-Combo"/>
  </r>
  <r>
    <x v="68"/>
    <d v="1899-12-30T13:45:00"/>
    <x v="0"/>
    <n v="3"/>
    <n v="9"/>
    <s v="Rose Quartz"/>
    <s v="2nd"/>
    <m/>
    <x v="0"/>
    <m/>
    <x v="1"/>
    <x v="0"/>
    <x v="1"/>
    <s v=""/>
    <n v="100"/>
    <s v=""/>
    <n v="-100"/>
    <x v="1"/>
    <s v=""/>
    <n v="-120"/>
    <s v="Comp-Mel-Sat"/>
  </r>
  <r>
    <x v="68"/>
    <d v="1899-12-30T14:20:00"/>
    <x v="0"/>
    <n v="4"/>
    <n v="5"/>
    <s v="Annavisto"/>
    <s v="1st"/>
    <n v="5"/>
    <x v="0"/>
    <m/>
    <x v="1"/>
    <x v="0"/>
    <x v="1"/>
    <s v=""/>
    <n v="100"/>
    <n v="500"/>
    <n v="400"/>
    <x v="1"/>
    <n v="600"/>
    <n v="480"/>
    <s v="Mel-Combo"/>
  </r>
  <r>
    <x v="68"/>
    <d v="1899-12-30T15:40:00"/>
    <x v="0"/>
    <n v="6"/>
    <n v="5"/>
    <s v="Mr Brightside"/>
    <m/>
    <m/>
    <x v="0"/>
    <m/>
    <x v="1"/>
    <x v="0"/>
    <x v="1"/>
    <s v=""/>
    <n v="100"/>
    <s v=""/>
    <n v="-100"/>
    <x v="1"/>
    <s v=""/>
    <n v="-120"/>
    <s v="Mel-Combo"/>
  </r>
  <r>
    <x v="68"/>
    <d v="1899-12-30T17:00:00"/>
    <x v="0"/>
    <n v="8"/>
    <n v="4"/>
    <s v="Malkovich"/>
    <s v="1st"/>
    <n v="4.5999999999999996"/>
    <x v="0"/>
    <m/>
    <x v="1"/>
    <x v="0"/>
    <x v="1"/>
    <s v=""/>
    <n v="100"/>
    <n v="459.99999999999994"/>
    <n v="359.99999999999994"/>
    <x v="1"/>
    <n v="552"/>
    <n v="432"/>
    <s v="Comp-Mel-Sat"/>
  </r>
  <r>
    <x v="69"/>
    <d v="1899-12-30T13:10:00"/>
    <x v="0"/>
    <n v="2"/>
    <n v="4"/>
    <s v="Flying Mascot"/>
    <s v="1st"/>
    <n v="2.1"/>
    <x v="0"/>
    <m/>
    <x v="1"/>
    <x v="0"/>
    <x v="1"/>
    <s v="C-2"/>
    <n v="100"/>
    <n v="210"/>
    <n v="110"/>
    <x v="3"/>
    <n v="293.99999999999994"/>
    <n v="153.99999999999997"/>
    <s v="Mel-Combo/Comp-Mel-Sat"/>
  </r>
  <r>
    <x v="69"/>
    <d v="1899-12-30T13:10:00"/>
    <x v="0"/>
    <n v="2"/>
    <n v="1"/>
    <s v="Turaath"/>
    <m/>
    <m/>
    <x v="0"/>
    <m/>
    <x v="1"/>
    <x v="0"/>
    <x v="1"/>
    <s v=""/>
    <n v="100"/>
    <s v=""/>
    <n v="-100"/>
    <x v="1"/>
    <s v=""/>
    <n v="-120"/>
    <s v="Mel-Combo"/>
  </r>
  <r>
    <x v="69"/>
    <d v="1899-12-30T13:45:00"/>
    <x v="0"/>
    <n v="3"/>
    <n v="8"/>
    <s v="Zarastro"/>
    <m/>
    <m/>
    <x v="0"/>
    <m/>
    <x v="1"/>
    <x v="0"/>
    <x v="1"/>
    <s v=""/>
    <n v="100"/>
    <s v=""/>
    <n v="-100"/>
    <x v="1"/>
    <s v=""/>
    <n v="-120"/>
    <s v="Mel-Combo"/>
  </r>
  <r>
    <x v="70"/>
    <d v="1899-12-30T12:25:00"/>
    <x v="0"/>
    <n v="1"/>
    <n v="1"/>
    <s v="Through Irish Eyes"/>
    <s v="3rd"/>
    <m/>
    <x v="0"/>
    <m/>
    <x v="1"/>
    <x v="0"/>
    <x v="1"/>
    <s v=""/>
    <n v="100"/>
    <s v=""/>
    <n v="-100"/>
    <x v="1"/>
    <s v=""/>
    <n v="-120"/>
    <s v="Mel-Combo"/>
  </r>
  <r>
    <x v="70"/>
    <d v="1899-12-30T13:05:00"/>
    <x v="0"/>
    <n v="2"/>
    <n v="1"/>
    <s v="Express Pass"/>
    <s v="1st"/>
    <n v="5.2"/>
    <x v="0"/>
    <m/>
    <x v="1"/>
    <x v="0"/>
    <x v="1"/>
    <s v=""/>
    <n v="100"/>
    <n v="520"/>
    <n v="420"/>
    <x v="1"/>
    <n v="624"/>
    <n v="504"/>
    <s v="Mel-Combo"/>
  </r>
  <r>
    <x v="70"/>
    <d v="1899-12-30T13:25:00"/>
    <x v="4"/>
    <n v="3"/>
    <n v="5"/>
    <s v="Zeyrek"/>
    <m/>
    <m/>
    <x v="1"/>
    <m/>
    <x v="1"/>
    <x v="0"/>
    <x v="1"/>
    <s v=""/>
    <n v="100"/>
    <s v=""/>
    <n v="-100"/>
    <x v="2"/>
    <s v=""/>
    <n v="-100"/>
    <s v="Comp-SYD-Sat"/>
  </r>
  <r>
    <x v="70"/>
    <d v="1899-12-30T13:40:00"/>
    <x v="0"/>
    <n v="3"/>
    <n v="1"/>
    <s v="Yonce"/>
    <s v="1st"/>
    <n v="1.22"/>
    <x v="0"/>
    <m/>
    <x v="1"/>
    <x v="0"/>
    <x v="1"/>
    <s v=""/>
    <n v="100"/>
    <n v="122"/>
    <n v="22"/>
    <x v="1"/>
    <n v="146.4"/>
    <n v="26.400000000000006"/>
    <s v="Comp-Mel-Sat"/>
  </r>
  <r>
    <x v="70"/>
    <d v="1899-12-30T16:20:00"/>
    <x v="0"/>
    <n v="7"/>
    <n v="9"/>
    <s v="Bermadez"/>
    <s v="2nd"/>
    <m/>
    <x v="0"/>
    <m/>
    <x v="1"/>
    <x v="0"/>
    <x v="1"/>
    <s v=""/>
    <n v="100"/>
    <s v=""/>
    <n v="-100"/>
    <x v="1"/>
    <s v=""/>
    <n v="-120"/>
    <s v="Mel-Combo"/>
  </r>
  <r>
    <x v="70"/>
    <d v="1899-12-30T16:20:00"/>
    <x v="0"/>
    <n v="7"/>
    <n v="10"/>
    <s v="Gentleman Roy"/>
    <s v="1st"/>
    <n v="2.7"/>
    <x v="0"/>
    <m/>
    <x v="1"/>
    <x v="0"/>
    <x v="1"/>
    <s v="C-2"/>
    <n v="100"/>
    <n v="270"/>
    <n v="170"/>
    <x v="3"/>
    <n v="377.99999999999994"/>
    <n v="237.99999999999997"/>
    <s v="Mel-Combo/Comp-Mel-Sat"/>
  </r>
  <r>
    <x v="70"/>
    <d v="1899-12-30T17:00:00"/>
    <x v="0"/>
    <n v="8"/>
    <n v="8"/>
    <s v="Desert Icon"/>
    <m/>
    <m/>
    <x v="0"/>
    <m/>
    <x v="1"/>
    <x v="0"/>
    <x v="1"/>
    <s v=""/>
    <n v="100"/>
    <s v=""/>
    <n v="-100"/>
    <x v="1"/>
    <s v=""/>
    <n v="-120"/>
    <s v="Mel-Combo"/>
  </r>
  <r>
    <x v="70"/>
    <d v="1899-12-30T17:55:00"/>
    <x v="4"/>
    <n v="10"/>
    <n v="9"/>
    <s v="Mallory"/>
    <m/>
    <m/>
    <x v="1"/>
    <m/>
    <x v="1"/>
    <x v="0"/>
    <x v="1"/>
    <s v=""/>
    <n v="100"/>
    <s v=""/>
    <n v="-100"/>
    <x v="2"/>
    <s v=""/>
    <n v="-100"/>
    <s v="Syd-Combo"/>
  </r>
  <r>
    <x v="71"/>
    <d v="1899-12-30T19:45:00"/>
    <x v="6"/>
    <n v="4"/>
    <n v="3"/>
    <s v="Flying Mascot"/>
    <s v="3rd"/>
    <m/>
    <x v="0"/>
    <m/>
    <x v="1"/>
    <x v="0"/>
    <x v="0"/>
    <s v=""/>
    <n v="100"/>
    <s v=""/>
    <n v="-100"/>
    <x v="1"/>
    <s v=""/>
    <n v="-120"/>
    <s v="Comp-Mel-Sat"/>
  </r>
  <r>
    <x v="71"/>
    <d v="1899-12-30T20:15:00"/>
    <x v="6"/>
    <n v="5"/>
    <n v="3"/>
    <s v="Esta La Roca"/>
    <s v="1st"/>
    <n v="5.2"/>
    <x v="0"/>
    <m/>
    <x v="1"/>
    <x v="0"/>
    <x v="0"/>
    <s v=""/>
    <n v="100"/>
    <n v="520"/>
    <n v="420"/>
    <x v="1"/>
    <n v="624"/>
    <n v="504"/>
    <s v="Mel-Combo"/>
  </r>
  <r>
    <x v="71"/>
    <d v="1899-12-30T21:15:00"/>
    <x v="6"/>
    <n v="7"/>
    <n v="9"/>
    <s v="Marabi"/>
    <m/>
    <m/>
    <x v="0"/>
    <m/>
    <x v="1"/>
    <x v="0"/>
    <x v="0"/>
    <s v=""/>
    <n v="100"/>
    <s v=""/>
    <n v="-100"/>
    <x v="1"/>
    <s v=""/>
    <n v="-120"/>
    <s v="Comp-Mel-Sat"/>
  </r>
  <r>
    <x v="72"/>
    <d v="1899-12-30T13:40:00"/>
    <x v="7"/>
    <n v="3"/>
    <n v="2"/>
    <s v="Midwest"/>
    <s v="2nd"/>
    <m/>
    <x v="0"/>
    <m/>
    <x v="1"/>
    <x v="0"/>
    <x v="1"/>
    <s v="C-2"/>
    <n v="100"/>
    <s v=""/>
    <n v="-100"/>
    <x v="0"/>
    <s v=""/>
    <n v="-200"/>
    <s v="Mel-Combo/Comp-Mel-Sat"/>
  </r>
  <r>
    <x v="72"/>
    <d v="1899-12-30T14:15:00"/>
    <x v="7"/>
    <n v="4"/>
    <n v="11"/>
    <s v="Jump The Broom"/>
    <s v="1st"/>
    <n v="3.1"/>
    <x v="0"/>
    <m/>
    <x v="1"/>
    <x v="0"/>
    <x v="1"/>
    <s v="C-2"/>
    <n v="100"/>
    <n v="310"/>
    <n v="210"/>
    <x v="0"/>
    <n v="620"/>
    <n v="420"/>
    <s v="Mel-Combo/Comp-Mel-Sat"/>
  </r>
  <r>
    <x v="72"/>
    <d v="1899-12-30T15:35:00"/>
    <x v="7"/>
    <n v="6"/>
    <n v="4"/>
    <s v="Crystal Pegasus"/>
    <s v="1st"/>
    <n v="2.9"/>
    <x v="0"/>
    <m/>
    <x v="1"/>
    <x v="0"/>
    <x v="1"/>
    <s v="C-2"/>
    <n v="100"/>
    <n v="290"/>
    <n v="190"/>
    <x v="3"/>
    <n v="405.99999999999989"/>
    <n v="265.99999999999989"/>
    <s v="Mel-Combo/Comp-Mel-Sat"/>
  </r>
  <r>
    <x v="72"/>
    <d v="1899-12-30T15:35:00"/>
    <x v="7"/>
    <n v="6"/>
    <n v="2"/>
    <s v="Pondus"/>
    <s v="2nd"/>
    <m/>
    <x v="0"/>
    <m/>
    <x v="1"/>
    <x v="0"/>
    <x v="1"/>
    <s v=""/>
    <n v="100"/>
    <s v=""/>
    <n v="-100"/>
    <x v="1"/>
    <s v=""/>
    <n v="-120"/>
    <s v="Mel-Combo"/>
  </r>
  <r>
    <x v="72"/>
    <d v="1899-12-30T16:55:00"/>
    <x v="7"/>
    <n v="5"/>
    <n v="3"/>
    <s v="Rousseau"/>
    <s v="1st"/>
    <n v="4"/>
    <x v="0"/>
    <m/>
    <x v="1"/>
    <x v="0"/>
    <x v="1"/>
    <s v=""/>
    <n v="100"/>
    <n v="400"/>
    <n v="300"/>
    <x v="1"/>
    <n v="480"/>
    <n v="360"/>
    <s v="Mel-Combo"/>
  </r>
  <r>
    <x v="73"/>
    <d v="1899-12-30T12:25:00"/>
    <x v="8"/>
    <n v="1"/>
    <n v="9"/>
    <s v="Point Nepean"/>
    <s v="1st"/>
    <n v="4.4000000000000004"/>
    <x v="0"/>
    <m/>
    <x v="1"/>
    <x v="0"/>
    <x v="1"/>
    <s v=""/>
    <n v="100"/>
    <n v="440.00000000000006"/>
    <n v="340.00000000000006"/>
    <x v="1"/>
    <n v="528"/>
    <n v="408"/>
    <s v="Comp-Mel-Sat"/>
  </r>
  <r>
    <x v="73"/>
    <d v="1899-12-30T14:15:00"/>
    <x v="8"/>
    <n v="4"/>
    <n v="7"/>
    <s v="Remarque"/>
    <m/>
    <m/>
    <x v="0"/>
    <m/>
    <x v="1"/>
    <x v="0"/>
    <x v="1"/>
    <s v=""/>
    <n v="100"/>
    <s v=""/>
    <n v="-100"/>
    <x v="1"/>
    <s v=""/>
    <n v="-120"/>
    <s v="Mel-Combo"/>
  </r>
  <r>
    <x v="73"/>
    <d v="1899-12-30T14:55:00"/>
    <x v="8"/>
    <n v="5"/>
    <n v="6"/>
    <s v="La Chevalee"/>
    <m/>
    <m/>
    <x v="0"/>
    <m/>
    <x v="1"/>
    <x v="0"/>
    <x v="1"/>
    <s v="C-2"/>
    <n v="100"/>
    <s v=""/>
    <n v="-100"/>
    <x v="3"/>
    <s v=""/>
    <n v="-139.99999999999997"/>
    <s v="Mel-Combo/Comp-Mel-Sat"/>
  </r>
  <r>
    <x v="73"/>
    <d v="1899-12-30T14:55:00"/>
    <x v="8"/>
    <n v="5"/>
    <n v="3"/>
    <s v="Sirileo Miss"/>
    <s v="1st"/>
    <n v="2.2000000000000002"/>
    <x v="0"/>
    <m/>
    <x v="1"/>
    <x v="0"/>
    <x v="1"/>
    <s v=""/>
    <n v="100"/>
    <n v="220.00000000000003"/>
    <n v="120.00000000000003"/>
    <x v="1"/>
    <n v="264"/>
    <n v="144"/>
    <s v="Mel-Combo"/>
  </r>
  <r>
    <x v="73"/>
    <d v="1899-12-30T16:50:00"/>
    <x v="8"/>
    <n v="8"/>
    <n v="14"/>
    <s v="Cherry Tortoni"/>
    <s v="1st"/>
    <n v="4.4000000000000004"/>
    <x v="0"/>
    <m/>
    <x v="1"/>
    <x v="0"/>
    <x v="1"/>
    <s v=""/>
    <n v="100"/>
    <n v="440.00000000000006"/>
    <n v="340.00000000000006"/>
    <x v="1"/>
    <n v="528"/>
    <n v="408"/>
    <s v="Mel-Combo"/>
  </r>
  <r>
    <x v="74"/>
    <d v="1899-12-30T12:15:00"/>
    <x v="3"/>
    <n v="2"/>
    <n v="9"/>
    <s v="Loch Eagle"/>
    <s v="2nd"/>
    <m/>
    <x v="1"/>
    <m/>
    <x v="1"/>
    <x v="0"/>
    <x v="1"/>
    <s v=""/>
    <n v="100"/>
    <s v=""/>
    <n v="-100"/>
    <x v="2"/>
    <s v=""/>
    <n v="-100"/>
    <s v="Syd-Combo"/>
  </r>
  <r>
    <x v="74"/>
    <d v="1899-12-30T13:05:00"/>
    <x v="1"/>
    <n v="2"/>
    <n v="7"/>
    <s v="Deepstrike"/>
    <s v="1st"/>
    <n v="2.4500000000000002"/>
    <x v="0"/>
    <m/>
    <x v="1"/>
    <x v="0"/>
    <x v="1"/>
    <s v=""/>
    <n v="100"/>
    <n v="245.00000000000003"/>
    <n v="145.00000000000003"/>
    <x v="1"/>
    <n v="294"/>
    <n v="174"/>
    <s v="Mel-Combo"/>
  </r>
  <r>
    <x v="74"/>
    <d v="1899-12-30T13:05:00"/>
    <x v="1"/>
    <n v="2"/>
    <n v="2"/>
    <s v="Playoffs"/>
    <m/>
    <m/>
    <x v="0"/>
    <m/>
    <x v="1"/>
    <x v="0"/>
    <x v="1"/>
    <s v=""/>
    <n v="100"/>
    <s v=""/>
    <n v="-100"/>
    <x v="1"/>
    <s v=""/>
    <n v="-120"/>
    <s v="Mel-Combo"/>
  </r>
  <r>
    <x v="74"/>
    <d v="1899-12-30T13:40:00"/>
    <x v="1"/>
    <n v="3"/>
    <n v="1"/>
    <s v="Intellective"/>
    <m/>
    <m/>
    <x v="0"/>
    <m/>
    <x v="1"/>
    <x v="0"/>
    <x v="1"/>
    <s v=""/>
    <n v="100"/>
    <s v=""/>
    <n v="-100"/>
    <x v="1"/>
    <s v=""/>
    <n v="-120"/>
    <s v="Mel-Combo"/>
  </r>
  <r>
    <x v="74"/>
    <d v="1899-12-30T16:50:00"/>
    <x v="1"/>
    <n v="8"/>
    <n v="3"/>
    <s v="Zaratite"/>
    <m/>
    <m/>
    <x v="0"/>
    <m/>
    <x v="1"/>
    <x v="0"/>
    <x v="1"/>
    <s v=""/>
    <n v="100"/>
    <s v=""/>
    <n v="-100"/>
    <x v="1"/>
    <s v=""/>
    <n v="-120"/>
    <s v="Mel-Combo"/>
  </r>
  <r>
    <x v="75"/>
    <d v="1899-12-30T12:55:00"/>
    <x v="1"/>
    <n v="2"/>
    <n v="11"/>
    <s v="Clemenceau"/>
    <s v="1st"/>
    <n v="1.75"/>
    <x v="0"/>
    <m/>
    <x v="1"/>
    <x v="0"/>
    <x v="1"/>
    <s v=""/>
    <n v="100"/>
    <n v="175"/>
    <n v="75"/>
    <x v="1"/>
    <n v="210"/>
    <n v="90"/>
    <s v="Comp-Mel-Sat"/>
  </r>
  <r>
    <x v="75"/>
    <d v="1899-12-30T13:30:00"/>
    <x v="1"/>
    <n v="1"/>
    <n v="1"/>
    <s v="Point Nepean"/>
    <s v="1st"/>
    <n v="1.85"/>
    <x v="0"/>
    <m/>
    <x v="1"/>
    <x v="0"/>
    <x v="1"/>
    <s v="C-2"/>
    <n v="100"/>
    <n v="185"/>
    <n v="85"/>
    <x v="0"/>
    <n v="370"/>
    <n v="170"/>
    <s v="Mel-Combo/Comp-Mel-Sat"/>
  </r>
  <r>
    <x v="76"/>
    <d v="1899-12-30T12:45:00"/>
    <x v="1"/>
    <n v="2"/>
    <n v="1"/>
    <s v="Sirileo Miss"/>
    <s v="2nd"/>
    <m/>
    <x v="0"/>
    <m/>
    <x v="1"/>
    <x v="0"/>
    <x v="1"/>
    <s v=""/>
    <n v="100"/>
    <s v=""/>
    <n v="-100"/>
    <x v="1"/>
    <s v=""/>
    <n v="-120"/>
    <s v="Comp-Mel-Sat"/>
  </r>
  <r>
    <x v="76"/>
    <d v="1899-12-30T14:00:00"/>
    <x v="1"/>
    <n v="4"/>
    <n v="6"/>
    <s v="Ain'Tnodeeldun"/>
    <s v="2nd"/>
    <m/>
    <x v="0"/>
    <m/>
    <x v="1"/>
    <x v="0"/>
    <x v="1"/>
    <s v=""/>
    <n v="100"/>
    <s v=""/>
    <n v="-100"/>
    <x v="1"/>
    <s v=""/>
    <n v="-120"/>
    <s v="Mel-Combo"/>
  </r>
  <r>
    <x v="76"/>
    <d v="1899-12-30T14:00:00"/>
    <x v="1"/>
    <n v="4"/>
    <n v="2"/>
    <s v="Grandslam"/>
    <s v="1st"/>
    <n v="2.0499999999999998"/>
    <x v="0"/>
    <m/>
    <x v="1"/>
    <x v="0"/>
    <x v="1"/>
    <s v=""/>
    <n v="100"/>
    <n v="204.99999999999997"/>
    <n v="104.99999999999997"/>
    <x v="1"/>
    <n v="245.99999999999997"/>
    <n v="125.99999999999997"/>
    <s v="Mel-Combo"/>
  </r>
  <r>
    <x v="76"/>
    <d v="1899-12-30T14:40:00"/>
    <x v="1"/>
    <n v="5"/>
    <n v="1"/>
    <s v="Midwest"/>
    <s v="1st"/>
    <n v="7"/>
    <x v="0"/>
    <m/>
    <x v="1"/>
    <x v="0"/>
    <x v="1"/>
    <s v=""/>
    <n v="100"/>
    <n v="700"/>
    <n v="600"/>
    <x v="1"/>
    <n v="840"/>
    <n v="720"/>
    <s v="Mel-Combo"/>
  </r>
  <r>
    <x v="76"/>
    <d v="1899-12-30T15:55:00"/>
    <x v="1"/>
    <n v="7"/>
    <n v="5"/>
    <s v="Lombardo"/>
    <s v="2nd"/>
    <m/>
    <x v="0"/>
    <m/>
    <x v="1"/>
    <x v="0"/>
    <x v="1"/>
    <s v=""/>
    <n v="100"/>
    <s v=""/>
    <n v="-100"/>
    <x v="1"/>
    <s v=""/>
    <n v="-120"/>
    <s v="Comp-Mel-Sat"/>
  </r>
  <r>
    <x v="77"/>
    <d v="1899-12-30T13:00:00"/>
    <x v="0"/>
    <n v="1"/>
    <n v="1"/>
    <s v="Steel Prince"/>
    <s v="1st"/>
    <n v="2.9"/>
    <x v="0"/>
    <m/>
    <x v="1"/>
    <x v="0"/>
    <x v="5"/>
    <s v=""/>
    <n v="100"/>
    <n v="290"/>
    <n v="190"/>
    <x v="1"/>
    <n v="348"/>
    <n v="228"/>
    <s v="Mel-Combo"/>
  </r>
  <r>
    <x v="77"/>
    <d v="1899-12-30T15:20:00"/>
    <x v="0"/>
    <n v="5"/>
    <n v="1"/>
    <s v="Cherry Tortoni"/>
    <m/>
    <m/>
    <x v="0"/>
    <m/>
    <x v="1"/>
    <x v="0"/>
    <x v="5"/>
    <s v=""/>
    <n v="100"/>
    <s v=""/>
    <n v="-100"/>
    <x v="1"/>
    <s v=""/>
    <n v="-120"/>
    <s v="Mel-Combo"/>
  </r>
  <r>
    <x v="77"/>
    <d v="1899-12-30T15:20:00"/>
    <x v="0"/>
    <n v="5"/>
    <n v="5"/>
    <s v="Flash Aah"/>
    <s v="2nd"/>
    <m/>
    <x v="0"/>
    <m/>
    <x v="1"/>
    <x v="0"/>
    <x v="5"/>
    <s v=""/>
    <n v="100"/>
    <s v=""/>
    <n v="-100"/>
    <x v="1"/>
    <s v=""/>
    <n v="-120"/>
    <s v="Mel-Combo"/>
  </r>
  <r>
    <x v="78"/>
    <d v="1899-12-30T12:45:00"/>
    <x v="5"/>
    <n v="2"/>
    <n v="1"/>
    <s v="Nordic Pride"/>
    <m/>
    <m/>
    <x v="0"/>
    <m/>
    <x v="1"/>
    <x v="0"/>
    <x v="1"/>
    <s v=""/>
    <n v="100"/>
    <s v=""/>
    <n v="-100"/>
    <x v="1"/>
    <s v=""/>
    <n v="-120"/>
    <s v="Mel-Combo"/>
  </r>
  <r>
    <x v="78"/>
    <d v="1899-12-30T13:55:00"/>
    <x v="5"/>
    <n v="4"/>
    <n v="9"/>
    <s v="Commands The Field"/>
    <s v="3rd"/>
    <m/>
    <x v="0"/>
    <m/>
    <x v="1"/>
    <x v="0"/>
    <x v="1"/>
    <s v=""/>
    <n v="100"/>
    <s v=""/>
    <n v="-100"/>
    <x v="1"/>
    <s v=""/>
    <n v="-120"/>
    <s v="Mel-Combo"/>
  </r>
  <r>
    <x v="78"/>
    <d v="1899-12-30T15:10:00"/>
    <x v="5"/>
    <n v="6"/>
    <n v="10"/>
    <s v="Starry Legend"/>
    <s v="1st"/>
    <n v="4"/>
    <x v="0"/>
    <m/>
    <x v="1"/>
    <x v="0"/>
    <x v="1"/>
    <s v="C-2"/>
    <n v="100"/>
    <n v="400"/>
    <n v="300"/>
    <x v="0"/>
    <n v="800"/>
    <n v="600"/>
    <s v="Mel-Combo/Comp-Mel-Sat"/>
  </r>
  <r>
    <x v="78"/>
    <d v="1899-12-30T16:25:00"/>
    <x v="5"/>
    <n v="8"/>
    <n v="1"/>
    <s v="Buffalo River"/>
    <s v="2nd"/>
    <m/>
    <x v="0"/>
    <m/>
    <x v="1"/>
    <x v="0"/>
    <x v="1"/>
    <s v=""/>
    <n v="100"/>
    <s v=""/>
    <n v="-100"/>
    <x v="1"/>
    <s v=""/>
    <n v="-120"/>
    <s v="Mel-Combo"/>
  </r>
  <r>
    <x v="78"/>
    <d v="1899-12-30T16:55:00"/>
    <x v="5"/>
    <n v="9"/>
    <n v="14"/>
    <s v="Vitruvius"/>
    <s v="2nd"/>
    <m/>
    <x v="0"/>
    <m/>
    <x v="1"/>
    <x v="0"/>
    <x v="1"/>
    <s v=""/>
    <n v="100"/>
    <s v=""/>
    <n v="-100"/>
    <x v="1"/>
    <s v=""/>
    <n v="-120"/>
    <s v="Mel-Combo"/>
  </r>
  <r>
    <x v="79"/>
    <d v="1899-12-30T13:15:00"/>
    <x v="1"/>
    <n v="3"/>
    <n v="14"/>
    <s v="Dance To Dubai"/>
    <s v="1st"/>
    <n v="4.2"/>
    <x v="0"/>
    <m/>
    <x v="1"/>
    <x v="0"/>
    <x v="1"/>
    <s v=""/>
    <n v="100"/>
    <n v="420"/>
    <n v="320"/>
    <x v="1"/>
    <n v="504"/>
    <n v="384"/>
    <s v="Comp-Mel-Sat"/>
  </r>
  <r>
    <x v="79"/>
    <d v="1899-12-30T14:25:00"/>
    <x v="1"/>
    <n v="5"/>
    <n v="3"/>
    <s v="Itsourtime"/>
    <m/>
    <m/>
    <x v="0"/>
    <m/>
    <x v="1"/>
    <x v="0"/>
    <x v="1"/>
    <s v="C-2"/>
    <n v="100"/>
    <s v=""/>
    <n v="-100"/>
    <x v="0"/>
    <s v=""/>
    <n v="-200"/>
    <s v="Mel-Combo/Comp-Mel-Sat"/>
  </r>
  <r>
    <x v="79"/>
    <d v="1899-12-30T15:00:00"/>
    <x v="1"/>
    <n v="6"/>
    <n v="2"/>
    <s v="Clemenceau"/>
    <s v="2nd"/>
    <m/>
    <x v="0"/>
    <m/>
    <x v="1"/>
    <x v="0"/>
    <x v="1"/>
    <s v=""/>
    <n v="100"/>
    <s v=""/>
    <n v="-100"/>
    <x v="1"/>
    <s v=""/>
    <n v="-120"/>
    <s v="Comp-Mel-Sat"/>
  </r>
  <r>
    <x v="79"/>
    <d v="1899-12-30T16:05:00"/>
    <x v="10"/>
    <n v="9"/>
    <n v="7"/>
    <s v="Rustic Steel"/>
    <s v="1st"/>
    <n v="8"/>
    <x v="1"/>
    <m/>
    <x v="1"/>
    <x v="0"/>
    <x v="1"/>
    <s v=""/>
    <n v="100"/>
    <n v="800"/>
    <n v="700"/>
    <x v="2"/>
    <n v="800"/>
    <n v="700"/>
    <s v="Syd-Combo"/>
  </r>
  <r>
    <x v="80"/>
    <d v="1899-12-30T13:05:00"/>
    <x v="0"/>
    <n v="3"/>
    <n v="7"/>
    <s v="Flash Feeling"/>
    <s v="1st"/>
    <n v="6"/>
    <x v="0"/>
    <m/>
    <x v="1"/>
    <x v="0"/>
    <x v="1"/>
    <s v=""/>
    <n v="100"/>
    <n v="600"/>
    <n v="500"/>
    <x v="1"/>
    <n v="720"/>
    <n v="600"/>
    <s v="Mel-Combo"/>
  </r>
  <r>
    <x v="80"/>
    <d v="1899-12-30T15:30:00"/>
    <x v="0"/>
    <n v="7"/>
    <n v="10"/>
    <s v="Point Nepean"/>
    <s v="1st"/>
    <n v="6.9"/>
    <x v="0"/>
    <m/>
    <x v="1"/>
    <x v="0"/>
    <x v="1"/>
    <s v=""/>
    <n v="100"/>
    <n v="690"/>
    <n v="590"/>
    <x v="1"/>
    <n v="828"/>
    <n v="708"/>
    <s v="Mel-Combo"/>
  </r>
  <r>
    <x v="80"/>
    <d v="1899-12-30T16:45:00"/>
    <x v="0"/>
    <n v="9"/>
    <n v="12"/>
    <s v="Easy Single"/>
    <s v="1st"/>
    <n v="6.8"/>
    <x v="0"/>
    <m/>
    <x v="1"/>
    <x v="0"/>
    <x v="1"/>
    <s v=""/>
    <n v="100"/>
    <n v="680"/>
    <n v="580"/>
    <x v="1"/>
    <n v="816"/>
    <n v="696"/>
    <s v="Mel-Combo"/>
  </r>
  <r>
    <x v="81"/>
    <d v="1899-12-30T16:05:00"/>
    <x v="0"/>
    <n v="8"/>
    <n v="13"/>
    <s v="Tuvalu"/>
    <s v="2nd"/>
    <m/>
    <x v="0"/>
    <m/>
    <x v="1"/>
    <x v="0"/>
    <x v="1"/>
    <s v="C-2"/>
    <n v="100"/>
    <s v=""/>
    <n v="-100"/>
    <x v="0"/>
    <s v=""/>
    <n v="-200"/>
    <s v="Mel-Combo/Comp-Mel-Sat"/>
  </r>
  <r>
    <x v="82"/>
    <d v="1899-12-30T11:50:00"/>
    <x v="1"/>
    <n v="1"/>
    <n v="5"/>
    <s v="Ashford Street"/>
    <s v="1st"/>
    <n v="4"/>
    <x v="0"/>
    <m/>
    <x v="1"/>
    <x v="0"/>
    <x v="1"/>
    <s v=""/>
    <n v="100"/>
    <n v="400"/>
    <n v="300"/>
    <x v="1"/>
    <n v="480"/>
    <n v="360"/>
    <s v="Mel-Combo"/>
  </r>
  <r>
    <x v="82"/>
    <d v="1899-12-30T11:50:00"/>
    <x v="1"/>
    <n v="1"/>
    <n v="3"/>
    <s v="Starry Legend"/>
    <s v="2nd"/>
    <m/>
    <x v="0"/>
    <m/>
    <x v="1"/>
    <x v="0"/>
    <x v="1"/>
    <s v="C-2"/>
    <n v="100"/>
    <s v=""/>
    <n v="-100"/>
    <x v="3"/>
    <s v=""/>
    <n v="-139.99999999999997"/>
    <s v="Mel-Combo/Comp-Mel-Sat"/>
  </r>
  <r>
    <x v="82"/>
    <d v="1899-12-30T16:40:00"/>
    <x v="1"/>
    <n v="9"/>
    <n v="14"/>
    <s v="D'Aguilar"/>
    <s v="1st"/>
    <n v="5.4"/>
    <x v="0"/>
    <m/>
    <x v="1"/>
    <x v="0"/>
    <x v="1"/>
    <s v=""/>
    <n v="100"/>
    <n v="540"/>
    <n v="440"/>
    <x v="1"/>
    <n v="648"/>
    <n v="528"/>
    <s v="Mel-Combo"/>
  </r>
  <r>
    <x v="83"/>
    <d v="1899-12-30T11:50:00"/>
    <x v="0"/>
    <n v="1"/>
    <n v="4"/>
    <s v="Maserartie Bay"/>
    <s v="1st"/>
    <n v="4"/>
    <x v="0"/>
    <m/>
    <x v="1"/>
    <x v="0"/>
    <x v="1"/>
    <s v=""/>
    <n v="100"/>
    <n v="400"/>
    <n v="300"/>
    <x v="1"/>
    <n v="480"/>
    <n v="360"/>
    <s v="Mel-Combo"/>
  </r>
  <r>
    <x v="83"/>
    <d v="1899-12-30T12:45:00"/>
    <x v="4"/>
    <n v="4"/>
    <n v="1"/>
    <s v="French Bonnet"/>
    <s v="1st"/>
    <n v="6"/>
    <x v="1"/>
    <m/>
    <x v="1"/>
    <x v="0"/>
    <x v="1"/>
    <s v=""/>
    <n v="100"/>
    <n v="600"/>
    <n v="500"/>
    <x v="2"/>
    <n v="600"/>
    <n v="500"/>
    <s v="Syd-Combo"/>
  </r>
  <r>
    <x v="83"/>
    <d v="1899-12-30T13:00:00"/>
    <x v="0"/>
    <n v="3"/>
    <n v="1"/>
    <s v="Agreeable"/>
    <s v="3rd"/>
    <m/>
    <x v="0"/>
    <m/>
    <x v="1"/>
    <x v="0"/>
    <x v="1"/>
    <s v=""/>
    <n v="100"/>
    <s v=""/>
    <n v="-100"/>
    <x v="1"/>
    <s v=""/>
    <n v="-120"/>
    <s v="Mel-Combo"/>
  </r>
  <r>
    <x v="83"/>
    <d v="1899-12-30T13:00:00"/>
    <x v="0"/>
    <n v="3"/>
    <n v="13"/>
    <s v="Bella Rouge"/>
    <s v="1st"/>
    <n v="5.5"/>
    <x v="0"/>
    <m/>
    <x v="1"/>
    <x v="0"/>
    <x v="1"/>
    <s v=""/>
    <n v="100"/>
    <n v="550"/>
    <n v="450"/>
    <x v="1"/>
    <n v="660"/>
    <n v="540"/>
    <s v="Mel-Combo"/>
  </r>
  <r>
    <x v="83"/>
    <d v="1899-12-30T13:20:00"/>
    <x v="4"/>
    <n v="5"/>
    <n v="5"/>
    <s v="Military Mission"/>
    <m/>
    <m/>
    <x v="1"/>
    <m/>
    <x v="1"/>
    <x v="0"/>
    <x v="1"/>
    <s v=""/>
    <n v="100"/>
    <s v=""/>
    <n v="-100"/>
    <x v="2"/>
    <s v=""/>
    <n v="-100"/>
    <s v="Comp-SYD-Sat"/>
  </r>
  <r>
    <x v="83"/>
    <d v="1899-12-30T14:45:00"/>
    <x v="0"/>
    <n v="6"/>
    <n v="6"/>
    <s v="Lyrical Lad"/>
    <m/>
    <m/>
    <x v="0"/>
    <m/>
    <x v="1"/>
    <x v="0"/>
    <x v="1"/>
    <s v=""/>
    <n v="100"/>
    <s v=""/>
    <n v="-100"/>
    <x v="1"/>
    <s v=""/>
    <n v="-120"/>
    <s v="Mel-Combo"/>
  </r>
  <r>
    <x v="83"/>
    <d v="1899-12-30T15:05:00"/>
    <x v="4"/>
    <n v="8"/>
    <n v="7"/>
    <s v="Rubinocchi"/>
    <s v="2nd"/>
    <m/>
    <x v="1"/>
    <m/>
    <x v="1"/>
    <x v="0"/>
    <x v="1"/>
    <s v=""/>
    <n v="100"/>
    <s v=""/>
    <n v="-100"/>
    <x v="2"/>
    <s v=""/>
    <n v="-100"/>
    <s v="Comp-SYD-Sat"/>
  </r>
  <r>
    <x v="83"/>
    <d v="1899-12-30T16:00:00"/>
    <x v="0"/>
    <n v="8"/>
    <n v="1"/>
    <s v="Cherry Tortoni"/>
    <s v="3rd"/>
    <m/>
    <x v="0"/>
    <m/>
    <x v="1"/>
    <x v="0"/>
    <x v="1"/>
    <s v=""/>
    <n v="100"/>
    <s v=""/>
    <n v="-100"/>
    <x v="1"/>
    <s v=""/>
    <n v="-120"/>
    <s v="Mel-Combo"/>
  </r>
  <r>
    <x v="83"/>
    <d v="1899-12-30T16:20:00"/>
    <x v="4"/>
    <n v="10"/>
    <n v="15"/>
    <s v="Dehorned Unicorn"/>
    <m/>
    <m/>
    <x v="1"/>
    <m/>
    <x v="1"/>
    <x v="0"/>
    <x v="1"/>
    <s v=""/>
    <n v="100"/>
    <s v=""/>
    <n v="-100"/>
    <x v="2"/>
    <s v=""/>
    <n v="-100"/>
    <s v="Comp-SYD-Sat"/>
  </r>
  <r>
    <x v="84"/>
    <d v="1899-12-30T12:10:00"/>
    <x v="3"/>
    <n v="3"/>
    <n v="3"/>
    <s v="Tamerlane"/>
    <s v="3rd"/>
    <m/>
    <x v="1"/>
    <m/>
    <x v="1"/>
    <x v="0"/>
    <x v="1"/>
    <s v=""/>
    <n v="100"/>
    <s v=""/>
    <n v="-100"/>
    <x v="2"/>
    <s v=""/>
    <n v="-100"/>
    <s v="Syd-Combo"/>
  </r>
  <r>
    <x v="84"/>
    <d v="1899-12-30T12:25:00"/>
    <x v="5"/>
    <n v="2"/>
    <n v="3"/>
    <s v="Ashford Street"/>
    <s v="1st"/>
    <n v="3.3"/>
    <x v="0"/>
    <m/>
    <x v="1"/>
    <x v="0"/>
    <x v="1"/>
    <s v="C-2"/>
    <n v="100"/>
    <n v="330"/>
    <n v="230"/>
    <x v="0"/>
    <n v="660"/>
    <n v="460"/>
    <s v="Mel-Combo/Comp-Mel-Sat"/>
  </r>
  <r>
    <x v="84"/>
    <d v="1899-12-30T13:20:00"/>
    <x v="3"/>
    <n v="5"/>
    <n v="3"/>
    <s v="Niffler"/>
    <s v="2nd"/>
    <m/>
    <x v="1"/>
    <m/>
    <x v="1"/>
    <x v="0"/>
    <x v="1"/>
    <s v=""/>
    <n v="100"/>
    <s v=""/>
    <n v="-100"/>
    <x v="2"/>
    <s v=""/>
    <n v="-100"/>
    <s v="Syd-Combo"/>
  </r>
  <r>
    <x v="84"/>
    <d v="1899-12-30T13:55:00"/>
    <x v="3"/>
    <n v="6"/>
    <n v="1"/>
    <s v="Easy Single"/>
    <s v="2nd"/>
    <m/>
    <x v="1"/>
    <m/>
    <x v="1"/>
    <x v="0"/>
    <x v="1"/>
    <s v=""/>
    <n v="100"/>
    <s v=""/>
    <n v="-100"/>
    <x v="2"/>
    <s v=""/>
    <n v="-100"/>
    <s v="Syd-Combo"/>
  </r>
  <r>
    <x v="84"/>
    <d v="1899-12-30T15:05:00"/>
    <x v="3"/>
    <n v="8"/>
    <n v="5"/>
    <s v="The Bopper"/>
    <m/>
    <m/>
    <x v="1"/>
    <m/>
    <x v="1"/>
    <x v="0"/>
    <x v="1"/>
    <s v=""/>
    <n v="100"/>
    <s v=""/>
    <n v="-100"/>
    <x v="2"/>
    <s v=""/>
    <n v="-100"/>
    <s v="Syd-Combo"/>
  </r>
  <r>
    <x v="84"/>
    <d v="1899-12-30T15:20:00"/>
    <x v="5"/>
    <n v="7"/>
    <n v="3"/>
    <s v="Visinari"/>
    <s v="1st"/>
    <n v="2.25"/>
    <x v="0"/>
    <m/>
    <x v="1"/>
    <x v="0"/>
    <x v="1"/>
    <s v="C-2"/>
    <n v="100"/>
    <n v="225"/>
    <n v="125"/>
    <x v="0"/>
    <n v="450"/>
    <n v="250"/>
    <s v="Mel-Combo/Comp-Mel-Sat"/>
  </r>
  <r>
    <x v="84"/>
    <d v="1899-12-30T15:40:00"/>
    <x v="3"/>
    <n v="9"/>
    <n v="8"/>
    <s v="Much Much Better"/>
    <m/>
    <m/>
    <x v="1"/>
    <m/>
    <x v="1"/>
    <x v="0"/>
    <x v="1"/>
    <s v=""/>
    <n v="100"/>
    <s v=""/>
    <n v="-100"/>
    <x v="2"/>
    <s v=""/>
    <n v="-100"/>
    <s v="Comp-SYD-Sat"/>
  </r>
  <r>
    <x v="85"/>
    <d v="1899-12-30T12:10:00"/>
    <x v="4"/>
    <n v="3"/>
    <n v="4"/>
    <s v="Harvey'S Way"/>
    <m/>
    <m/>
    <x v="1"/>
    <m/>
    <x v="1"/>
    <x v="0"/>
    <x v="1"/>
    <s v=""/>
    <n v="100"/>
    <s v=""/>
    <n v="-100"/>
    <x v="2"/>
    <s v=""/>
    <n v="-100"/>
    <s v="Syd-Combo"/>
  </r>
  <r>
    <x v="85"/>
    <d v="1899-12-30T13:55:00"/>
    <x v="4"/>
    <n v="6"/>
    <n v="14"/>
    <s v="Petulant"/>
    <s v="2nd"/>
    <m/>
    <x v="1"/>
    <m/>
    <x v="1"/>
    <x v="0"/>
    <x v="1"/>
    <s v=""/>
    <n v="100"/>
    <s v=""/>
    <n v="-100"/>
    <x v="2"/>
    <s v=""/>
    <n v="-100"/>
    <s v="Syd-Combo"/>
  </r>
  <r>
    <x v="85"/>
    <d v="1899-12-30T14:30:00"/>
    <x v="4"/>
    <n v="7"/>
    <n v="5"/>
    <s v="Surf Dancer"/>
    <m/>
    <m/>
    <x v="1"/>
    <m/>
    <x v="1"/>
    <x v="0"/>
    <x v="1"/>
    <s v=""/>
    <n v="100"/>
    <s v=""/>
    <n v="-100"/>
    <x v="2"/>
    <s v=""/>
    <n v="-100"/>
    <s v="Comp-SYD-Sat"/>
  </r>
  <r>
    <x v="85"/>
    <d v="1899-12-30T14:45:00"/>
    <x v="0"/>
    <n v="6"/>
    <n v="7"/>
    <s v="Biometric"/>
    <s v="1st"/>
    <n v="6.7"/>
    <x v="0"/>
    <m/>
    <x v="1"/>
    <x v="0"/>
    <x v="1"/>
    <s v=""/>
    <n v="100"/>
    <n v="670"/>
    <n v="570"/>
    <x v="1"/>
    <n v="804"/>
    <n v="684"/>
    <s v="Mel-Combo"/>
  </r>
  <r>
    <x v="85"/>
    <d v="1899-12-30T16:33:00"/>
    <x v="0"/>
    <n v="9"/>
    <n v="2"/>
    <s v="Express Pass"/>
    <s v="3rd"/>
    <m/>
    <x v="0"/>
    <m/>
    <x v="1"/>
    <x v="0"/>
    <x v="1"/>
    <s v=""/>
    <n v="100"/>
    <s v=""/>
    <n v="-100"/>
    <x v="1"/>
    <s v=""/>
    <n v="-120"/>
    <s v="Mel-Combo"/>
  </r>
  <r>
    <x v="85"/>
    <d v="1899-12-30T16:33:00"/>
    <x v="0"/>
    <n v="9"/>
    <n v="11"/>
    <s v="Zac De Boss"/>
    <s v="1st"/>
    <n v="4.8"/>
    <x v="0"/>
    <m/>
    <x v="1"/>
    <x v="0"/>
    <x v="1"/>
    <s v="C-2"/>
    <n v="100"/>
    <n v="480"/>
    <n v="380"/>
    <x v="3"/>
    <n v="671.99999999999989"/>
    <n v="531.99999999999989"/>
    <s v="Mel-Combo/Comp-Mel-Sat"/>
  </r>
  <r>
    <x v="86"/>
    <d v="1899-12-30T13:00:00"/>
    <x v="1"/>
    <n v="3"/>
    <n v="10"/>
    <s v="Dance To Dubai"/>
    <s v="2nd"/>
    <m/>
    <x v="0"/>
    <m/>
    <x v="1"/>
    <x v="0"/>
    <x v="1"/>
    <s v="C-2"/>
    <n v="100"/>
    <s v=""/>
    <n v="-100"/>
    <x v="0"/>
    <s v=""/>
    <n v="-200"/>
    <s v="Mel-Combo/Comp-Mel-Sat"/>
  </r>
  <r>
    <x v="86"/>
    <d v="1899-12-30T13:20:00"/>
    <x v="3"/>
    <n v="5"/>
    <n v="1"/>
    <s v="Niffler"/>
    <m/>
    <m/>
    <x v="1"/>
    <m/>
    <x v="1"/>
    <x v="0"/>
    <x v="1"/>
    <s v=""/>
    <n v="100"/>
    <s v=""/>
    <n v="-100"/>
    <x v="2"/>
    <s v=""/>
    <n v="-100"/>
    <s v="Syd-Combo"/>
  </r>
  <r>
    <x v="86"/>
    <d v="1899-12-30T13:35:00"/>
    <x v="1"/>
    <n v="4"/>
    <n v="2"/>
    <s v="No Effort"/>
    <s v="3rd"/>
    <m/>
    <x v="0"/>
    <m/>
    <x v="1"/>
    <x v="0"/>
    <x v="1"/>
    <s v=""/>
    <n v="100"/>
    <s v=""/>
    <n v="-100"/>
    <x v="1"/>
    <s v=""/>
    <n v="-120"/>
    <s v="Mel-Combo"/>
  </r>
  <r>
    <x v="86"/>
    <d v="1899-12-30T13:55:00"/>
    <x v="3"/>
    <n v="6"/>
    <n v="6"/>
    <s v="Shameless Miss"/>
    <s v="1st"/>
    <n v="2.7"/>
    <x v="1"/>
    <m/>
    <x v="1"/>
    <x v="0"/>
    <x v="1"/>
    <s v="C-2"/>
    <n v="100"/>
    <n v="270"/>
    <n v="170"/>
    <x v="3"/>
    <n v="377.99999999999994"/>
    <n v="237.99999999999997"/>
    <s v="Syd-Combo/Comp-SYD-Sat"/>
  </r>
  <r>
    <x v="86"/>
    <d v="1899-12-30T15:05:00"/>
    <x v="3"/>
    <n v="8"/>
    <n v="11"/>
    <s v="Taksu"/>
    <s v="1st"/>
    <n v="4.8"/>
    <x v="1"/>
    <m/>
    <x v="1"/>
    <x v="0"/>
    <x v="1"/>
    <s v=""/>
    <n v="100"/>
    <n v="480"/>
    <n v="380"/>
    <x v="2"/>
    <n v="480"/>
    <n v="380"/>
    <s v="Comp-SYD-Sat"/>
  </r>
  <r>
    <x v="87"/>
    <d v="1899-12-30T11:50:00"/>
    <x v="0"/>
    <n v="1"/>
    <n v="7"/>
    <s v="Megamea"/>
    <s v="1st"/>
    <n v="3.4"/>
    <x v="0"/>
    <m/>
    <x v="1"/>
    <x v="0"/>
    <x v="1"/>
    <s v=""/>
    <n v="100"/>
    <n v="340"/>
    <n v="240"/>
    <x v="1"/>
    <n v="408"/>
    <n v="288"/>
    <s v="Mel-Combo"/>
  </r>
  <r>
    <x v="87"/>
    <d v="1899-12-30T14:55:00"/>
    <x v="0"/>
    <n v="6"/>
    <n v="1"/>
    <s v="Maserartie Bay"/>
    <m/>
    <m/>
    <x v="0"/>
    <m/>
    <x v="1"/>
    <x v="0"/>
    <x v="1"/>
    <s v=""/>
    <n v="100"/>
    <s v=""/>
    <n v="-100"/>
    <x v="1"/>
    <s v=""/>
    <n v="-120"/>
    <s v="Mel-Combo"/>
  </r>
  <r>
    <x v="87"/>
    <d v="1899-12-30T15:30:00"/>
    <x v="0"/>
    <n v="7"/>
    <n v="6"/>
    <s v="Zac De Boss"/>
    <m/>
    <m/>
    <x v="0"/>
    <m/>
    <x v="1"/>
    <x v="0"/>
    <x v="1"/>
    <s v=""/>
    <n v="100"/>
    <s v=""/>
    <n v="-100"/>
    <x v="1"/>
    <s v=""/>
    <n v="-120"/>
    <s v="Comp-Mel-Sat"/>
  </r>
  <r>
    <x v="88"/>
    <d v="1899-12-30T16:10:00"/>
    <x v="1"/>
    <n v="8"/>
    <n v="4"/>
    <s v="Oxley Road"/>
    <m/>
    <m/>
    <x v="0"/>
    <m/>
    <x v="1"/>
    <x v="0"/>
    <x v="1"/>
    <s v=""/>
    <n v="100"/>
    <s v=""/>
    <n v="-100"/>
    <x v="1"/>
    <s v=""/>
    <n v="-120"/>
    <s v="Mel-Combo"/>
  </r>
  <r>
    <x v="88"/>
    <d v="1899-12-30T16:42:00"/>
    <x v="1"/>
    <n v="9"/>
    <n v="15"/>
    <s v="He'S Our Bonneval "/>
    <s v="3rd"/>
    <m/>
    <x v="0"/>
    <m/>
    <x v="1"/>
    <x v="0"/>
    <x v="1"/>
    <s v=""/>
    <n v="100"/>
    <s v=""/>
    <n v="-100"/>
    <x v="1"/>
    <s v=""/>
    <n v="-120"/>
    <s v="Mel-Combo"/>
  </r>
  <r>
    <x v="89"/>
    <d v="1899-12-30T13:45:00"/>
    <x v="0"/>
    <n v="4"/>
    <n v="6"/>
    <s v="Horrifying"/>
    <s v="1st"/>
    <n v="3.5"/>
    <x v="0"/>
    <m/>
    <x v="1"/>
    <x v="0"/>
    <x v="1"/>
    <s v=""/>
    <n v="100"/>
    <n v="350"/>
    <n v="250"/>
    <x v="1"/>
    <n v="420"/>
    <n v="300"/>
    <s v="Mel-Combo"/>
  </r>
  <r>
    <x v="89"/>
    <d v="1899-12-30T13:45:00"/>
    <x v="0"/>
    <n v="4"/>
    <n v="5"/>
    <s v="Mimi'S Award"/>
    <s v="3rd"/>
    <m/>
    <x v="0"/>
    <m/>
    <x v="1"/>
    <x v="0"/>
    <x v="1"/>
    <s v=""/>
    <n v="100"/>
    <s v=""/>
    <n v="-100"/>
    <x v="1"/>
    <s v=""/>
    <n v="-120"/>
    <s v="Mel-Combo"/>
  </r>
  <r>
    <x v="89"/>
    <d v="1899-12-30T16:47:00"/>
    <x v="0"/>
    <n v="9"/>
    <n v="6"/>
    <s v="Bill The Boxer"/>
    <s v="2nd"/>
    <m/>
    <x v="0"/>
    <m/>
    <x v="1"/>
    <x v="0"/>
    <x v="1"/>
    <s v=""/>
    <n v="100"/>
    <s v=""/>
    <n v="-100"/>
    <x v="1"/>
    <s v=""/>
    <n v="-120"/>
    <s v="Comp-Mel-Sat"/>
  </r>
  <r>
    <x v="90"/>
    <d v="1899-12-30T14:25:00"/>
    <x v="1"/>
    <n v="5"/>
    <n v="3"/>
    <s v="No Effort"/>
    <m/>
    <m/>
    <x v="0"/>
    <m/>
    <x v="1"/>
    <x v="0"/>
    <x v="1"/>
    <s v=""/>
    <n v="100"/>
    <s v=""/>
    <n v="-100"/>
    <x v="1"/>
    <s v=""/>
    <n v="-120"/>
    <s v="Mel-Combo"/>
  </r>
  <r>
    <x v="91"/>
    <d v="1899-12-30T15:10:00"/>
    <x v="6"/>
    <n v="5"/>
    <n v="4"/>
    <s v="Rudhyar"/>
    <m/>
    <m/>
    <x v="0"/>
    <m/>
    <x v="1"/>
    <x v="0"/>
    <x v="1"/>
    <s v=""/>
    <n v="100"/>
    <s v=""/>
    <n v="-100"/>
    <x v="1"/>
    <s v=""/>
    <n v="-120"/>
    <s v="Mel-Combo"/>
  </r>
  <r>
    <x v="92"/>
    <d v="1899-12-30T12:03:00"/>
    <x v="17"/>
    <n v="2"/>
    <n v="11"/>
    <s v="Za Ceibas"/>
    <s v="1st"/>
    <n v="4.4000000000000004"/>
    <x v="2"/>
    <m/>
    <x v="2"/>
    <x v="0"/>
    <x v="1"/>
    <s v=""/>
    <n v="100"/>
    <n v="440.00000000000006"/>
    <n v="340.00000000000006"/>
    <x v="2"/>
    <n v="440.00000000000006"/>
    <n v="340.00000000000006"/>
    <s v="Nat-Sat-Qld"/>
  </r>
  <r>
    <x v="92"/>
    <d v="1899-12-30T12:45:00"/>
    <x v="0"/>
    <n v="2"/>
    <n v="3"/>
    <s v="Quintello"/>
    <m/>
    <m/>
    <x v="0"/>
    <m/>
    <x v="2"/>
    <x v="0"/>
    <x v="1"/>
    <s v=""/>
    <n v="100"/>
    <s v=""/>
    <n v="-100"/>
    <x v="1"/>
    <s v=""/>
    <n v="-120"/>
    <s v="Mel-Combo"/>
  </r>
  <r>
    <x v="92"/>
    <d v="1899-12-30T15:15:00"/>
    <x v="0"/>
    <n v="6"/>
    <n v="6"/>
    <s v="Here To Shock"/>
    <m/>
    <m/>
    <x v="0"/>
    <m/>
    <x v="2"/>
    <x v="0"/>
    <x v="1"/>
    <s v=""/>
    <n v="100"/>
    <s v=""/>
    <n v="-100"/>
    <x v="1"/>
    <s v=""/>
    <n v="-120"/>
    <s v="Mel-Combo"/>
  </r>
  <r>
    <x v="92"/>
    <d v="1899-12-30T15:15:00"/>
    <x v="0"/>
    <n v="6"/>
    <n v="5"/>
    <s v="Lyrical Lad"/>
    <s v="1st"/>
    <n v="4.4000000000000004"/>
    <x v="0"/>
    <m/>
    <x v="2"/>
    <x v="0"/>
    <x v="1"/>
    <s v=""/>
    <n v="100"/>
    <n v="440.00000000000006"/>
    <n v="340.00000000000006"/>
    <x v="1"/>
    <n v="528"/>
    <n v="408"/>
    <s v="Mel-Combo"/>
  </r>
  <r>
    <x v="92"/>
    <d v="1899-12-30T15:55:00"/>
    <x v="0"/>
    <n v="7"/>
    <n v="5"/>
    <s v="Horrifying"/>
    <s v="1st"/>
    <n v="2.8"/>
    <x v="0"/>
    <m/>
    <x v="2"/>
    <x v="0"/>
    <x v="1"/>
    <s v=""/>
    <n v="100"/>
    <n v="280"/>
    <n v="180"/>
    <x v="1"/>
    <n v="336"/>
    <n v="216"/>
    <s v="Mel-Combo"/>
  </r>
  <r>
    <x v="92"/>
    <d v="1899-12-30T15:55:00"/>
    <x v="0"/>
    <n v="7"/>
    <n v="6"/>
    <s v="Through Irish Eyes"/>
    <s v="2nd"/>
    <m/>
    <x v="0"/>
    <m/>
    <x v="2"/>
    <x v="0"/>
    <x v="1"/>
    <s v=""/>
    <n v="100"/>
    <s v=""/>
    <n v="-100"/>
    <x v="2"/>
    <s v=""/>
    <n v="-100"/>
    <s v="Mel-Combo"/>
  </r>
  <r>
    <x v="92"/>
    <d v="1899-12-30T16:30:00"/>
    <x v="0"/>
    <n v="8"/>
    <n v="4"/>
    <s v="Nicolini Vito"/>
    <m/>
    <m/>
    <x v="0"/>
    <m/>
    <x v="2"/>
    <x v="0"/>
    <x v="1"/>
    <s v=""/>
    <n v="100"/>
    <s v=""/>
    <n v="-100"/>
    <x v="1"/>
    <s v=""/>
    <n v="-120"/>
    <s v="Mel-Combo"/>
  </r>
  <r>
    <x v="92"/>
    <d v="1899-12-30T17:05:00"/>
    <x v="0"/>
    <n v="9"/>
    <n v="9"/>
    <s v="Chain Of Lightning"/>
    <s v="1st"/>
    <n v="4.5999999999999996"/>
    <x v="0"/>
    <m/>
    <x v="2"/>
    <x v="0"/>
    <x v="1"/>
    <s v=""/>
    <n v="100"/>
    <n v="459.99999999999994"/>
    <n v="359.99999999999994"/>
    <x v="1"/>
    <n v="552"/>
    <n v="432"/>
    <s v="Mel-Combo"/>
  </r>
  <r>
    <x v="92"/>
    <d v="1899-12-30T17:05:00"/>
    <x v="0"/>
    <n v="9"/>
    <n v="10"/>
    <s v="Fire"/>
    <s v="2nd"/>
    <m/>
    <x v="0"/>
    <m/>
    <x v="2"/>
    <x v="0"/>
    <x v="1"/>
    <s v=""/>
    <n v="100"/>
    <s v=""/>
    <n v="-100"/>
    <x v="2"/>
    <s v=""/>
    <n v="-100"/>
    <s v="Mel-Combo"/>
  </r>
  <r>
    <x v="93"/>
    <d v="1899-12-30T12:10:00"/>
    <x v="1"/>
    <n v="1"/>
    <n v="7"/>
    <s v="Jimmy The Bear"/>
    <s v="1st"/>
    <n v="3.6"/>
    <x v="0"/>
    <m/>
    <x v="2"/>
    <x v="0"/>
    <x v="1"/>
    <s v="C-3"/>
    <n v="100"/>
    <n v="360"/>
    <n v="260"/>
    <x v="0"/>
    <n v="720"/>
    <n v="520"/>
    <s v="Mel-Combo/Comp-Mel-Sat/Nat-Sat-Vic"/>
  </r>
  <r>
    <x v="93"/>
    <d v="1899-12-30T12:30:00"/>
    <x v="4"/>
    <n v="3"/>
    <n v="6"/>
    <s v="Nictock"/>
    <s v="3rd"/>
    <m/>
    <x v="1"/>
    <m/>
    <x v="2"/>
    <x v="0"/>
    <x v="1"/>
    <s v=""/>
    <n v="100"/>
    <s v=""/>
    <n v="-100"/>
    <x v="2"/>
    <s v=""/>
    <n v="-100"/>
    <s v="Syd-Combo"/>
  </r>
  <r>
    <x v="93"/>
    <d v="1899-12-30T12:45:00"/>
    <x v="1"/>
    <n v="2"/>
    <n v="2"/>
    <s v="Americain Angel"/>
    <s v="3rd"/>
    <m/>
    <x v="0"/>
    <m/>
    <x v="2"/>
    <x v="0"/>
    <x v="1"/>
    <s v=""/>
    <n v="100"/>
    <s v=""/>
    <n v="-100"/>
    <x v="1"/>
    <s v=""/>
    <n v="-120"/>
    <s v="Mel-Combo"/>
  </r>
  <r>
    <x v="93"/>
    <d v="1899-12-30T12:45:00"/>
    <x v="1"/>
    <n v="2"/>
    <n v="12"/>
    <s v="Shezadandi"/>
    <m/>
    <m/>
    <x v="0"/>
    <m/>
    <x v="2"/>
    <x v="0"/>
    <x v="1"/>
    <s v=""/>
    <n v="100"/>
    <s v=""/>
    <n v="-100"/>
    <x v="1"/>
    <s v=""/>
    <n v="-120"/>
    <s v="Comp-Mel-Sat"/>
  </r>
  <r>
    <x v="93"/>
    <d v="1899-12-30T13:05:00"/>
    <x v="4"/>
    <n v="4"/>
    <n v="6"/>
    <s v="Conscript"/>
    <s v="1st"/>
    <n v="2.7"/>
    <x v="1"/>
    <m/>
    <x v="2"/>
    <x v="0"/>
    <x v="1"/>
    <s v="C-2"/>
    <n v="100"/>
    <n v="270"/>
    <n v="170"/>
    <x v="3"/>
    <n v="377.99999999999994"/>
    <n v="237.99999999999997"/>
    <s v="Comp-SYD-Sat/Nat-Sat-NSW"/>
  </r>
  <r>
    <x v="93"/>
    <d v="1899-12-30T13:20:00"/>
    <x v="1"/>
    <n v="3"/>
    <n v="3"/>
    <s v="Hellfest"/>
    <s v="2nd"/>
    <m/>
    <x v="0"/>
    <m/>
    <x v="2"/>
    <x v="0"/>
    <x v="1"/>
    <s v=""/>
    <n v="100"/>
    <s v=""/>
    <n v="-100"/>
    <x v="1"/>
    <s v=""/>
    <n v="-120"/>
    <s v="Mel-Combo"/>
  </r>
  <r>
    <x v="93"/>
    <d v="1899-12-30T13:40:00"/>
    <x v="4"/>
    <n v="5"/>
    <n v="4"/>
    <s v="Fearnought"/>
    <m/>
    <m/>
    <x v="1"/>
    <m/>
    <x v="2"/>
    <x v="0"/>
    <x v="1"/>
    <s v=""/>
    <n v="100"/>
    <s v=""/>
    <n v="-100"/>
    <x v="2"/>
    <s v=""/>
    <n v="-100"/>
    <s v="Syd-Combo"/>
  </r>
  <r>
    <x v="93"/>
    <d v="1899-12-30T14:15:00"/>
    <x v="4"/>
    <n v="6"/>
    <n v="3"/>
    <s v="Oscar Zulu"/>
    <s v="3rd"/>
    <m/>
    <x v="1"/>
    <m/>
    <x v="2"/>
    <x v="0"/>
    <x v="1"/>
    <s v=""/>
    <n v="100"/>
    <s v=""/>
    <n v="-100"/>
    <x v="2"/>
    <s v=""/>
    <n v="-100"/>
    <s v="Syd-Combo"/>
  </r>
  <r>
    <x v="93"/>
    <d v="1899-12-30T14:55:00"/>
    <x v="4"/>
    <n v="7"/>
    <n v="2"/>
    <s v="Elusive Jewel"/>
    <m/>
    <m/>
    <x v="1"/>
    <m/>
    <x v="2"/>
    <x v="0"/>
    <x v="1"/>
    <s v=""/>
    <n v="100"/>
    <s v=""/>
    <n v="-100"/>
    <x v="2"/>
    <s v=""/>
    <n v="-100"/>
    <s v="Syd-Combo"/>
  </r>
  <r>
    <x v="93"/>
    <d v="1899-12-30T15:35:00"/>
    <x v="4"/>
    <n v="8"/>
    <n v="5"/>
    <s v="Kibou"/>
    <m/>
    <m/>
    <x v="1"/>
    <m/>
    <x v="2"/>
    <x v="0"/>
    <x v="1"/>
    <s v=""/>
    <n v="100"/>
    <s v=""/>
    <n v="-100"/>
    <x v="2"/>
    <s v=""/>
    <n v="-100"/>
    <s v="Nat-Sat-NSW"/>
  </r>
  <r>
    <x v="93"/>
    <d v="1899-12-30T16:15:00"/>
    <x v="4"/>
    <n v="9"/>
    <n v="8"/>
    <s v="Kalino"/>
    <s v="1st"/>
    <n v="2.6"/>
    <x v="1"/>
    <m/>
    <x v="2"/>
    <x v="0"/>
    <x v="1"/>
    <s v=""/>
    <n v="100"/>
    <n v="260"/>
    <n v="160"/>
    <x v="2"/>
    <n v="260"/>
    <n v="160"/>
    <s v="Nat-Sat-NSW"/>
  </r>
  <r>
    <x v="93"/>
    <d v="1899-12-30T16:55:00"/>
    <x v="4"/>
    <n v="10"/>
    <n v="1"/>
    <s v="Quick Tempo"/>
    <m/>
    <m/>
    <x v="1"/>
    <m/>
    <x v="2"/>
    <x v="0"/>
    <x v="1"/>
    <s v=""/>
    <n v="100"/>
    <s v=""/>
    <n v="-100"/>
    <x v="2"/>
    <s v=""/>
    <n v="-100"/>
    <s v="Syd-Combo"/>
  </r>
  <r>
    <x v="94"/>
    <d v="1899-12-30T14:25:00"/>
    <x v="3"/>
    <n v="6"/>
    <n v="3"/>
    <s v="Lord Ardmore"/>
    <s v="3rd"/>
    <m/>
    <x v="1"/>
    <m/>
    <x v="2"/>
    <x v="0"/>
    <x v="1"/>
    <s v="C-2"/>
    <n v="100"/>
    <s v=""/>
    <n v="-100"/>
    <x v="2"/>
    <s v=""/>
    <n v="-100"/>
    <s v="Syd-Combo/Comp-SYD-Sat"/>
  </r>
  <r>
    <x v="94"/>
    <d v="1899-12-30T14:45:00"/>
    <x v="6"/>
    <n v="4"/>
    <n v="8"/>
    <s v="Duke Of Hastings"/>
    <m/>
    <m/>
    <x v="0"/>
    <m/>
    <x v="2"/>
    <x v="0"/>
    <x v="1"/>
    <s v=""/>
    <n v="100"/>
    <s v=""/>
    <n v="-100"/>
    <x v="1"/>
    <s v=""/>
    <n v="-120"/>
    <s v="Mel-Combo"/>
  </r>
  <r>
    <x v="94"/>
    <d v="1899-12-30T15:05:00"/>
    <x v="3"/>
    <n v="7"/>
    <n v="9"/>
    <s v="Boomnova"/>
    <m/>
    <m/>
    <x v="1"/>
    <m/>
    <x v="2"/>
    <x v="0"/>
    <x v="1"/>
    <s v="C-2"/>
    <n v="100"/>
    <s v=""/>
    <n v="-100"/>
    <x v="2"/>
    <s v=""/>
    <n v="-100"/>
    <s v="Syd-Combo/Comp-SYD-Sat"/>
  </r>
  <r>
    <x v="94"/>
    <d v="1899-12-30T16:40:00"/>
    <x v="6"/>
    <n v="7"/>
    <n v="2"/>
    <s v="Mankayan"/>
    <s v="1st"/>
    <n v="2"/>
    <x v="0"/>
    <m/>
    <x v="2"/>
    <x v="0"/>
    <x v="1"/>
    <s v=""/>
    <n v="100"/>
    <n v="200"/>
    <n v="100"/>
    <x v="1"/>
    <n v="240"/>
    <n v="120"/>
    <s v="Mel-Combo"/>
  </r>
  <r>
    <x v="94"/>
    <d v="1899-12-30T16:40:00"/>
    <x v="6"/>
    <n v="7"/>
    <n v="4"/>
    <s v="Smokin' Romans"/>
    <s v="2nd"/>
    <m/>
    <x v="0"/>
    <m/>
    <x v="2"/>
    <x v="0"/>
    <x v="1"/>
    <s v=""/>
    <n v="100"/>
    <s v=""/>
    <n v="-100"/>
    <x v="1"/>
    <s v=""/>
    <n v="-120"/>
    <s v="Mel-Combo"/>
  </r>
  <r>
    <x v="95"/>
    <d v="1899-12-30T12:25:00"/>
    <x v="1"/>
    <n v="1"/>
    <n v="12"/>
    <s v="Storm King"/>
    <s v="2nd"/>
    <m/>
    <x v="0"/>
    <m/>
    <x v="2"/>
    <x v="0"/>
    <x v="1"/>
    <s v=""/>
    <n v="100"/>
    <s v=""/>
    <n v="-100"/>
    <x v="1"/>
    <s v=""/>
    <n v="-120"/>
    <s v="Mel-Combo"/>
  </r>
  <r>
    <x v="95"/>
    <d v="1899-12-30T13:00:00"/>
    <x v="1"/>
    <n v="2"/>
    <n v="5"/>
    <s v="Lady Of Honour"/>
    <s v="1st"/>
    <n v="3"/>
    <x v="0"/>
    <m/>
    <x v="2"/>
    <x v="0"/>
    <x v="1"/>
    <s v="C-3"/>
    <n v="100"/>
    <n v="300"/>
    <n v="200"/>
    <x v="0"/>
    <n v="600"/>
    <n v="400"/>
    <s v="Mel-Combo/Comp-Mel-Sat/Nat-Sat-Vic"/>
  </r>
  <r>
    <x v="95"/>
    <d v="1899-12-30T14:10:00"/>
    <x v="1"/>
    <n v="4"/>
    <n v="2"/>
    <s v="Buffalo River"/>
    <m/>
    <m/>
    <x v="0"/>
    <m/>
    <x v="2"/>
    <x v="0"/>
    <x v="1"/>
    <s v=""/>
    <n v="100"/>
    <s v=""/>
    <n v="-100"/>
    <x v="1"/>
    <s v=""/>
    <n v="-120"/>
    <s v="Mel-Combo"/>
  </r>
  <r>
    <x v="95"/>
    <d v="1899-12-30T14:10:00"/>
    <x v="1"/>
    <n v="4"/>
    <n v="9"/>
    <s v="Gentleman Roy"/>
    <s v="2nd"/>
    <m/>
    <x v="0"/>
    <m/>
    <x v="2"/>
    <x v="0"/>
    <x v="1"/>
    <s v=""/>
    <n v="100"/>
    <s v=""/>
    <n v="-100"/>
    <x v="2"/>
    <s v=""/>
    <n v="-100"/>
    <s v="Mel-Combo"/>
  </r>
  <r>
    <x v="95"/>
    <d v="1899-12-30T15:10:00"/>
    <x v="4"/>
    <n v="7"/>
    <n v="8"/>
    <s v="Kalino"/>
    <s v="3rd"/>
    <m/>
    <x v="1"/>
    <m/>
    <x v="2"/>
    <x v="0"/>
    <x v="1"/>
    <s v=""/>
    <n v="100"/>
    <s v=""/>
    <n v="-100"/>
    <x v="2"/>
    <s v=""/>
    <n v="-100"/>
    <s v="Syd-Combo"/>
  </r>
  <r>
    <x v="95"/>
    <d v="1899-12-30T16:30:00"/>
    <x v="4"/>
    <n v="9"/>
    <n v="1"/>
    <s v="Best Of Bordeaux"/>
    <m/>
    <m/>
    <x v="1"/>
    <m/>
    <x v="2"/>
    <x v="0"/>
    <x v="1"/>
    <s v=""/>
    <n v="100"/>
    <s v=""/>
    <n v="-100"/>
    <x v="2"/>
    <s v=""/>
    <n v="-100"/>
    <s v="Comp-SYD-Sat"/>
  </r>
  <r>
    <x v="96"/>
    <d v="1899-12-30T14:15:00"/>
    <x v="6"/>
    <n v="4"/>
    <n v="2"/>
    <s v="Mr Brightside"/>
    <s v="1st"/>
    <n v="1.75"/>
    <x v="0"/>
    <m/>
    <x v="2"/>
    <x v="0"/>
    <x v="1"/>
    <s v=""/>
    <n v="100"/>
    <n v="175"/>
    <n v="75"/>
    <x v="1"/>
    <n v="210"/>
    <n v="90"/>
    <s v="Comp-Mel-Sat"/>
  </r>
  <r>
    <x v="96"/>
    <d v="1899-12-30T17:10:00"/>
    <x v="3"/>
    <n v="10"/>
    <n v="8"/>
    <s v="Alcyone"/>
    <s v="3rd"/>
    <m/>
    <x v="1"/>
    <m/>
    <x v="2"/>
    <x v="0"/>
    <x v="1"/>
    <s v=""/>
    <n v="100"/>
    <s v=""/>
    <n v="-100"/>
    <x v="2"/>
    <s v=""/>
    <n v="-100"/>
    <s v="Syd-Combo"/>
  </r>
  <r>
    <x v="97"/>
    <d v="1899-12-30T13:05:00"/>
    <x v="0"/>
    <n v="2"/>
    <n v="10"/>
    <s v="Sir Davy"/>
    <m/>
    <m/>
    <x v="0"/>
    <m/>
    <x v="2"/>
    <x v="0"/>
    <x v="1"/>
    <s v=""/>
    <n v="100"/>
    <s v=""/>
    <n v="-100"/>
    <x v="1"/>
    <s v=""/>
    <n v="-120"/>
    <s v="Mel-Combo"/>
  </r>
  <r>
    <x v="97"/>
    <d v="1899-12-30T14:00:00"/>
    <x v="4"/>
    <n v="5"/>
    <n v="6"/>
    <s v="Clemenceau"/>
    <s v="2nd"/>
    <m/>
    <x v="1"/>
    <m/>
    <x v="2"/>
    <x v="0"/>
    <x v="1"/>
    <s v=""/>
    <n v="100"/>
    <s v=""/>
    <n v="-100"/>
    <x v="2"/>
    <s v=""/>
    <n v="-100"/>
    <s v="Syd-Combo"/>
  </r>
  <r>
    <x v="97"/>
    <d v="1899-12-30T14:20:00"/>
    <x v="0"/>
    <n v="4"/>
    <n v="8"/>
    <s v="Bermadez"/>
    <m/>
    <m/>
    <x v="0"/>
    <m/>
    <x v="2"/>
    <x v="0"/>
    <x v="1"/>
    <s v=""/>
    <n v="100"/>
    <s v=""/>
    <n v="-100"/>
    <x v="1"/>
    <s v=""/>
    <n v="-120"/>
    <s v="Mel-Combo"/>
  </r>
  <r>
    <x v="97"/>
    <d v="1899-12-30T14:20:00"/>
    <x v="0"/>
    <n v="4"/>
    <n v="3"/>
    <s v="Scallopini"/>
    <s v="1st"/>
    <n v="7.5"/>
    <x v="0"/>
    <m/>
    <x v="2"/>
    <x v="0"/>
    <x v="1"/>
    <s v=""/>
    <n v="100"/>
    <n v="750"/>
    <n v="650"/>
    <x v="1"/>
    <n v="900"/>
    <n v="780"/>
    <s v="Mel-Combo"/>
  </r>
  <r>
    <x v="97"/>
    <d v="1899-12-30T14:55:00"/>
    <x v="0"/>
    <n v="5"/>
    <n v="7"/>
    <s v="Western Empire"/>
    <m/>
    <m/>
    <x v="0"/>
    <m/>
    <x v="2"/>
    <x v="0"/>
    <x v="1"/>
    <s v=""/>
    <n v="100"/>
    <s v=""/>
    <n v="-100"/>
    <x v="1"/>
    <s v=""/>
    <n v="-120"/>
    <s v="Mel-Combo"/>
  </r>
  <r>
    <x v="97"/>
    <d v="1899-12-30T16:15:00"/>
    <x v="0"/>
    <n v="7"/>
    <n v="5"/>
    <s v="Kissonallforcheeks"/>
    <s v="1st"/>
    <n v="4"/>
    <x v="0"/>
    <m/>
    <x v="2"/>
    <x v="0"/>
    <x v="1"/>
    <s v=""/>
    <n v="100"/>
    <n v="400"/>
    <n v="300"/>
    <x v="1"/>
    <n v="480"/>
    <n v="360"/>
    <s v="Mel-Combo"/>
  </r>
  <r>
    <x v="97"/>
    <d v="1899-12-30T16:35:00"/>
    <x v="4"/>
    <n v="9"/>
    <n v="10"/>
    <s v="Shades Of Rose"/>
    <s v="1st"/>
    <n v="2.6"/>
    <x v="1"/>
    <m/>
    <x v="2"/>
    <x v="0"/>
    <x v="1"/>
    <s v="C-3"/>
    <n v="100"/>
    <n v="260"/>
    <n v="160"/>
    <x v="4"/>
    <n v="416"/>
    <n v="256"/>
    <s v="Syd-Combo/Comp-SYD-Sat/Nat-Sat-NSW"/>
  </r>
  <r>
    <x v="98"/>
    <d v="1899-12-30T15:45:00"/>
    <x v="18"/>
    <n v="5"/>
    <n v="4"/>
    <s v="Willinga Rufio"/>
    <s v="1st"/>
    <n v="2"/>
    <x v="1"/>
    <m/>
    <x v="2"/>
    <x v="0"/>
    <x v="4"/>
    <s v=""/>
    <n v="100"/>
    <n v="200"/>
    <n v="100"/>
    <x v="1"/>
    <n v="240"/>
    <n v="120"/>
    <s v="Comp-SYD-MW"/>
  </r>
  <r>
    <x v="98"/>
    <d v="1899-12-30T16:30:00"/>
    <x v="5"/>
    <n v="7"/>
    <n v="6"/>
    <s v="The Garden"/>
    <s v="1st"/>
    <n v="2.6"/>
    <x v="0"/>
    <m/>
    <x v="2"/>
    <x v="0"/>
    <x v="4"/>
    <s v=""/>
    <n v="100"/>
    <n v="260"/>
    <n v="160"/>
    <x v="1"/>
    <n v="312"/>
    <n v="192"/>
    <s v="Comp-Mel-MW"/>
  </r>
  <r>
    <x v="99"/>
    <d v="1899-12-30T12:50:00"/>
    <x v="3"/>
    <n v="3"/>
    <n v="8"/>
    <s v="Caboche"/>
    <m/>
    <m/>
    <x v="1"/>
    <m/>
    <x v="2"/>
    <x v="0"/>
    <x v="1"/>
    <s v=""/>
    <n v="100"/>
    <s v=""/>
    <n v="-100"/>
    <x v="2"/>
    <s v=""/>
    <n v="-100"/>
    <s v="Syd-Combo"/>
  </r>
  <r>
    <x v="99"/>
    <d v="1899-12-30T13:40:00"/>
    <x v="1"/>
    <n v="3"/>
    <n v="5"/>
    <s v="Pride Of Jenni"/>
    <s v="1st"/>
    <n v="5.2"/>
    <x v="0"/>
    <m/>
    <x v="2"/>
    <x v="0"/>
    <x v="1"/>
    <s v=""/>
    <n v="100"/>
    <n v="520"/>
    <n v="420"/>
    <x v="2"/>
    <n v="520"/>
    <n v="420"/>
    <s v="Mel-Combo"/>
  </r>
  <r>
    <x v="99"/>
    <d v="1899-12-30T14:40:00"/>
    <x v="3"/>
    <n v="6"/>
    <n v="5"/>
    <s v="Zougotcha"/>
    <s v="1st"/>
    <n v="2.1"/>
    <x v="1"/>
    <m/>
    <x v="2"/>
    <x v="0"/>
    <x v="1"/>
    <s v="C-2"/>
    <n v="100"/>
    <n v="210"/>
    <n v="110"/>
    <x v="3"/>
    <n v="293.99999999999994"/>
    <n v="153.99999999999997"/>
    <s v="Comp-SYD-Sat/Nat-Sat-NSW"/>
  </r>
  <r>
    <x v="99"/>
    <d v="1899-12-30T15:55:00"/>
    <x v="3"/>
    <n v="8"/>
    <n v="1"/>
    <s v="Nature Strip"/>
    <s v="1st"/>
    <n v="2.4"/>
    <x v="1"/>
    <m/>
    <x v="2"/>
    <x v="0"/>
    <x v="1"/>
    <s v="C-2"/>
    <n v="100"/>
    <n v="240"/>
    <n v="140"/>
    <x v="2"/>
    <n v="240"/>
    <n v="140"/>
    <s v="Syd-Combo/Comp-SYD-Sat"/>
  </r>
  <r>
    <x v="100"/>
    <d v="1899-12-30T13:43:00"/>
    <x v="17"/>
    <n v="2"/>
    <n v="4"/>
    <s v="Blackjack Boom"/>
    <m/>
    <m/>
    <x v="2"/>
    <m/>
    <x v="2"/>
    <x v="0"/>
    <x v="4"/>
    <s v=""/>
    <n v="100"/>
    <s v=""/>
    <n v="-100"/>
    <x v="1"/>
    <s v=""/>
    <n v="-120"/>
    <s v="Nat-MW-Qld"/>
  </r>
  <r>
    <x v="100"/>
    <d v="1899-12-30T14:00:00"/>
    <x v="19"/>
    <n v="2"/>
    <n v="7"/>
    <s v="Cinderella Days"/>
    <s v="3rd"/>
    <m/>
    <x v="1"/>
    <m/>
    <x v="2"/>
    <x v="0"/>
    <x v="4"/>
    <s v=""/>
    <n v="100"/>
    <s v=""/>
    <n v="-100"/>
    <x v="2"/>
    <s v=""/>
    <n v="-100"/>
    <s v="Comp-SYD-MW"/>
  </r>
  <r>
    <x v="100"/>
    <d v="1899-12-30T16:20:00"/>
    <x v="19"/>
    <n v="6"/>
    <n v="4"/>
    <s v="Duchy Of Savoy"/>
    <s v="1st"/>
    <n v="4"/>
    <x v="1"/>
    <m/>
    <x v="2"/>
    <x v="0"/>
    <x v="4"/>
    <s v=""/>
    <n v="100"/>
    <n v="400"/>
    <n v="300"/>
    <x v="1"/>
    <n v="480"/>
    <n v="360"/>
    <s v="Comp-SYD-MW"/>
  </r>
  <r>
    <x v="101"/>
    <d v="1899-12-30T20:15:00"/>
    <x v="6"/>
    <n v="5"/>
    <n v="8"/>
    <s v="Asfoora"/>
    <m/>
    <m/>
    <x v="0"/>
    <m/>
    <x v="2"/>
    <x v="0"/>
    <x v="0"/>
    <s v=""/>
    <n v="100"/>
    <s v=""/>
    <n v="-100"/>
    <x v="2"/>
    <s v=""/>
    <n v="-100"/>
    <s v="Mel-Combo"/>
  </r>
  <r>
    <x v="101"/>
    <d v="1899-12-30T20:15:00"/>
    <x v="6"/>
    <n v="5"/>
    <n v="6"/>
    <s v="The Front Bar"/>
    <m/>
    <m/>
    <x v="0"/>
    <m/>
    <x v="2"/>
    <x v="0"/>
    <x v="0"/>
    <s v=""/>
    <n v="100"/>
    <s v=""/>
    <n v="-100"/>
    <x v="1"/>
    <s v=""/>
    <n v="-120"/>
    <s v="Mel-Combo"/>
  </r>
  <r>
    <x v="101"/>
    <d v="1899-12-30T20:45:00"/>
    <x v="6"/>
    <n v="6"/>
    <n v="8"/>
    <s v="Desert Icon"/>
    <s v="1st"/>
    <n v="3.5"/>
    <x v="0"/>
    <m/>
    <x v="2"/>
    <x v="0"/>
    <x v="0"/>
    <s v=""/>
    <n v="100"/>
    <n v="350"/>
    <n v="250"/>
    <x v="1"/>
    <n v="420"/>
    <n v="300"/>
    <s v="Mel-Combo"/>
  </r>
  <r>
    <x v="102"/>
    <d v="1899-12-30T14:15:00"/>
    <x v="4"/>
    <n v="5"/>
    <n v="15"/>
    <s v="Narrated"/>
    <m/>
    <m/>
    <x v="1"/>
    <m/>
    <x v="2"/>
    <x v="0"/>
    <x v="1"/>
    <s v=""/>
    <n v="100"/>
    <s v=""/>
    <n v="-100"/>
    <x v="2"/>
    <s v=""/>
    <n v="-100"/>
    <s v="Comp-SYD-Sat"/>
  </r>
  <r>
    <x v="102"/>
    <d v="1899-12-30T16:45:00"/>
    <x v="4"/>
    <n v="9"/>
    <n v="11"/>
    <s v="Old Flame"/>
    <s v="2nd"/>
    <m/>
    <x v="1"/>
    <m/>
    <x v="2"/>
    <x v="0"/>
    <x v="1"/>
    <s v="C-2"/>
    <n v="100"/>
    <s v=""/>
    <n v="-100"/>
    <x v="2"/>
    <s v=""/>
    <n v="-100"/>
    <s v="Syd-Combo/Comp-SYD-Sat"/>
  </r>
  <r>
    <x v="103"/>
    <d v="1899-12-30T15:15:00"/>
    <x v="5"/>
    <n v="5"/>
    <n v="8"/>
    <s v="Bermadez "/>
    <s v="2nd"/>
    <m/>
    <x v="0"/>
    <m/>
    <x v="2"/>
    <x v="0"/>
    <x v="3"/>
    <s v=""/>
    <n v="100"/>
    <s v=""/>
    <n v="-100"/>
    <x v="1"/>
    <s v=""/>
    <n v="-120"/>
    <s v="Mel-Combo"/>
  </r>
  <r>
    <x v="103"/>
    <d v="1899-12-30T16:55:00"/>
    <x v="5"/>
    <n v="8"/>
    <n v="12"/>
    <s v="Gentleman Roy"/>
    <s v="1st"/>
    <n v="8.4"/>
    <x v="0"/>
    <m/>
    <x v="2"/>
    <x v="0"/>
    <x v="3"/>
    <s v="C-3"/>
    <n v="100"/>
    <n v="840"/>
    <n v="740"/>
    <x v="4"/>
    <n v="1344"/>
    <n v="1184"/>
    <s v="Mel-Combo/Comp-Mel-Sat/Nat-Sat-Vic"/>
  </r>
  <r>
    <x v="103"/>
    <d v="1899-12-30T16:55:00"/>
    <x v="5"/>
    <n v="8"/>
    <n v="9"/>
    <s v="Military Expert"/>
    <s v="2nd"/>
    <m/>
    <x v="0"/>
    <m/>
    <x v="2"/>
    <x v="0"/>
    <x v="3"/>
    <s v=""/>
    <n v="100"/>
    <s v=""/>
    <n v="-100"/>
    <x v="1"/>
    <s v=""/>
    <n v="-120"/>
    <s v="Mel-Combo"/>
  </r>
  <r>
    <x v="103"/>
    <d v="1899-12-30T17:30:00"/>
    <x v="5"/>
    <n v="9"/>
    <n v="1"/>
    <s v="Ayrton"/>
    <s v="2nd"/>
    <m/>
    <x v="0"/>
    <m/>
    <x v="2"/>
    <x v="0"/>
    <x v="3"/>
    <s v="C-2"/>
    <n v="100"/>
    <s v=""/>
    <n v="-100"/>
    <x v="2"/>
    <s v=""/>
    <n v="-100"/>
    <s v="Mel-Combo/Comp-Mel-Sat"/>
  </r>
  <r>
    <x v="104"/>
    <d v="1899-12-30T14:35:00"/>
    <x v="4"/>
    <n v="2"/>
    <n v="5"/>
    <s v="Pereille"/>
    <m/>
    <m/>
    <x v="1"/>
    <m/>
    <x v="2"/>
    <x v="0"/>
    <x v="4"/>
    <s v=""/>
    <n v="100"/>
    <s v=""/>
    <n v="-100"/>
    <x v="1"/>
    <s v=""/>
    <n v="-120"/>
    <s v="Comp-SYD-MW"/>
  </r>
  <r>
    <x v="104"/>
    <d v="1899-12-30T15:45:00"/>
    <x v="4"/>
    <n v="4"/>
    <n v="1"/>
    <s v="Willinga Rufio"/>
    <m/>
    <m/>
    <x v="1"/>
    <m/>
    <x v="2"/>
    <x v="0"/>
    <x v="4"/>
    <s v=""/>
    <n v="100"/>
    <s v=""/>
    <n v="-100"/>
    <x v="1"/>
    <s v=""/>
    <n v="-120"/>
    <s v="Comp-SYD-MW"/>
  </r>
  <r>
    <x v="104"/>
    <d v="1899-12-30T16:20:00"/>
    <x v="4"/>
    <n v="5"/>
    <n v="1"/>
    <s v="Arbitration"/>
    <s v="1st"/>
    <n v="6.5"/>
    <x v="1"/>
    <m/>
    <x v="2"/>
    <x v="0"/>
    <x v="4"/>
    <s v=""/>
    <n v="100"/>
    <n v="650"/>
    <n v="550"/>
    <x v="1"/>
    <n v="780"/>
    <n v="660"/>
    <s v="Comp-SYD-MW"/>
  </r>
  <r>
    <x v="105"/>
    <d v="1899-12-30T14:25:00"/>
    <x v="0"/>
    <n v="4"/>
    <n v="11"/>
    <s v="Pride Of Jenni"/>
    <m/>
    <m/>
    <x v="0"/>
    <m/>
    <x v="2"/>
    <x v="0"/>
    <x v="1"/>
    <s v=""/>
    <n v="100"/>
    <s v=""/>
    <n v="-100"/>
    <x v="1"/>
    <s v=""/>
    <n v="-120"/>
    <s v="Comp-Mel-Sat"/>
  </r>
  <r>
    <x v="105"/>
    <d v="1899-12-30T16:57:00"/>
    <x v="20"/>
    <n v="9"/>
    <n v="13"/>
    <s v="Birriecart"/>
    <s v="3rd"/>
    <m/>
    <x v="2"/>
    <m/>
    <x v="2"/>
    <x v="0"/>
    <x v="1"/>
    <s v=""/>
    <n v="100"/>
    <s v=""/>
    <n v="-100"/>
    <x v="2"/>
    <s v=""/>
    <n v="-100"/>
    <s v="Nat-Sat-Qld"/>
  </r>
  <r>
    <x v="106"/>
    <d v="1899-12-30T13:30:00"/>
    <x v="1"/>
    <n v="2"/>
    <n v="9"/>
    <s v="Port Philip"/>
    <s v="1st"/>
    <n v="4.0999999999999996"/>
    <x v="0"/>
    <m/>
    <x v="2"/>
    <x v="0"/>
    <x v="4"/>
    <s v=""/>
    <n v="100"/>
    <n v="409.99999999999994"/>
    <n v="309.99999999999994"/>
    <x v="1"/>
    <n v="491.99999999999994"/>
    <n v="371.99999999999994"/>
    <s v="Comp-Mel-MW"/>
  </r>
  <r>
    <x v="107"/>
    <d v="1899-12-30T14:15:00"/>
    <x v="3"/>
    <n v="4"/>
    <n v="6"/>
    <s v="Cadre Du Noir"/>
    <m/>
    <m/>
    <x v="1"/>
    <m/>
    <x v="2"/>
    <x v="0"/>
    <x v="1"/>
    <s v=""/>
    <n v="100"/>
    <s v=""/>
    <n v="-100"/>
    <x v="2"/>
    <s v=""/>
    <n v="-100"/>
    <s v="Syd-Combo"/>
  </r>
  <r>
    <x v="107"/>
    <d v="1899-12-30T14:50:00"/>
    <x v="3"/>
    <n v="5"/>
    <n v="6"/>
    <s v="Far Too Easy"/>
    <s v="2nd"/>
    <m/>
    <x v="1"/>
    <m/>
    <x v="2"/>
    <x v="0"/>
    <x v="1"/>
    <s v=""/>
    <n v="100"/>
    <s v=""/>
    <n v="-100"/>
    <x v="2"/>
    <s v=""/>
    <n v="-100"/>
    <s v="Syd-Combo"/>
  </r>
  <r>
    <x v="107"/>
    <d v="1899-12-30T16:50:00"/>
    <x v="3"/>
    <n v="8"/>
    <n v="3"/>
    <s v="Vilana"/>
    <s v="1st"/>
    <n v="7.5"/>
    <x v="1"/>
    <m/>
    <x v="2"/>
    <x v="0"/>
    <x v="1"/>
    <s v="C-2"/>
    <n v="100"/>
    <n v="750"/>
    <n v="650"/>
    <x v="3"/>
    <n v="1049.9999999999998"/>
    <n v="909.99999999999977"/>
    <s v="Comp-SYD-Sat/Nat-Sat-NSW"/>
  </r>
  <r>
    <x v="107"/>
    <d v="1899-12-30T18:10:00"/>
    <x v="3"/>
    <n v="10"/>
    <n v="8"/>
    <s v="Finepoint"/>
    <s v="3rd"/>
    <m/>
    <x v="1"/>
    <m/>
    <x v="2"/>
    <x v="0"/>
    <x v="1"/>
    <s v=""/>
    <n v="100"/>
    <s v=""/>
    <n v="-100"/>
    <x v="2"/>
    <s v=""/>
    <n v="-100"/>
    <s v="Syd-Combo"/>
  </r>
  <r>
    <x v="108"/>
    <d v="1899-12-30T13:25:00"/>
    <x v="18"/>
    <n v="1"/>
    <n v="6"/>
    <s v="Golden Age"/>
    <s v="1st"/>
    <n v="2.4"/>
    <x v="1"/>
    <m/>
    <x v="2"/>
    <x v="0"/>
    <x v="4"/>
    <s v=""/>
    <n v="100"/>
    <n v="240"/>
    <n v="140"/>
    <x v="1"/>
    <n v="288"/>
    <n v="168"/>
    <s v="Comp-SYD-MW"/>
  </r>
  <r>
    <x v="108"/>
    <d v="1899-12-30T14:00:00"/>
    <x v="18"/>
    <n v="2"/>
    <n v="2"/>
    <s v="King Frankel"/>
    <s v="1st"/>
    <n v="1.75"/>
    <x v="1"/>
    <m/>
    <x v="2"/>
    <x v="0"/>
    <x v="4"/>
    <s v=""/>
    <n v="100"/>
    <n v="175"/>
    <n v="75"/>
    <x v="2"/>
    <n v="175"/>
    <n v="75"/>
    <s v="Comp-SYD-MW"/>
  </r>
  <r>
    <x v="109"/>
    <d v="1899-12-30T14:15:00"/>
    <x v="3"/>
    <n v="4"/>
    <n v="6"/>
    <s v="Willinga Rufio"/>
    <m/>
    <m/>
    <x v="1"/>
    <m/>
    <x v="2"/>
    <x v="0"/>
    <x v="1"/>
    <s v="C-3"/>
    <n v="100"/>
    <s v=""/>
    <n v="-100"/>
    <x v="4"/>
    <s v=""/>
    <n v="-160"/>
    <s v="Syd-Combo/Comp-SYD-Sat/Nat-Sat-NSW"/>
  </r>
  <r>
    <x v="109"/>
    <d v="1899-12-30T14:50:00"/>
    <x v="3"/>
    <n v="5"/>
    <n v="6"/>
    <s v="Yiyi"/>
    <s v="3rd"/>
    <m/>
    <x v="1"/>
    <m/>
    <x v="2"/>
    <x v="0"/>
    <x v="1"/>
    <s v=""/>
    <n v="100"/>
    <s v=""/>
    <n v="-100"/>
    <x v="2"/>
    <s v=""/>
    <n v="-100"/>
    <s v="Syd-Combo"/>
  </r>
  <r>
    <x v="109"/>
    <d v="1899-12-30T18:20:00"/>
    <x v="17"/>
    <n v="10"/>
    <n v="15"/>
    <s v="Drive A Deel"/>
    <s v="1st"/>
    <n v="2.4"/>
    <x v="2"/>
    <m/>
    <x v="2"/>
    <x v="0"/>
    <x v="1"/>
    <s v=""/>
    <n v="100"/>
    <n v="240"/>
    <n v="140"/>
    <x v="2"/>
    <n v="240"/>
    <n v="140"/>
    <s v="Nat-Sat-Qld"/>
  </r>
  <r>
    <x v="110"/>
    <d v="1899-12-30T12:45:00"/>
    <x v="4"/>
    <n v="2"/>
    <n v="9"/>
    <s v="Fumiko"/>
    <m/>
    <m/>
    <x v="1"/>
    <m/>
    <x v="2"/>
    <x v="0"/>
    <x v="1"/>
    <s v=""/>
    <n v="100"/>
    <s v=""/>
    <n v="-100"/>
    <x v="2"/>
    <s v=""/>
    <n v="-100"/>
    <s v="Syd-Combo"/>
  </r>
  <r>
    <x v="110"/>
    <d v="1899-12-30T14:00:00"/>
    <x v="4"/>
    <n v="4"/>
    <n v="12"/>
    <s v="Pale King"/>
    <s v="1st"/>
    <n v="7.5"/>
    <x v="1"/>
    <m/>
    <x v="2"/>
    <x v="0"/>
    <x v="1"/>
    <s v="C-3"/>
    <n v="100"/>
    <n v="750"/>
    <n v="650"/>
    <x v="4"/>
    <n v="1200"/>
    <n v="1040"/>
    <s v="Syd-Combo/Comp-SYD-Sat/Nat-Sat-NSW"/>
  </r>
  <r>
    <x v="110"/>
    <d v="1899-12-30T16:00:00"/>
    <x v="4"/>
    <n v="7"/>
    <n v="7"/>
    <s v="Lost And Running"/>
    <m/>
    <m/>
    <x v="1"/>
    <m/>
    <x v="2"/>
    <x v="0"/>
    <x v="1"/>
    <s v=""/>
    <n v="100"/>
    <s v=""/>
    <n v="-100"/>
    <x v="2"/>
    <s v=""/>
    <n v="-100"/>
    <s v="Syd-Combo"/>
  </r>
  <r>
    <x v="110"/>
    <d v="1899-12-30T18:00:00"/>
    <x v="4"/>
    <n v="10"/>
    <n v="9"/>
    <s v="Stromboli"/>
    <m/>
    <m/>
    <x v="1"/>
    <m/>
    <x v="2"/>
    <x v="0"/>
    <x v="1"/>
    <s v=""/>
    <n v="100"/>
    <s v=""/>
    <n v="-100"/>
    <x v="2"/>
    <s v=""/>
    <n v="-100"/>
    <s v="Nat-Sat-NSW"/>
  </r>
  <r>
    <x v="111"/>
    <d v="1899-12-30T13:35:00"/>
    <x v="4"/>
    <n v="3"/>
    <n v="6"/>
    <s v="Pale King"/>
    <s v="1st"/>
    <n v="3.1500000000000004"/>
    <x v="1"/>
    <m/>
    <x v="2"/>
    <x v="0"/>
    <x v="1"/>
    <s v=""/>
    <n v="100"/>
    <n v="315.00000000000006"/>
    <n v="215.00000000000006"/>
    <x v="2"/>
    <n v="315.00000000000006"/>
    <n v="215.00000000000006"/>
    <s v="Syd-Combo"/>
  </r>
  <r>
    <x v="111"/>
    <d v="1899-12-30T14:50:00"/>
    <x v="4"/>
    <n v="5"/>
    <n v="5"/>
    <s v="Devil'S Throat"/>
    <s v="2nd"/>
    <m/>
    <x v="1"/>
    <m/>
    <x v="2"/>
    <x v="0"/>
    <x v="1"/>
    <s v=""/>
    <n v="100"/>
    <s v=""/>
    <n v="-100"/>
    <x v="2"/>
    <s v=""/>
    <n v="-100"/>
    <s v="Syd-Combo"/>
  </r>
  <r>
    <x v="111"/>
    <d v="1899-12-30T15:10:00"/>
    <x v="0"/>
    <n v="5"/>
    <n v="7"/>
    <s v="Foxy Frida"/>
    <m/>
    <m/>
    <x v="0"/>
    <m/>
    <x v="2"/>
    <x v="0"/>
    <x v="1"/>
    <s v=""/>
    <n v="100"/>
    <s v=""/>
    <n v="-100"/>
    <x v="2"/>
    <s v=""/>
    <n v="-100"/>
    <s v="Nat-Sat-Vic"/>
  </r>
  <r>
    <x v="111"/>
    <d v="1899-12-30T16:10:00"/>
    <x v="4"/>
    <n v="7"/>
    <n v="12"/>
    <s v="Sheeza Belter"/>
    <s v="1st"/>
    <n v="5.0999999999999996"/>
    <x v="1"/>
    <m/>
    <x v="2"/>
    <x v="0"/>
    <x v="1"/>
    <s v="C-2"/>
    <n v="100"/>
    <n v="509.99999999999994"/>
    <n v="409.99999999999994"/>
    <x v="2"/>
    <n v="509.99999999999994"/>
    <n v="409.99999999999994"/>
    <s v="Syd-Combo/Comp-SYD-Sat"/>
  </r>
  <r>
    <x v="111"/>
    <d v="1899-12-30T17:25:00"/>
    <x v="4"/>
    <n v="9"/>
    <n v="4"/>
    <s v="I Am Me"/>
    <s v="1st"/>
    <n v="2.35"/>
    <x v="1"/>
    <m/>
    <x v="2"/>
    <x v="0"/>
    <x v="1"/>
    <s v=""/>
    <n v="100"/>
    <n v="235"/>
    <n v="135"/>
    <x v="2"/>
    <n v="235"/>
    <n v="135"/>
    <s v="Syd-Combo"/>
  </r>
  <r>
    <x v="111"/>
    <d v="1899-12-30T18:05:00"/>
    <x v="4"/>
    <n v="10"/>
    <n v="4"/>
    <s v="Bella Rouge"/>
    <m/>
    <m/>
    <x v="1"/>
    <m/>
    <x v="2"/>
    <x v="0"/>
    <x v="1"/>
    <s v=""/>
    <n v="100"/>
    <s v=""/>
    <n v="-100"/>
    <x v="2"/>
    <s v=""/>
    <n v="-100"/>
    <s v="Syd-Combo"/>
  </r>
  <r>
    <x v="112"/>
    <d v="1899-12-30T13:45:00"/>
    <x v="13"/>
    <n v="3"/>
    <n v="3"/>
    <s v="Kissinger"/>
    <s v="1st"/>
    <n v="2.7"/>
    <x v="0"/>
    <m/>
    <x v="2"/>
    <x v="0"/>
    <x v="1"/>
    <s v=""/>
    <n v="100"/>
    <n v="270"/>
    <n v="170"/>
    <x v="1"/>
    <n v="324"/>
    <n v="204"/>
    <s v="Mel-Combo"/>
  </r>
  <r>
    <x v="112"/>
    <d v="1899-12-30T15:40:00"/>
    <x v="13"/>
    <n v="6"/>
    <n v="7"/>
    <s v="Brayden Star"/>
    <s v="1st"/>
    <n v="3.6"/>
    <x v="0"/>
    <m/>
    <x v="2"/>
    <x v="0"/>
    <x v="1"/>
    <s v=""/>
    <n v="100"/>
    <n v="360"/>
    <n v="260"/>
    <x v="1"/>
    <n v="432"/>
    <n v="312"/>
    <s v="Mel-Combo"/>
  </r>
  <r>
    <x v="112"/>
    <d v="1899-12-30T16:20:00"/>
    <x v="13"/>
    <n v="7"/>
    <n v="6"/>
    <s v="Uncle Bryn"/>
    <s v="1st"/>
    <n v="3.5"/>
    <x v="0"/>
    <m/>
    <x v="2"/>
    <x v="0"/>
    <x v="1"/>
    <s v=""/>
    <n v="100"/>
    <n v="350"/>
    <n v="250"/>
    <x v="1"/>
    <n v="420"/>
    <n v="300"/>
    <s v="Mel-Combo"/>
  </r>
  <r>
    <x v="112"/>
    <d v="1899-12-30T16:20:00"/>
    <x v="13"/>
    <n v="7"/>
    <n v="9"/>
    <s v="Visinari"/>
    <s v="3rd"/>
    <m/>
    <x v="0"/>
    <m/>
    <x v="2"/>
    <x v="0"/>
    <x v="1"/>
    <s v=""/>
    <n v="100"/>
    <s v=""/>
    <n v="-100"/>
    <x v="1"/>
    <s v=""/>
    <n v="-120"/>
    <s v="Mel-Combo"/>
  </r>
  <r>
    <x v="112"/>
    <d v="1899-12-30T17:00:00"/>
    <x v="13"/>
    <n v="8"/>
    <n v="8"/>
    <s v="Midwest"/>
    <s v="3rd"/>
    <m/>
    <x v="0"/>
    <m/>
    <x v="2"/>
    <x v="0"/>
    <x v="1"/>
    <s v="C-2"/>
    <n v="100"/>
    <s v=""/>
    <n v="-100"/>
    <x v="2"/>
    <s v=""/>
    <n v="-100"/>
    <s v="Mel-Combo/Comp-Mel-Sat"/>
  </r>
  <r>
    <x v="113"/>
    <d v="1899-12-30T12:10:00"/>
    <x v="14"/>
    <n v="1"/>
    <n v="6"/>
    <s v="Hypothetical"/>
    <s v="1st"/>
    <n v="2"/>
    <x v="0"/>
    <m/>
    <x v="2"/>
    <x v="0"/>
    <x v="1"/>
    <s v="C-3"/>
    <n v="100"/>
    <n v="200"/>
    <n v="100"/>
    <x v="0"/>
    <n v="400"/>
    <n v="200"/>
    <s v="Mel-Combo/Comp-Mel-Sat/Nat-Sat-Vic"/>
  </r>
  <r>
    <x v="113"/>
    <d v="1899-12-30T12:55:00"/>
    <x v="11"/>
    <n v="2"/>
    <n v="1"/>
    <s v="Astero"/>
    <s v="1st"/>
    <n v="7.5"/>
    <x v="1"/>
    <m/>
    <x v="2"/>
    <x v="0"/>
    <x v="1"/>
    <s v=""/>
    <n v="100"/>
    <n v="750"/>
    <n v="650"/>
    <x v="2"/>
    <n v="750"/>
    <n v="650"/>
    <s v="Syd-Combo"/>
  </r>
  <r>
    <x v="113"/>
    <d v="1899-12-30T13:30:00"/>
    <x v="11"/>
    <n v="3"/>
    <n v="12"/>
    <s v="Naval Seal"/>
    <m/>
    <m/>
    <x v="1"/>
    <m/>
    <x v="2"/>
    <x v="0"/>
    <x v="1"/>
    <s v=""/>
    <n v="100"/>
    <s v=""/>
    <n v="-100"/>
    <x v="2"/>
    <s v=""/>
    <n v="-100"/>
    <s v="Syd-Combo"/>
  </r>
  <r>
    <x v="113"/>
    <d v="1899-12-30T14:40:00"/>
    <x v="11"/>
    <n v="5"/>
    <n v="11"/>
    <s v="Vianello"/>
    <m/>
    <m/>
    <x v="1"/>
    <m/>
    <x v="2"/>
    <x v="0"/>
    <x v="1"/>
    <s v=""/>
    <n v="100"/>
    <s v=""/>
    <n v="-100"/>
    <x v="2"/>
    <s v=""/>
    <n v="-100"/>
    <s v="Syd-Combo"/>
  </r>
  <r>
    <x v="114"/>
    <d v="1899-12-30T16:55:00"/>
    <x v="18"/>
    <n v="6"/>
    <n v="5"/>
    <s v="Tidal Impact"/>
    <s v="1st"/>
    <n v="6.7"/>
    <x v="1"/>
    <m/>
    <x v="2"/>
    <x v="0"/>
    <x v="4"/>
    <s v=""/>
    <n v="100"/>
    <n v="670"/>
    <n v="570"/>
    <x v="1"/>
    <n v="804"/>
    <n v="684"/>
    <s v="Comp-SYD-MW"/>
  </r>
  <r>
    <x v="115"/>
    <d v="1899-12-30T13:10:00"/>
    <x v="1"/>
    <n v="2"/>
    <n v="6"/>
    <s v="Gin Martini"/>
    <s v="1st"/>
    <n v="4.4000000000000004"/>
    <x v="0"/>
    <m/>
    <x v="2"/>
    <x v="0"/>
    <x v="1"/>
    <s v=""/>
    <n v="100"/>
    <n v="440.00000000000006"/>
    <n v="340.00000000000006"/>
    <x v="1"/>
    <n v="528"/>
    <n v="408"/>
    <s v="Mel-Combo"/>
  </r>
  <r>
    <x v="115"/>
    <d v="1899-12-30T13:45:00"/>
    <x v="1"/>
    <n v="3"/>
    <n v="7"/>
    <s v="Jigsaw"/>
    <s v="1st"/>
    <n v="4.4000000000000004"/>
    <x v="0"/>
    <m/>
    <x v="2"/>
    <x v="0"/>
    <x v="1"/>
    <s v=""/>
    <n v="100"/>
    <n v="440.00000000000006"/>
    <n v="340.00000000000006"/>
    <x v="1"/>
    <n v="528"/>
    <n v="408"/>
    <s v="Mel-Combo"/>
  </r>
  <r>
    <x v="115"/>
    <d v="1899-12-30T14:40:00"/>
    <x v="4"/>
    <n v="5"/>
    <n v="10"/>
    <s v="Dehorned Unicorn"/>
    <s v="1st"/>
    <n v="6.5"/>
    <x v="1"/>
    <m/>
    <x v="2"/>
    <x v="0"/>
    <x v="1"/>
    <s v="C-2"/>
    <n v="100"/>
    <n v="650"/>
    <n v="550"/>
    <x v="3"/>
    <n v="909.99999999999977"/>
    <n v="769.99999999999977"/>
    <s v="Comp-SYD-Sat/Nat-Sat-NSW"/>
  </r>
  <r>
    <x v="115"/>
    <d v="1899-12-30T15:00:00"/>
    <x v="1"/>
    <n v="5"/>
    <n v="3"/>
    <s v="Crosshaven"/>
    <s v="1st"/>
    <n v="8.5"/>
    <x v="0"/>
    <m/>
    <x v="2"/>
    <x v="0"/>
    <x v="1"/>
    <s v="C-2"/>
    <n v="100"/>
    <n v="850"/>
    <n v="750"/>
    <x v="0"/>
    <n v="1700"/>
    <n v="1500"/>
    <s v="Comp-Mel-Sat/Nat-Sat-Vic"/>
  </r>
  <r>
    <x v="115"/>
    <d v="1899-12-30T15:40:00"/>
    <x v="1"/>
    <n v="6"/>
    <n v="1"/>
    <s v="Grandslam"/>
    <m/>
    <m/>
    <x v="0"/>
    <m/>
    <x v="2"/>
    <x v="0"/>
    <x v="1"/>
    <s v=""/>
    <n v="100"/>
    <s v=""/>
    <n v="-100"/>
    <x v="1"/>
    <s v=""/>
    <n v="-120"/>
    <s v="Mel-Combo"/>
  </r>
  <r>
    <x v="115"/>
    <d v="1899-12-30T16:40:00"/>
    <x v="4"/>
    <n v="10"/>
    <n v="5"/>
    <s v="Mirra Vision"/>
    <s v="2nd"/>
    <m/>
    <x v="1"/>
    <m/>
    <x v="2"/>
    <x v="0"/>
    <x v="1"/>
    <s v=""/>
    <n v="100"/>
    <s v=""/>
    <n v="-100"/>
    <x v="2"/>
    <s v=""/>
    <n v="-100"/>
    <s v="Syd-Combo"/>
  </r>
  <r>
    <x v="115"/>
    <d v="1899-12-30T17:40:00"/>
    <x v="1"/>
    <n v="9"/>
    <n v="3"/>
    <s v="My Whisper"/>
    <s v="1st"/>
    <n v="6.6"/>
    <x v="0"/>
    <m/>
    <x v="2"/>
    <x v="0"/>
    <x v="1"/>
    <s v=""/>
    <n v="100"/>
    <n v="660"/>
    <n v="560"/>
    <x v="1"/>
    <n v="792"/>
    <n v="672"/>
    <s v="Mel-Combo"/>
  </r>
  <r>
    <x v="116"/>
    <d v="1899-12-30T12:35:00"/>
    <x v="15"/>
    <n v="1"/>
    <n v="5"/>
    <s v="Flash Feeling"/>
    <s v="1st"/>
    <n v="5.7"/>
    <x v="0"/>
    <m/>
    <x v="2"/>
    <x v="0"/>
    <x v="1"/>
    <s v="C-2"/>
    <n v="100"/>
    <n v="570"/>
    <n v="470"/>
    <x v="2"/>
    <n v="570"/>
    <n v="470"/>
    <s v="Mel-Combo/Comp-Mel-Sat"/>
  </r>
  <r>
    <x v="116"/>
    <d v="1899-12-30T13:10:00"/>
    <x v="15"/>
    <n v="2"/>
    <n v="5"/>
    <s v="Blistering"/>
    <s v="1st"/>
    <n v="5.5"/>
    <x v="0"/>
    <m/>
    <x v="2"/>
    <x v="0"/>
    <x v="1"/>
    <s v=""/>
    <n v="100"/>
    <n v="550"/>
    <n v="450"/>
    <x v="1"/>
    <n v="660"/>
    <n v="540"/>
    <s v="Mel-Combo"/>
  </r>
  <r>
    <x v="116"/>
    <d v="1899-12-30T14:20:00"/>
    <x v="15"/>
    <n v="4"/>
    <n v="4"/>
    <s v="Najem Suhail"/>
    <s v="1st"/>
    <n v="3.6"/>
    <x v="0"/>
    <m/>
    <x v="2"/>
    <x v="0"/>
    <x v="1"/>
    <s v=""/>
    <n v="100"/>
    <n v="360"/>
    <n v="260"/>
    <x v="1"/>
    <n v="432"/>
    <n v="312"/>
    <s v="Mel-Combo"/>
  </r>
  <r>
    <x v="116"/>
    <d v="1899-12-30T16:20:00"/>
    <x v="15"/>
    <n v="7"/>
    <n v="2"/>
    <s v="Milford"/>
    <m/>
    <m/>
    <x v="0"/>
    <m/>
    <x v="2"/>
    <x v="0"/>
    <x v="1"/>
    <s v=""/>
    <n v="100"/>
    <s v=""/>
    <n v="-100"/>
    <x v="1"/>
    <s v=""/>
    <n v="-120"/>
    <s v="Mel-Combo"/>
  </r>
  <r>
    <x v="116"/>
    <d v="1899-12-30T17:00:00"/>
    <x v="15"/>
    <n v="8"/>
    <n v="2"/>
    <s v="Looks Like Elvis"/>
    <s v="3rd"/>
    <m/>
    <x v="0"/>
    <m/>
    <x v="2"/>
    <x v="0"/>
    <x v="1"/>
    <s v=""/>
    <n v="100"/>
    <s v=""/>
    <n v="-100"/>
    <x v="1"/>
    <s v=""/>
    <n v="-120"/>
    <s v="Mel-Combo"/>
  </r>
  <r>
    <x v="116"/>
    <d v="1899-12-30T17:20:00"/>
    <x v="4"/>
    <n v="9"/>
    <n v="10"/>
    <s v="I Am Me"/>
    <s v="1st"/>
    <n v="1.6"/>
    <x v="1"/>
    <m/>
    <x v="2"/>
    <x v="0"/>
    <x v="1"/>
    <s v="C-2"/>
    <n v="100"/>
    <n v="160"/>
    <n v="60"/>
    <x v="3"/>
    <n v="223.99999999999997"/>
    <n v="84"/>
    <s v="Comp-SYD-Sat/Nat-Sat-NSW"/>
  </r>
  <r>
    <x v="117"/>
    <d v="1899-12-30T17:15:00"/>
    <x v="18"/>
    <n v="6"/>
    <n v="4"/>
    <s v="Way To The Stars"/>
    <m/>
    <m/>
    <x v="1"/>
    <m/>
    <x v="2"/>
    <x v="0"/>
    <x v="4"/>
    <s v=""/>
    <n v="100"/>
    <s v=""/>
    <n v="-100"/>
    <x v="1"/>
    <s v=""/>
    <n v="-120"/>
    <s v="Comp-SYD-MW"/>
  </r>
  <r>
    <x v="118"/>
    <d v="1899-12-30T13:10:00"/>
    <x v="5"/>
    <n v="2"/>
    <n v="3"/>
    <s v="Kaituku"/>
    <s v="3rd"/>
    <m/>
    <x v="0"/>
    <m/>
    <x v="2"/>
    <x v="0"/>
    <x v="1"/>
    <s v="C-2"/>
    <n v="100"/>
    <s v=""/>
    <n v="-100"/>
    <x v="2"/>
    <s v=""/>
    <n v="-100"/>
    <s v="Mel-Combo/Comp-Mel-Sat"/>
  </r>
  <r>
    <x v="118"/>
    <d v="1899-12-30T14:20:00"/>
    <x v="5"/>
    <n v="4"/>
    <n v="8"/>
    <s v="Tasman Park"/>
    <s v="1st"/>
    <n v="5.7"/>
    <x v="0"/>
    <m/>
    <x v="2"/>
    <x v="0"/>
    <x v="1"/>
    <s v="C-2"/>
    <n v="100"/>
    <n v="570"/>
    <n v="470"/>
    <x v="2"/>
    <n v="570"/>
    <n v="470"/>
    <s v="Comp-Mel-Sat/Nat-Sat-Vic"/>
  </r>
  <r>
    <x v="118"/>
    <d v="1899-12-30T15:40:00"/>
    <x v="5"/>
    <n v="6"/>
    <n v="8"/>
    <s v="Belle Et Riche"/>
    <s v="2nd"/>
    <m/>
    <x v="0"/>
    <m/>
    <x v="2"/>
    <x v="0"/>
    <x v="1"/>
    <s v=""/>
    <n v="100"/>
    <s v=""/>
    <n v="-100"/>
    <x v="2"/>
    <s v=""/>
    <n v="-100"/>
    <s v="Mel-Combo"/>
  </r>
  <r>
    <x v="118"/>
    <d v="1899-12-30T17:00:00"/>
    <x v="5"/>
    <n v="8"/>
    <n v="6"/>
    <s v="Savannah Cloud"/>
    <s v="1st"/>
    <n v="4.8"/>
    <x v="0"/>
    <m/>
    <x v="2"/>
    <x v="0"/>
    <x v="1"/>
    <s v=""/>
    <n v="100"/>
    <n v="480"/>
    <n v="380"/>
    <x v="1"/>
    <n v="576"/>
    <n v="456"/>
    <s v="Mel-Combo"/>
  </r>
  <r>
    <x v="118"/>
    <d v="1899-12-30T17:55:00"/>
    <x v="3"/>
    <n v="10"/>
    <n v="2"/>
    <s v="Democracy Manifest"/>
    <s v="1st"/>
    <n v="3.7"/>
    <x v="1"/>
    <m/>
    <x v="2"/>
    <x v="0"/>
    <x v="1"/>
    <s v=""/>
    <n v="100"/>
    <n v="370"/>
    <n v="270"/>
    <x v="2"/>
    <n v="370"/>
    <n v="270"/>
    <s v="Syd-Combo"/>
  </r>
  <r>
    <x v="119"/>
    <d v="1899-12-30T12:35:00"/>
    <x v="0"/>
    <n v="1"/>
    <n v="11"/>
    <s v="Veloce Carro"/>
    <m/>
    <m/>
    <x v="0"/>
    <m/>
    <x v="2"/>
    <x v="0"/>
    <x v="1"/>
    <s v=""/>
    <n v="100"/>
    <s v=""/>
    <n v="-100"/>
    <x v="2"/>
    <s v=""/>
    <n v="-100"/>
    <s v="Nat-Sat-Vic"/>
  </r>
  <r>
    <x v="119"/>
    <d v="1899-12-30T13:45:00"/>
    <x v="0"/>
    <n v="3"/>
    <n v="4"/>
    <s v="Arran Bay"/>
    <m/>
    <m/>
    <x v="0"/>
    <m/>
    <x v="2"/>
    <x v="0"/>
    <x v="1"/>
    <s v=""/>
    <n v="100"/>
    <s v=""/>
    <n v="-100"/>
    <x v="1"/>
    <s v=""/>
    <n v="-120"/>
    <s v="Mel-Combo"/>
  </r>
  <r>
    <x v="119"/>
    <d v="1899-12-30T13:45:00"/>
    <x v="0"/>
    <n v="3"/>
    <n v="7"/>
    <s v="Pounding"/>
    <s v="1st"/>
    <n v="3.3"/>
    <x v="0"/>
    <m/>
    <x v="2"/>
    <x v="0"/>
    <x v="1"/>
    <s v="C-2"/>
    <n v="100"/>
    <n v="330"/>
    <n v="230"/>
    <x v="2"/>
    <n v="330"/>
    <n v="230"/>
    <s v="Mel-Combo/Comp-Mel-Sat"/>
  </r>
  <r>
    <x v="119"/>
    <d v="1899-12-30T15:40:00"/>
    <x v="0"/>
    <n v="6"/>
    <n v="1"/>
    <s v="Persan"/>
    <s v="1st"/>
    <n v="2.7"/>
    <x v="0"/>
    <m/>
    <x v="2"/>
    <x v="0"/>
    <x v="1"/>
    <s v=""/>
    <n v="100"/>
    <n v="270"/>
    <n v="170"/>
    <x v="1"/>
    <n v="324"/>
    <n v="204"/>
    <s v="Mel-Combo"/>
  </r>
  <r>
    <x v="119"/>
    <d v="1899-12-30T16:00:00"/>
    <x v="3"/>
    <n v="7"/>
    <n v="17"/>
    <s v="Naval Seal"/>
    <m/>
    <m/>
    <x v="1"/>
    <m/>
    <x v="2"/>
    <x v="0"/>
    <x v="1"/>
    <s v="C-3"/>
    <n v="100"/>
    <s v=""/>
    <n v="-100"/>
    <x v="4"/>
    <s v=""/>
    <n v="-160"/>
    <s v="Syd-Combo/Comp-SYD-Sat/Nat-Sat-NSW"/>
  </r>
  <r>
    <x v="119"/>
    <d v="1899-12-30T16:20:00"/>
    <x v="0"/>
    <n v="7"/>
    <n v="2"/>
    <s v="Esta La Roca"/>
    <m/>
    <m/>
    <x v="0"/>
    <m/>
    <x v="2"/>
    <x v="0"/>
    <x v="1"/>
    <s v=""/>
    <n v="100"/>
    <s v=""/>
    <n v="-100"/>
    <x v="1"/>
    <s v=""/>
    <n v="-120"/>
    <s v="Mel-Combo"/>
  </r>
  <r>
    <x v="119"/>
    <d v="1899-12-30T17:00:00"/>
    <x v="0"/>
    <n v="8"/>
    <n v="1"/>
    <s v="Corner Pocket"/>
    <m/>
    <m/>
    <x v="0"/>
    <m/>
    <x v="2"/>
    <x v="0"/>
    <x v="1"/>
    <s v="C-2"/>
    <n v="100"/>
    <s v=""/>
    <n v="-100"/>
    <x v="2"/>
    <s v=""/>
    <n v="-100"/>
    <s v="Mel-Combo/Comp-Mel-Sat"/>
  </r>
  <r>
    <x v="119"/>
    <d v="1899-12-30T17:20:00"/>
    <x v="3"/>
    <n v="9"/>
    <n v="15"/>
    <s v="Dehorned Unicorn"/>
    <s v="2nd"/>
    <m/>
    <x v="1"/>
    <m/>
    <x v="2"/>
    <x v="0"/>
    <x v="1"/>
    <s v="C-2"/>
    <n v="100"/>
    <s v=""/>
    <n v="-100"/>
    <x v="3"/>
    <s v=""/>
    <n v="-139.99999999999997"/>
    <s v="Comp-SYD-Sat/Nat-Sat-NSW"/>
  </r>
  <r>
    <x v="120"/>
    <d v="1899-12-30T14:55:00"/>
    <x v="18"/>
    <n v="2"/>
    <n v="3"/>
    <s v="Joyrider"/>
    <m/>
    <m/>
    <x v="1"/>
    <m/>
    <x v="2"/>
    <x v="0"/>
    <x v="4"/>
    <s v=""/>
    <n v="100"/>
    <s v=""/>
    <n v="-100"/>
    <x v="1"/>
    <s v=""/>
    <n v="-120"/>
    <s v="Comp-SYD-MW"/>
  </r>
  <r>
    <x v="120"/>
    <d v="1899-12-30T17:15:00"/>
    <x v="18"/>
    <n v="6"/>
    <n v="10"/>
    <s v="Tashi"/>
    <s v="2nd"/>
    <m/>
    <x v="1"/>
    <m/>
    <x v="2"/>
    <x v="0"/>
    <x v="4"/>
    <s v=""/>
    <n v="100"/>
    <s v=""/>
    <n v="-100"/>
    <x v="1"/>
    <s v=""/>
    <n v="-120"/>
    <s v="Comp-SYD-MW"/>
  </r>
  <r>
    <x v="120"/>
    <d v="1899-12-30T17:25:00"/>
    <x v="21"/>
    <n v="4"/>
    <n v="3"/>
    <s v="Tycoon Bec"/>
    <s v="1st"/>
    <n v="6.5"/>
    <x v="0"/>
    <m/>
    <x v="2"/>
    <x v="0"/>
    <x v="4"/>
    <s v=""/>
    <n v="100"/>
    <n v="650"/>
    <n v="550"/>
    <x v="1"/>
    <n v="780"/>
    <n v="660"/>
    <s v="Comp-Mel-MW"/>
  </r>
  <r>
    <x v="120"/>
    <d v="1899-12-30T17:33:00"/>
    <x v="20"/>
    <n v="6"/>
    <n v="5"/>
    <s v="Goldeel"/>
    <s v="2nd"/>
    <m/>
    <x v="2"/>
    <m/>
    <x v="2"/>
    <x v="0"/>
    <x v="4"/>
    <s v=""/>
    <n v="100"/>
    <s v=""/>
    <n v="-100"/>
    <x v="1"/>
    <s v=""/>
    <n v="-120"/>
    <s v="Nat-MW-Qld"/>
  </r>
  <r>
    <x v="120"/>
    <d v="1899-12-30T17:50:00"/>
    <x v="18"/>
    <n v="7"/>
    <n v="6"/>
    <s v="Gundy Bridge"/>
    <s v="1st"/>
    <n v="1.85"/>
    <x v="1"/>
    <m/>
    <x v="2"/>
    <x v="0"/>
    <x v="4"/>
    <s v=""/>
    <n v="100"/>
    <n v="185"/>
    <n v="85"/>
    <x v="1"/>
    <n v="222"/>
    <n v="102"/>
    <s v="Comp-SYD-MW"/>
  </r>
  <r>
    <x v="120"/>
    <d v="1899-12-30T18:05:00"/>
    <x v="20"/>
    <n v="7"/>
    <n v="4"/>
    <s v="Bulloo"/>
    <m/>
    <m/>
    <x v="2"/>
    <m/>
    <x v="2"/>
    <x v="0"/>
    <x v="4"/>
    <s v=""/>
    <n v="100"/>
    <s v=""/>
    <n v="-100"/>
    <x v="1"/>
    <s v=""/>
    <n v="-120"/>
    <s v="Nat-MW-Qld"/>
  </r>
  <r>
    <x v="121"/>
    <d v="1899-12-30T13:10:00"/>
    <x v="6"/>
    <n v="2"/>
    <n v="4"/>
    <s v="Forbidden City"/>
    <s v="1st"/>
    <n v="3.2"/>
    <x v="0"/>
    <m/>
    <x v="2"/>
    <x v="0"/>
    <x v="1"/>
    <s v="C-2"/>
    <n v="100"/>
    <n v="320"/>
    <n v="220"/>
    <x v="0"/>
    <n v="640"/>
    <n v="440"/>
    <s v="Comp-Mel-Sat/Nat-Sat-Vic"/>
  </r>
  <r>
    <x v="121"/>
    <d v="1899-12-30T13:45:00"/>
    <x v="6"/>
    <n v="3"/>
    <n v="3"/>
    <s v="Inundation"/>
    <s v="1st"/>
    <n v="2.2999999999999998"/>
    <x v="0"/>
    <m/>
    <x v="2"/>
    <x v="0"/>
    <x v="1"/>
    <s v="C-2"/>
    <n v="100"/>
    <n v="229.99999999999997"/>
    <n v="129.99999999999997"/>
    <x v="2"/>
    <n v="229.99999999999997"/>
    <n v="129.99999999999997"/>
    <s v="Mel-Combo/Comp-Mel-Sat"/>
  </r>
  <r>
    <x v="121"/>
    <d v="1899-12-30T13:45:00"/>
    <x v="6"/>
    <n v="3"/>
    <n v="8"/>
    <s v="Red Card"/>
    <m/>
    <m/>
    <x v="0"/>
    <m/>
    <x v="2"/>
    <x v="0"/>
    <x v="1"/>
    <s v=""/>
    <n v="100"/>
    <s v=""/>
    <n v="-100"/>
    <x v="1"/>
    <s v=""/>
    <n v="-120"/>
    <s v="Mel-Combo"/>
  </r>
  <r>
    <x v="121"/>
    <d v="1899-12-30T14:40:00"/>
    <x v="3"/>
    <n v="5"/>
    <n v="6"/>
    <s v="Prince Aurelius"/>
    <m/>
    <m/>
    <x v="1"/>
    <m/>
    <x v="2"/>
    <x v="0"/>
    <x v="1"/>
    <s v=""/>
    <n v="100"/>
    <s v=""/>
    <n v="-100"/>
    <x v="2"/>
    <s v=""/>
    <n v="-100"/>
    <s v="Nat-Sat-NSW"/>
  </r>
  <r>
    <x v="121"/>
    <d v="1899-12-30T15:00:00"/>
    <x v="6"/>
    <n v="5"/>
    <n v="1"/>
    <s v="Right You Are"/>
    <s v="1st"/>
    <n v="2.8"/>
    <x v="0"/>
    <m/>
    <x v="2"/>
    <x v="0"/>
    <x v="1"/>
    <s v=""/>
    <n v="100"/>
    <n v="280"/>
    <n v="180"/>
    <x v="1"/>
    <n v="336"/>
    <n v="216"/>
    <s v="Mel-Combo"/>
  </r>
  <r>
    <x v="121"/>
    <d v="1899-12-30T16:40:00"/>
    <x v="3"/>
    <n v="8"/>
    <n v="14"/>
    <s v="Sunshine In Paris"/>
    <s v="1st"/>
    <n v="2.2999999999999998"/>
    <x v="1"/>
    <m/>
    <x v="2"/>
    <x v="0"/>
    <x v="1"/>
    <s v=""/>
    <n v="100"/>
    <n v="229.99999999999997"/>
    <n v="129.99999999999997"/>
    <x v="2"/>
    <n v="229.99999999999997"/>
    <n v="129.99999999999997"/>
    <s v="Syd-Combo"/>
  </r>
  <r>
    <x v="121"/>
    <d v="1899-12-30T17:00:00"/>
    <x v="6"/>
    <n v="8"/>
    <n v="12"/>
    <s v="Wahine Toa"/>
    <s v="1st"/>
    <n v="5.0999999999999996"/>
    <x v="0"/>
    <m/>
    <x v="2"/>
    <x v="0"/>
    <x v="1"/>
    <s v=""/>
    <n v="100"/>
    <n v="509.99999999999994"/>
    <n v="409.99999999999994"/>
    <x v="2"/>
    <n v="509.99999999999994"/>
    <n v="409.99999999999994"/>
    <s v="Mel-Combo"/>
  </r>
  <r>
    <x v="121"/>
    <d v="1899-12-30T17:20:00"/>
    <x v="3"/>
    <n v="9"/>
    <n v="12"/>
    <s v="Green Shadows"/>
    <s v="2nd"/>
    <m/>
    <x v="1"/>
    <m/>
    <x v="2"/>
    <x v="0"/>
    <x v="1"/>
    <s v=""/>
    <n v="100"/>
    <s v=""/>
    <n v="-100"/>
    <x v="2"/>
    <s v=""/>
    <n v="-100"/>
    <s v="Syd-Combo"/>
  </r>
  <r>
    <x v="121"/>
    <d v="1899-12-30T17:55:00"/>
    <x v="3"/>
    <n v="10"/>
    <n v="13"/>
    <s v="Iowna Merc"/>
    <m/>
    <m/>
    <x v="1"/>
    <m/>
    <x v="2"/>
    <x v="0"/>
    <x v="1"/>
    <s v=""/>
    <n v="100"/>
    <s v=""/>
    <n v="-100"/>
    <x v="2"/>
    <s v=""/>
    <n v="-100"/>
    <s v="Syd-Combo"/>
  </r>
  <r>
    <x v="122"/>
    <d v="1899-12-30T14:25:00"/>
    <x v="5"/>
    <n v="3"/>
    <n v="3"/>
    <s v="St Lawrence"/>
    <s v="1st"/>
    <n v="1.65"/>
    <x v="0"/>
    <m/>
    <x v="2"/>
    <x v="0"/>
    <x v="5"/>
    <s v="C-2"/>
    <n v="100"/>
    <n v="165"/>
    <n v="65"/>
    <x v="0"/>
    <n v="330"/>
    <n v="130"/>
    <s v="Comp-Mel-Sat/Nat-Sat-Vic"/>
  </r>
  <r>
    <x v="122"/>
    <d v="1899-12-30T15:00:00"/>
    <x v="5"/>
    <n v="4"/>
    <n v="1"/>
    <s v="Nugget"/>
    <s v="1st"/>
    <n v="1.8"/>
    <x v="0"/>
    <m/>
    <x v="2"/>
    <x v="0"/>
    <x v="5"/>
    <s v="C-2"/>
    <n v="100"/>
    <n v="180"/>
    <n v="80"/>
    <x v="0"/>
    <n v="360"/>
    <n v="160"/>
    <s v="Comp-Mel-Sat/Nat-Sat-Vic"/>
  </r>
  <r>
    <x v="122"/>
    <d v="1899-12-30T15:40:00"/>
    <x v="5"/>
    <n v="5"/>
    <n v="1"/>
    <s v="Chandon Burj"/>
    <s v="1st"/>
    <n v="3.8"/>
    <x v="0"/>
    <m/>
    <x v="2"/>
    <x v="0"/>
    <x v="5"/>
    <s v=""/>
    <n v="100"/>
    <n v="380"/>
    <n v="280"/>
    <x v="2"/>
    <n v="380"/>
    <n v="280"/>
    <s v="Mel-Combo"/>
  </r>
  <r>
    <x v="122"/>
    <d v="1899-12-30T16:20:00"/>
    <x v="5"/>
    <n v="6"/>
    <n v="5"/>
    <s v="Here To Shock"/>
    <s v="2nd"/>
    <m/>
    <x v="0"/>
    <m/>
    <x v="2"/>
    <x v="0"/>
    <x v="5"/>
    <s v="C-2"/>
    <n v="100"/>
    <s v=""/>
    <n v="-100"/>
    <x v="2"/>
    <s v=""/>
    <n v="-100"/>
    <s v="Mel-Combo/Comp-Mel-Sat"/>
  </r>
  <r>
    <x v="122"/>
    <d v="1899-12-30T16:20:00"/>
    <x v="5"/>
    <n v="6"/>
    <n v="2"/>
    <s v="Savannah Cloud"/>
    <s v="1st"/>
    <n v="3.3"/>
    <x v="0"/>
    <m/>
    <x v="2"/>
    <x v="0"/>
    <x v="5"/>
    <s v=""/>
    <n v="100"/>
    <n v="330"/>
    <n v="230"/>
    <x v="1"/>
    <n v="396"/>
    <n v="276"/>
    <s v="Mel-Combo"/>
  </r>
  <r>
    <x v="122"/>
    <d v="1899-12-30T17:00:00"/>
    <x v="5"/>
    <n v="7"/>
    <n v="2"/>
    <s v="Jigsaw"/>
    <s v="1st"/>
    <n v="4"/>
    <x v="0"/>
    <m/>
    <x v="2"/>
    <x v="0"/>
    <x v="5"/>
    <s v=""/>
    <n v="100"/>
    <n v="400"/>
    <n v="300"/>
    <x v="1"/>
    <n v="480"/>
    <n v="360"/>
    <s v="Mel-Combo"/>
  </r>
  <r>
    <x v="123"/>
    <d v="1899-12-30T13:03:00"/>
    <x v="17"/>
    <n v="1"/>
    <n v="10"/>
    <s v="Way To The Stars"/>
    <s v="1st"/>
    <n v="4.9000000000000004"/>
    <x v="2"/>
    <m/>
    <x v="2"/>
    <x v="0"/>
    <x v="1"/>
    <s v=""/>
    <n v="100"/>
    <n v="490.00000000000006"/>
    <n v="390.00000000000006"/>
    <x v="2"/>
    <n v="490.00000000000006"/>
    <n v="390.00000000000006"/>
    <s v="Nat-Sat-Qld"/>
  </r>
  <r>
    <x v="123"/>
    <d v="1899-12-30T14:20:00"/>
    <x v="6"/>
    <n v="4"/>
    <n v="3"/>
    <s v="Matron Bullwinkel"/>
    <m/>
    <m/>
    <x v="0"/>
    <m/>
    <x v="2"/>
    <x v="0"/>
    <x v="1"/>
    <s v="C-2"/>
    <n v="100"/>
    <s v=""/>
    <n v="-100"/>
    <x v="2"/>
    <s v=""/>
    <n v="-100"/>
    <s v="Mel-Combo/Comp-Mel-Sat"/>
  </r>
  <r>
    <x v="123"/>
    <d v="1899-12-30T15:20:00"/>
    <x v="3"/>
    <n v="6"/>
    <n v="7"/>
    <s v="Mach Schnell"/>
    <m/>
    <m/>
    <x v="1"/>
    <m/>
    <x v="2"/>
    <x v="0"/>
    <x v="1"/>
    <s v="C-2"/>
    <n v="100"/>
    <s v=""/>
    <n v="-100"/>
    <x v="2"/>
    <s v=""/>
    <n v="-100"/>
    <s v="Syd-Combo/Comp-SYD-Sat"/>
  </r>
  <r>
    <x v="123"/>
    <d v="1899-12-30T17:55:00"/>
    <x v="3"/>
    <n v="10"/>
    <n v="12"/>
    <s v="With Your Blessing"/>
    <s v="3rd"/>
    <m/>
    <x v="1"/>
    <m/>
    <x v="2"/>
    <x v="0"/>
    <x v="1"/>
    <s v=""/>
    <n v="100"/>
    <s v=""/>
    <n v="-100"/>
    <x v="2"/>
    <s v=""/>
    <n v="-100"/>
    <s v="Syd-Combo"/>
  </r>
  <r>
    <x v="124"/>
    <d v="1899-12-30T14:20:00"/>
    <x v="0"/>
    <n v="3"/>
    <n v="4"/>
    <s v="Wrote To Arataki"/>
    <s v="1st"/>
    <n v="3.6"/>
    <x v="0"/>
    <m/>
    <x v="2"/>
    <x v="0"/>
    <x v="3"/>
    <s v=""/>
    <n v="100"/>
    <n v="360"/>
    <n v="260"/>
    <x v="1"/>
    <n v="432"/>
    <n v="312"/>
    <s v="Mel-Combo"/>
  </r>
  <r>
    <x v="124"/>
    <d v="1899-12-30T15:40:00"/>
    <x v="0"/>
    <n v="5"/>
    <n v="8"/>
    <s v="Ima Shelby"/>
    <s v="2nd"/>
    <m/>
    <x v="0"/>
    <m/>
    <x v="2"/>
    <x v="0"/>
    <x v="3"/>
    <s v="C-2"/>
    <n v="100"/>
    <s v=""/>
    <n v="-100"/>
    <x v="2"/>
    <s v=""/>
    <n v="-100"/>
    <s v="Comp-Mel-Sat/Nat-Sat-Vic"/>
  </r>
  <r>
    <x v="124"/>
    <d v="1899-12-30T16:20:00"/>
    <x v="0"/>
    <n v="6"/>
    <n v="3"/>
    <s v="Corner Pocket"/>
    <s v="1st"/>
    <n v="4.8"/>
    <x v="0"/>
    <m/>
    <x v="2"/>
    <x v="0"/>
    <x v="3"/>
    <s v="C-2"/>
    <n v="100"/>
    <n v="480"/>
    <n v="380"/>
    <x v="2"/>
    <n v="480"/>
    <n v="380"/>
    <s v="Mel-Combo/Comp-Mel-Sat"/>
  </r>
  <r>
    <x v="124"/>
    <d v="1899-12-30T17:00:00"/>
    <x v="0"/>
    <n v="7"/>
    <n v="6"/>
    <s v="Nobel Heights"/>
    <s v="2nd"/>
    <m/>
    <x v="0"/>
    <m/>
    <x v="2"/>
    <x v="0"/>
    <x v="3"/>
    <s v="C-2"/>
    <n v="100"/>
    <s v=""/>
    <n v="-100"/>
    <x v="2"/>
    <s v=""/>
    <n v="-100"/>
    <s v="Mel-Combo/Comp-Mel-Sat"/>
  </r>
  <r>
    <x v="124"/>
    <d v="1899-12-30T17:40:00"/>
    <x v="0"/>
    <n v="8"/>
    <n v="20"/>
    <s v="Obfuscation"/>
    <s v="1st"/>
    <n v="5.7"/>
    <x v="0"/>
    <m/>
    <x v="2"/>
    <x v="0"/>
    <x v="3"/>
    <s v=""/>
    <n v="100"/>
    <n v="570"/>
    <n v="470"/>
    <x v="1"/>
    <n v="684"/>
    <n v="564"/>
    <s v="Mel-Combo"/>
  </r>
  <r>
    <x v="125"/>
    <d v="1899-12-30T13:10:00"/>
    <x v="5"/>
    <n v="2"/>
    <n v="4"/>
    <s v="Imperial Lad"/>
    <m/>
    <m/>
    <x v="0"/>
    <m/>
    <x v="2"/>
    <x v="0"/>
    <x v="1"/>
    <s v=""/>
    <n v="100"/>
    <s v=""/>
    <n v="-100"/>
    <x v="1"/>
    <s v=""/>
    <n v="-120"/>
    <s v="Mel-Combo"/>
  </r>
  <r>
    <x v="125"/>
    <d v="1899-12-30T13:45:00"/>
    <x v="5"/>
    <n v="3"/>
    <n v="5"/>
    <s v="So Risque"/>
    <s v="3rd"/>
    <m/>
    <x v="0"/>
    <m/>
    <x v="2"/>
    <x v="0"/>
    <x v="1"/>
    <s v="C-2"/>
    <n v="100"/>
    <s v=""/>
    <n v="-100"/>
    <x v="0"/>
    <s v=""/>
    <n v="-200"/>
    <s v="Comp-Mel-Sat/Nat-Sat-Vic"/>
  </r>
  <r>
    <x v="125"/>
    <d v="1899-12-30T16:20:00"/>
    <x v="5"/>
    <n v="7"/>
    <n v="7"/>
    <s v="Riverplate"/>
    <s v="1st"/>
    <n v="4.4000000000000004"/>
    <x v="0"/>
    <m/>
    <x v="2"/>
    <x v="0"/>
    <x v="1"/>
    <s v=""/>
    <n v="100"/>
    <n v="440.00000000000006"/>
    <n v="340.00000000000006"/>
    <x v="2"/>
    <n v="440.00000000000006"/>
    <n v="340.00000000000006"/>
    <s v="Mel-Combo"/>
  </r>
  <r>
    <x v="126"/>
    <d v="1899-12-30T14:20:00"/>
    <x v="18"/>
    <n v="1"/>
    <n v="5"/>
    <s v="Were Da Ya Get It"/>
    <s v="2nd"/>
    <m/>
    <x v="1"/>
    <m/>
    <x v="2"/>
    <x v="0"/>
    <x v="4"/>
    <s v=""/>
    <n v="100"/>
    <s v=""/>
    <n v="-100"/>
    <x v="1"/>
    <s v=""/>
    <n v="-120"/>
    <s v="Comp-SYD-MW"/>
  </r>
  <r>
    <x v="126"/>
    <d v="1899-12-30T15:44:00"/>
    <x v="17"/>
    <n v="4"/>
    <n v="5"/>
    <s v="Buying Time"/>
    <s v="1st"/>
    <n v="1.75"/>
    <x v="2"/>
    <m/>
    <x v="2"/>
    <x v="0"/>
    <x v="4"/>
    <s v=""/>
    <n v="100"/>
    <n v="175"/>
    <n v="75"/>
    <x v="1"/>
    <n v="210"/>
    <n v="90"/>
    <s v="Nat-MW-Qld"/>
  </r>
  <r>
    <x v="126"/>
    <d v="1899-12-30T16:19:00"/>
    <x v="17"/>
    <n v="5"/>
    <n v="1"/>
    <s v="Sailor"/>
    <s v="1st"/>
    <n v="9"/>
    <x v="2"/>
    <m/>
    <x v="2"/>
    <x v="0"/>
    <x v="4"/>
    <s v=""/>
    <n v="100"/>
    <n v="900"/>
    <n v="800"/>
    <x v="1"/>
    <n v="1080"/>
    <n v="960"/>
    <s v="Nat-MW-Qld"/>
  </r>
  <r>
    <x v="127"/>
    <d v="1899-12-30T12:00:00"/>
    <x v="0"/>
    <n v="4"/>
    <n v="8"/>
    <s v="El Gladiador"/>
    <m/>
    <m/>
    <x v="0"/>
    <m/>
    <x v="2"/>
    <x v="0"/>
    <x v="1"/>
    <s v=""/>
    <n v="100"/>
    <s v=""/>
    <n v="-100"/>
    <x v="1"/>
    <s v=""/>
    <n v="-120"/>
    <s v="Comp-Mel-Sat"/>
  </r>
  <r>
    <x v="127"/>
    <d v="1899-12-30T12:00:00"/>
    <x v="0"/>
    <n v="4"/>
    <n v="2"/>
    <s v="Spirit Ridge"/>
    <s v="1st"/>
    <n v="3.3"/>
    <x v="0"/>
    <m/>
    <x v="2"/>
    <x v="0"/>
    <x v="1"/>
    <s v=""/>
    <n v="100"/>
    <n v="330"/>
    <n v="230"/>
    <x v="1"/>
    <n v="396"/>
    <n v="276"/>
    <s v="Mel-Combo"/>
  </r>
  <r>
    <x v="127"/>
    <d v="1899-12-30T12:00:00"/>
    <x v="0"/>
    <n v="4"/>
    <n v="3"/>
    <s v="Swords Drawn"/>
    <s v="2nd"/>
    <m/>
    <x v="0"/>
    <m/>
    <x v="2"/>
    <x v="0"/>
    <x v="1"/>
    <s v=""/>
    <n v="100"/>
    <s v=""/>
    <n v="-100"/>
    <x v="1"/>
    <s v=""/>
    <n v="-120"/>
    <s v="Mel-Combo"/>
  </r>
  <r>
    <x v="127"/>
    <d v="1899-12-30T12:33:00"/>
    <x v="0"/>
    <n v="5"/>
    <n v="2"/>
    <s v="Forbidden City"/>
    <s v="3rd"/>
    <m/>
    <x v="0"/>
    <m/>
    <x v="2"/>
    <x v="0"/>
    <x v="1"/>
    <s v=""/>
    <n v="100"/>
    <s v=""/>
    <n v="-100"/>
    <x v="1"/>
    <s v=""/>
    <n v="-120"/>
    <s v="Mel-Combo"/>
  </r>
  <r>
    <x v="127"/>
    <d v="1899-12-30T12:55:00"/>
    <x v="4"/>
    <n v="2"/>
    <n v="4"/>
    <s v="With Your Blessing"/>
    <s v="2nd"/>
    <m/>
    <x v="1"/>
    <m/>
    <x v="2"/>
    <x v="0"/>
    <x v="1"/>
    <s v=""/>
    <n v="100"/>
    <s v=""/>
    <n v="-100"/>
    <x v="2"/>
    <s v=""/>
    <n v="-100"/>
    <s v="Nat-Sat-NSW"/>
  </r>
  <r>
    <x v="127"/>
    <d v="1899-12-30T13:43:00"/>
    <x v="0"/>
    <n v="7"/>
    <n v="10"/>
    <s v="Typhoon Harmony"/>
    <m/>
    <m/>
    <x v="0"/>
    <m/>
    <x v="2"/>
    <x v="0"/>
    <x v="1"/>
    <s v="C-2"/>
    <n v="100"/>
    <s v=""/>
    <n v="-100"/>
    <x v="2"/>
    <s v=""/>
    <n v="-100"/>
    <s v="Mel-Combo/Comp-Mel-Sat"/>
  </r>
  <r>
    <x v="127"/>
    <d v="1899-12-30T16:00:00"/>
    <x v="4"/>
    <n v="7"/>
    <n v="4"/>
    <s v="Dehorned Unicorn"/>
    <m/>
    <m/>
    <x v="1"/>
    <m/>
    <x v="2"/>
    <x v="0"/>
    <x v="1"/>
    <s v=""/>
    <n v="100"/>
    <s v=""/>
    <n v="-100"/>
    <x v="2"/>
    <s v=""/>
    <n v="-100"/>
    <s v="Syd-Combo"/>
  </r>
  <r>
    <x v="127"/>
    <d v="1899-12-30T16:45:00"/>
    <x v="4"/>
    <n v="8"/>
    <n v="1"/>
    <s v="Major Artie"/>
    <s v="2nd"/>
    <m/>
    <x v="1"/>
    <m/>
    <x v="2"/>
    <x v="0"/>
    <x v="1"/>
    <s v=""/>
    <n v="100"/>
    <s v=""/>
    <n v="-100"/>
    <x v="2"/>
    <s v=""/>
    <n v="-100"/>
    <s v="Syd-Combo"/>
  </r>
  <r>
    <x v="127"/>
    <d v="1899-12-30T18:00:00"/>
    <x v="4"/>
    <n v="10"/>
    <n v="3"/>
    <s v="Snapped"/>
    <s v="3rd"/>
    <m/>
    <x v="1"/>
    <m/>
    <x v="2"/>
    <x v="0"/>
    <x v="1"/>
    <s v=""/>
    <n v="100"/>
    <s v=""/>
    <n v="-100"/>
    <x v="2"/>
    <s v=""/>
    <n v="-100"/>
    <s v="Syd-Combo"/>
  </r>
  <r>
    <x v="128"/>
    <d v="1899-12-30T12:55:00"/>
    <x v="3"/>
    <n v="2"/>
    <n v="9"/>
    <s v="Crafty Eagle"/>
    <s v="2nd"/>
    <m/>
    <x v="1"/>
    <m/>
    <x v="2"/>
    <x v="0"/>
    <x v="1"/>
    <s v=""/>
    <n v="100"/>
    <s v=""/>
    <n v="-100"/>
    <x v="2"/>
    <s v=""/>
    <n v="-100"/>
    <s v="Syd-Combo"/>
  </r>
  <r>
    <x v="128"/>
    <d v="1899-12-30T14:05:00"/>
    <x v="3"/>
    <n v="4"/>
    <n v="6"/>
    <s v="Irish Legend"/>
    <s v="1st"/>
    <n v="7"/>
    <x v="1"/>
    <m/>
    <x v="2"/>
    <x v="0"/>
    <x v="1"/>
    <s v="C-3"/>
    <n v="100"/>
    <n v="700"/>
    <n v="600"/>
    <x v="4"/>
    <n v="1120"/>
    <n v="960"/>
    <s v="Syd-Combo/Comp-SYD-Sat/Nat-Sat-NSW"/>
  </r>
  <r>
    <x v="128"/>
    <d v="1899-12-30T14:13:00"/>
    <x v="17"/>
    <n v="3"/>
    <n v="4"/>
    <s v="Busting"/>
    <s v="1st"/>
    <n v="2"/>
    <x v="2"/>
    <m/>
    <x v="2"/>
    <x v="0"/>
    <x v="1"/>
    <s v=""/>
    <n v="100"/>
    <n v="200"/>
    <n v="100"/>
    <x v="2"/>
    <n v="200"/>
    <n v="100"/>
    <s v="Nat-Sat-Qld"/>
  </r>
  <r>
    <x v="128"/>
    <d v="1899-12-30T15:00:00"/>
    <x v="6"/>
    <n v="5"/>
    <n v="4"/>
    <s v="Chandon Burj"/>
    <s v="3rd"/>
    <m/>
    <x v="0"/>
    <m/>
    <x v="2"/>
    <x v="0"/>
    <x v="1"/>
    <s v=""/>
    <n v="100"/>
    <s v=""/>
    <n v="-100"/>
    <x v="1"/>
    <s v=""/>
    <n v="-120"/>
    <s v="Mel-Combo"/>
  </r>
  <r>
    <x v="128"/>
    <d v="1899-12-30T15:32:00"/>
    <x v="17"/>
    <n v="5"/>
    <n v="12"/>
    <s v="Delyth"/>
    <m/>
    <m/>
    <x v="2"/>
    <m/>
    <x v="2"/>
    <x v="0"/>
    <x v="1"/>
    <s v=""/>
    <n v="100"/>
    <s v=""/>
    <n v="-100"/>
    <x v="2"/>
    <s v=""/>
    <n v="-100"/>
    <s v="Nat-Sat-Qld"/>
  </r>
  <r>
    <x v="128"/>
    <d v="1899-12-30T17:00:00"/>
    <x v="6"/>
    <n v="8"/>
    <n v="6"/>
    <s v="Savannah Cloud"/>
    <m/>
    <m/>
    <x v="0"/>
    <m/>
    <x v="2"/>
    <x v="0"/>
    <x v="1"/>
    <s v=""/>
    <n v="100"/>
    <s v=""/>
    <n v="-100"/>
    <x v="2"/>
    <s v=""/>
    <n v="-100"/>
    <s v="Nat-Sat-Vic"/>
  </r>
  <r>
    <x v="128"/>
    <d v="1899-12-30T17:20:00"/>
    <x v="3"/>
    <n v="9"/>
    <n v="7"/>
    <s v="Star Sparks"/>
    <s v="2nd"/>
    <m/>
    <x v="1"/>
    <m/>
    <x v="2"/>
    <x v="0"/>
    <x v="1"/>
    <s v="C-2"/>
    <n v="100"/>
    <s v=""/>
    <n v="-100"/>
    <x v="3"/>
    <s v=""/>
    <n v="-139.99999999999997"/>
    <s v="Comp-SYD-Sat/Nat-Sat-NSW"/>
  </r>
  <r>
    <x v="128"/>
    <d v="1899-12-30T17:55:00"/>
    <x v="3"/>
    <n v="10"/>
    <n v="14"/>
    <s v="Diamond Dealer"/>
    <s v="1st"/>
    <n v="8"/>
    <x v="1"/>
    <m/>
    <x v="2"/>
    <x v="0"/>
    <x v="1"/>
    <s v="C-2"/>
    <n v="100"/>
    <n v="800"/>
    <n v="700"/>
    <x v="3"/>
    <n v="1119.9999999999998"/>
    <n v="979.99999999999977"/>
    <s v="Comp-SYD-Sat/Nat-Sat-NSW"/>
  </r>
  <r>
    <x v="129"/>
    <d v="1899-12-30T13:20:00"/>
    <x v="5"/>
    <n v="1"/>
    <n v="9"/>
    <s v="Wahine Toa"/>
    <s v="1st"/>
    <n v="4"/>
    <x v="0"/>
    <m/>
    <x v="2"/>
    <x v="0"/>
    <x v="6"/>
    <s v="C-2"/>
    <n v="100"/>
    <n v="400"/>
    <n v="300"/>
    <x v="2"/>
    <n v="400"/>
    <n v="300"/>
    <s v="Mel-Combo/Comp-Mel-Sat"/>
  </r>
  <r>
    <x v="129"/>
    <d v="1899-12-30T13:55:00"/>
    <x v="5"/>
    <n v="2"/>
    <n v="7"/>
    <s v="Wishlor Lass"/>
    <s v="1st"/>
    <n v="3.8"/>
    <x v="0"/>
    <m/>
    <x v="2"/>
    <x v="0"/>
    <x v="6"/>
    <s v="C-2"/>
    <n v="100"/>
    <n v="380"/>
    <n v="280"/>
    <x v="2"/>
    <n v="380"/>
    <n v="280"/>
    <s v="Mel-Combo/Comp-Mel-Sat"/>
  </r>
  <r>
    <x v="129"/>
    <d v="1899-12-30T15:40:00"/>
    <x v="5"/>
    <n v="5"/>
    <n v="9"/>
    <s v="Blow In"/>
    <s v="1st"/>
    <n v="4.8"/>
    <x v="0"/>
    <m/>
    <x v="2"/>
    <x v="0"/>
    <x v="6"/>
    <s v=""/>
    <n v="100"/>
    <n v="480"/>
    <n v="380"/>
    <x v="1"/>
    <n v="576"/>
    <n v="456"/>
    <s v="Mel-Combo"/>
  </r>
  <r>
    <x v="129"/>
    <d v="1899-12-30T17:40:00"/>
    <x v="5"/>
    <n v="8"/>
    <n v="3"/>
    <s v="Gentleman Roy"/>
    <s v="1st"/>
    <n v="3.4"/>
    <x v="0"/>
    <m/>
    <x v="2"/>
    <x v="0"/>
    <x v="6"/>
    <s v=""/>
    <n v="100"/>
    <n v="340"/>
    <n v="240"/>
    <x v="1"/>
    <n v="408"/>
    <n v="288"/>
    <s v="Mel-Combo"/>
  </r>
  <r>
    <x v="130"/>
    <d v="1899-12-30T12:35:00"/>
    <x v="6"/>
    <n v="1"/>
    <n v="2"/>
    <s v="Swords Drawn"/>
    <s v="2nd"/>
    <m/>
    <x v="0"/>
    <m/>
    <x v="2"/>
    <x v="0"/>
    <x v="1"/>
    <s v=""/>
    <n v="100"/>
    <s v=""/>
    <n v="-100"/>
    <x v="1"/>
    <s v=""/>
    <n v="-120"/>
    <s v="Mel-Combo"/>
  </r>
  <r>
    <x v="130"/>
    <d v="1899-12-30T13:10:00"/>
    <x v="6"/>
    <n v="2"/>
    <n v="18"/>
    <s v="Liberated Girl"/>
    <m/>
    <m/>
    <x v="0"/>
    <m/>
    <x v="2"/>
    <x v="0"/>
    <x v="1"/>
    <s v=""/>
    <n v="100"/>
    <s v=""/>
    <n v="-100"/>
    <x v="2"/>
    <s v=""/>
    <n v="-100"/>
    <s v="Mel-Combo"/>
  </r>
  <r>
    <x v="130"/>
    <d v="1899-12-30T13:30:00"/>
    <x v="4"/>
    <n v="3"/>
    <n v="9"/>
    <s v="Daytona"/>
    <s v="2nd"/>
    <m/>
    <x v="1"/>
    <m/>
    <x v="2"/>
    <x v="0"/>
    <x v="1"/>
    <s v=""/>
    <n v="100"/>
    <s v=""/>
    <n v="-100"/>
    <x v="2"/>
    <s v=""/>
    <n v="-100"/>
    <s v="Syd-Combo"/>
  </r>
  <r>
    <x v="130"/>
    <d v="1899-12-30T15:00:00"/>
    <x v="6"/>
    <n v="5"/>
    <n v="7"/>
    <s v="Jean Valjean"/>
    <s v="2nd"/>
    <m/>
    <x v="0"/>
    <m/>
    <x v="2"/>
    <x v="0"/>
    <x v="1"/>
    <s v=""/>
    <n v="100"/>
    <s v=""/>
    <n v="-100"/>
    <x v="1"/>
    <s v=""/>
    <n v="-120"/>
    <s v="Mel-Combo"/>
  </r>
  <r>
    <x v="130"/>
    <d v="1899-12-30T15:40:00"/>
    <x v="6"/>
    <n v="6"/>
    <n v="2"/>
    <s v="Quraysha"/>
    <m/>
    <m/>
    <x v="0"/>
    <m/>
    <x v="2"/>
    <x v="0"/>
    <x v="1"/>
    <s v="C-2"/>
    <n v="100"/>
    <s v=""/>
    <n v="-100"/>
    <x v="0"/>
    <s v=""/>
    <n v="-200"/>
    <s v="Comp-Mel-Sat/Nat-Sat-Vic"/>
  </r>
  <r>
    <x v="130"/>
    <d v="1899-12-30T16:00:00"/>
    <x v="4"/>
    <n v="7"/>
    <n v="10"/>
    <s v="Spacewalk"/>
    <s v="1st"/>
    <n v="2.7"/>
    <x v="1"/>
    <m/>
    <x v="2"/>
    <x v="0"/>
    <x v="1"/>
    <s v=""/>
    <n v="100"/>
    <n v="270"/>
    <n v="170"/>
    <x v="2"/>
    <n v="270"/>
    <n v="170"/>
    <s v="Syd-Combo"/>
  </r>
  <r>
    <x v="130"/>
    <d v="1899-12-30T17:00:00"/>
    <x v="6"/>
    <n v="8"/>
    <n v="5"/>
    <s v="Kentucky Casanova"/>
    <s v="1st"/>
    <n v="6"/>
    <x v="0"/>
    <m/>
    <x v="2"/>
    <x v="0"/>
    <x v="1"/>
    <s v="C-2"/>
    <n v="100"/>
    <n v="600"/>
    <n v="500"/>
    <x v="0"/>
    <n v="1200"/>
    <n v="1000"/>
    <s v="Comp-Mel-Sat/Nat-Sat-Vic"/>
  </r>
  <r>
    <x v="130"/>
    <d v="1899-12-30T17:20:00"/>
    <x v="4"/>
    <n v="9"/>
    <n v="2"/>
    <s v="Major Artie"/>
    <s v="3rd"/>
    <m/>
    <x v="1"/>
    <m/>
    <x v="2"/>
    <x v="0"/>
    <x v="1"/>
    <s v=""/>
    <n v="100"/>
    <s v=""/>
    <n v="-100"/>
    <x v="2"/>
    <s v=""/>
    <n v="-100"/>
    <s v="Syd-Combo"/>
  </r>
  <r>
    <x v="130"/>
    <d v="1899-12-30T17:40:00"/>
    <x v="6"/>
    <n v="9"/>
    <n v="14"/>
    <s v="Rambler Rebel"/>
    <s v="1st"/>
    <n v="27.8"/>
    <x v="0"/>
    <m/>
    <x v="2"/>
    <x v="0"/>
    <x v="1"/>
    <s v=""/>
    <n v="100"/>
    <n v="2780"/>
    <n v="2680"/>
    <x v="2"/>
    <n v="2780"/>
    <n v="2680"/>
    <s v="Nat-Sat-Vic"/>
  </r>
  <r>
    <x v="130"/>
    <d v="1899-12-30T17:55:00"/>
    <x v="4"/>
    <n v="10"/>
    <n v="11"/>
    <s v="Think About It"/>
    <s v="1st"/>
    <n v="2.0499999999999998"/>
    <x v="1"/>
    <m/>
    <x v="2"/>
    <x v="0"/>
    <x v="1"/>
    <s v="C-2"/>
    <n v="100"/>
    <n v="204.99999999999997"/>
    <n v="104.99999999999997"/>
    <x v="3"/>
    <n v="286.99999999999994"/>
    <n v="146.99999999999997"/>
    <s v="Comp-SYD-Sat/Nat-Sat-NSW"/>
  </r>
  <r>
    <x v="131"/>
    <d v="1899-12-30T17:33:00"/>
    <x v="17"/>
    <n v="6"/>
    <n v="9"/>
    <s v="Lime Soda"/>
    <m/>
    <m/>
    <x v="2"/>
    <m/>
    <x v="2"/>
    <x v="0"/>
    <x v="4"/>
    <s v=""/>
    <n v="100"/>
    <s v=""/>
    <n v="-100"/>
    <x v="1"/>
    <s v=""/>
    <n v="-120"/>
    <s v="Nat-MW-Qld"/>
  </r>
  <r>
    <x v="132"/>
    <d v="1899-12-30T12:35:00"/>
    <x v="5"/>
    <n v="1"/>
    <n v="1"/>
    <s v="Inundation"/>
    <m/>
    <m/>
    <x v="0"/>
    <m/>
    <x v="2"/>
    <x v="0"/>
    <x v="1"/>
    <s v="C-2"/>
    <n v="100"/>
    <s v=""/>
    <n v="-100"/>
    <x v="0"/>
    <s v=""/>
    <n v="-200"/>
    <s v="Comp-Mel-Sat/Nat-Sat-Vic"/>
  </r>
  <r>
    <x v="132"/>
    <d v="1899-12-30T12:55:00"/>
    <x v="3"/>
    <n v="2"/>
    <n v="4"/>
    <s v="Cosmic Minerva"/>
    <m/>
    <m/>
    <x v="1"/>
    <m/>
    <x v="2"/>
    <x v="0"/>
    <x v="1"/>
    <s v="C-2"/>
    <n v="100"/>
    <s v=""/>
    <n v="-100"/>
    <x v="3"/>
    <s v=""/>
    <n v="-139.99999999999997"/>
    <s v="Comp-SYD-Sat/Nat-Sat-NSW"/>
  </r>
  <r>
    <x v="132"/>
    <d v="1899-12-30T13:45:00"/>
    <x v="5"/>
    <n v="3"/>
    <n v="1"/>
    <s v="Hennessy Lad"/>
    <s v="1st"/>
    <n v="2.7"/>
    <x v="0"/>
    <m/>
    <x v="2"/>
    <x v="0"/>
    <x v="1"/>
    <s v=""/>
    <n v="100"/>
    <n v="270"/>
    <n v="170"/>
    <x v="2"/>
    <n v="270"/>
    <n v="170"/>
    <s v="Nat-Sat-Vic"/>
  </r>
  <r>
    <x v="132"/>
    <d v="1899-12-30T14:40:00"/>
    <x v="3"/>
    <n v="5"/>
    <n v="8"/>
    <s v="Sonora"/>
    <s v="1st"/>
    <n v="6"/>
    <x v="1"/>
    <m/>
    <x v="2"/>
    <x v="0"/>
    <x v="1"/>
    <s v="C-3"/>
    <n v="100"/>
    <n v="600"/>
    <n v="500"/>
    <x v="4"/>
    <n v="960"/>
    <n v="800"/>
    <s v="Syd-Combo/Comp-SYD-Sat/Nat-Sat-NSW"/>
  </r>
  <r>
    <x v="132"/>
    <d v="1899-12-30T15:20:00"/>
    <x v="3"/>
    <n v="6"/>
    <n v="6"/>
    <s v="Banju"/>
    <s v="1st"/>
    <n v="2"/>
    <x v="1"/>
    <m/>
    <x v="2"/>
    <x v="0"/>
    <x v="1"/>
    <s v="C-3"/>
    <n v="100"/>
    <n v="200"/>
    <n v="100"/>
    <x v="4"/>
    <n v="320"/>
    <n v="160"/>
    <s v="Syd-Combo/Comp-SYD-Sat/Nat-Sat-NSW"/>
  </r>
  <r>
    <x v="132"/>
    <d v="1899-12-30T15:40:00"/>
    <x v="5"/>
    <n v="6"/>
    <n v="3"/>
    <s v="Daytona Bay"/>
    <m/>
    <m/>
    <x v="0"/>
    <m/>
    <x v="2"/>
    <x v="0"/>
    <x v="1"/>
    <s v="C-2"/>
    <n v="100"/>
    <s v=""/>
    <n v="-100"/>
    <x v="0"/>
    <s v=""/>
    <n v="-200"/>
    <s v="Mel-Combo/Nat-Sat-Vic"/>
  </r>
  <r>
    <x v="132"/>
    <d v="1899-12-30T16:20:00"/>
    <x v="5"/>
    <n v="7"/>
    <n v="11"/>
    <s v="Snapped"/>
    <m/>
    <m/>
    <x v="0"/>
    <m/>
    <x v="2"/>
    <x v="0"/>
    <x v="1"/>
    <s v=""/>
    <n v="100"/>
    <s v=""/>
    <n v="-100"/>
    <x v="1"/>
    <s v=""/>
    <n v="-120"/>
    <s v="Mel-Combo"/>
  </r>
  <r>
    <x v="132"/>
    <d v="1899-12-30T16:20:00"/>
    <x v="5"/>
    <n v="7"/>
    <n v="10"/>
    <s v="Wrote To Arataki"/>
    <s v="1st"/>
    <n v="3.5"/>
    <x v="0"/>
    <m/>
    <x v="2"/>
    <x v="0"/>
    <x v="1"/>
    <s v=""/>
    <n v="100"/>
    <n v="350"/>
    <n v="250"/>
    <x v="1"/>
    <n v="420"/>
    <n v="300"/>
    <s v="Mel-Combo"/>
  </r>
  <r>
    <x v="132"/>
    <d v="1899-12-30T17:00:00"/>
    <x v="5"/>
    <n v="8"/>
    <n v="6"/>
    <s v="Right You Are"/>
    <s v="1st"/>
    <n v="4.2"/>
    <x v="0"/>
    <m/>
    <x v="2"/>
    <x v="0"/>
    <x v="1"/>
    <s v=""/>
    <n v="100"/>
    <n v="420"/>
    <n v="320"/>
    <x v="1"/>
    <n v="504"/>
    <n v="384"/>
    <s v="Mel-Combo"/>
  </r>
  <r>
    <x v="133"/>
    <d v="1899-12-30T16:40:00"/>
    <x v="18"/>
    <n v="5"/>
    <n v="4"/>
    <s v="Cotton Fingers"/>
    <s v="1st"/>
    <n v="3.7"/>
    <x v="1"/>
    <m/>
    <x v="2"/>
    <x v="0"/>
    <x v="4"/>
    <s v=""/>
    <n v="100"/>
    <n v="370"/>
    <n v="270"/>
    <x v="1"/>
    <n v="444"/>
    <n v="324"/>
    <s v="Comp-SYD-MW"/>
  </r>
  <r>
    <x v="133"/>
    <d v="1899-12-30T17:50:00"/>
    <x v="18"/>
    <n v="7"/>
    <n v="9"/>
    <s v="Mission Value"/>
    <m/>
    <m/>
    <x v="1"/>
    <m/>
    <x v="2"/>
    <x v="0"/>
    <x v="4"/>
    <s v=""/>
    <n v="100"/>
    <s v=""/>
    <n v="-100"/>
    <x v="1"/>
    <s v=""/>
    <n v="-120"/>
    <s v="Comp-SYD-MW"/>
  </r>
  <r>
    <x v="134"/>
    <d v="1899-12-30T13:10:00"/>
    <x v="5"/>
    <n v="2"/>
    <n v="6"/>
    <s v="Calico Jack"/>
    <m/>
    <m/>
    <x v="0"/>
    <m/>
    <x v="2"/>
    <x v="0"/>
    <x v="1"/>
    <s v="C-2"/>
    <n v="100"/>
    <s v=""/>
    <n v="-100"/>
    <x v="0"/>
    <s v=""/>
    <n v="-200"/>
    <s v="Mel-Combo/Comp-Mel-Sat"/>
  </r>
  <r>
    <x v="134"/>
    <d v="1899-12-30T14:52:00"/>
    <x v="17"/>
    <n v="4"/>
    <n v="10"/>
    <s v="Lovely Esteem"/>
    <s v="2nd"/>
    <m/>
    <x v="2"/>
    <m/>
    <x v="2"/>
    <x v="0"/>
    <x v="1"/>
    <s v=""/>
    <n v="100"/>
    <s v=""/>
    <n v="-100"/>
    <x v="2"/>
    <s v=""/>
    <n v="-100"/>
    <s v="Nat-Sat-Qld"/>
  </r>
  <r>
    <x v="134"/>
    <d v="1899-12-30T15:40:00"/>
    <x v="5"/>
    <n v="6"/>
    <n v="6"/>
    <s v="Chain Of Lightning"/>
    <s v="3rd"/>
    <m/>
    <x v="0"/>
    <m/>
    <x v="2"/>
    <x v="0"/>
    <x v="1"/>
    <s v=""/>
    <n v="100"/>
    <s v=""/>
    <n v="-100"/>
    <x v="1"/>
    <s v=""/>
    <n v="-120"/>
    <s v="Mel-Combo"/>
  </r>
  <r>
    <x v="134"/>
    <d v="1899-12-30T17:20:00"/>
    <x v="3"/>
    <n v="9"/>
    <n v="12"/>
    <s v="Kir Royale"/>
    <m/>
    <m/>
    <x v="1"/>
    <m/>
    <x v="2"/>
    <x v="0"/>
    <x v="1"/>
    <s v=""/>
    <n v="100"/>
    <s v=""/>
    <n v="-100"/>
    <x v="2"/>
    <s v=""/>
    <n v="-100"/>
    <s v="Nat-Sat-NSW"/>
  </r>
  <r>
    <x v="134"/>
    <d v="1899-12-30T17:55:00"/>
    <x v="3"/>
    <n v="10"/>
    <n v="13"/>
    <s v="Think About It"/>
    <s v="1st"/>
    <n v="4.8"/>
    <x v="1"/>
    <m/>
    <x v="2"/>
    <x v="0"/>
    <x v="1"/>
    <s v="C-3"/>
    <n v="100"/>
    <n v="480"/>
    <n v="380"/>
    <x v="4"/>
    <n v="768"/>
    <n v="608"/>
    <s v="Syd-Combo/Comp-SYD-Sat/Nat-Sat-NSW"/>
  </r>
  <r>
    <x v="135"/>
    <d v="1899-12-30T15:30:00"/>
    <x v="16"/>
    <n v="3"/>
    <n v="1"/>
    <s v="Hollywood Hero"/>
    <s v="2nd"/>
    <m/>
    <x v="1"/>
    <m/>
    <x v="2"/>
    <x v="0"/>
    <x v="4"/>
    <s v=""/>
    <n v="100"/>
    <s v=""/>
    <n v="-100"/>
    <x v="1"/>
    <s v=""/>
    <n v="-120"/>
    <s v="Comp-SYD-MW"/>
  </r>
  <r>
    <x v="135"/>
    <d v="1899-12-30T17:25:00"/>
    <x v="5"/>
    <n v="4"/>
    <n v="1"/>
    <s v="Pacific Ruby"/>
    <s v="1st"/>
    <n v="2.4"/>
    <x v="0"/>
    <m/>
    <x v="2"/>
    <x v="0"/>
    <x v="4"/>
    <s v=""/>
    <n v="100"/>
    <n v="240"/>
    <n v="140"/>
    <x v="2"/>
    <n v="240"/>
    <n v="140"/>
    <s v="Comp-Mel-MW"/>
  </r>
  <r>
    <x v="136"/>
    <d v="1899-12-30T13:30:00"/>
    <x v="4"/>
    <n v="3"/>
    <n v="11"/>
    <s v="Insurrection"/>
    <s v="2nd"/>
    <m/>
    <x v="1"/>
    <m/>
    <x v="2"/>
    <x v="0"/>
    <x v="1"/>
    <s v="C-2"/>
    <n v="100"/>
    <s v=""/>
    <n v="-100"/>
    <x v="3"/>
    <s v=""/>
    <n v="-139.99999999999997"/>
    <s v="Comp-SYD-Sat/Nat-Sat-NSW"/>
  </r>
  <r>
    <x v="136"/>
    <d v="1899-12-30T15:00:00"/>
    <x v="0"/>
    <n v="5"/>
    <n v="4"/>
    <s v="Annavisto"/>
    <s v="1st"/>
    <n v="2.2000000000000002"/>
    <x v="0"/>
    <m/>
    <x v="2"/>
    <x v="0"/>
    <x v="1"/>
    <s v="C-3"/>
    <n v="100"/>
    <n v="220.00000000000003"/>
    <n v="120.00000000000003"/>
    <x v="4"/>
    <n v="352"/>
    <n v="192"/>
    <s v="Mel-Combo/Comp-Mel-Sat/Nat-Sat-Vic"/>
  </r>
  <r>
    <x v="136"/>
    <d v="1899-12-30T15:00:00"/>
    <x v="0"/>
    <n v="5"/>
    <n v="6"/>
    <s v="Wrote To Arataki"/>
    <s v="2nd"/>
    <m/>
    <x v="0"/>
    <m/>
    <x v="2"/>
    <x v="0"/>
    <x v="1"/>
    <s v=""/>
    <n v="100"/>
    <s v=""/>
    <n v="-100"/>
    <x v="1"/>
    <s v=""/>
    <n v="-120"/>
    <s v="Mel-Combo"/>
  </r>
  <r>
    <x v="136"/>
    <d v="1899-12-30T16:00:00"/>
    <x v="4"/>
    <n v="7"/>
    <n v="10"/>
    <s v="King Frankel"/>
    <s v="1st"/>
    <n v="2.6"/>
    <x v="1"/>
    <m/>
    <x v="2"/>
    <x v="0"/>
    <x v="1"/>
    <s v="C-2"/>
    <n v="100"/>
    <n v="260"/>
    <n v="160"/>
    <x v="2"/>
    <n v="260"/>
    <n v="160"/>
    <s v="Syd-Combo/Comp-SYD-Sat"/>
  </r>
  <r>
    <x v="136"/>
    <d v="1899-12-30T16:20:00"/>
    <x v="0"/>
    <n v="7"/>
    <n v="11"/>
    <s v="Coolangatta"/>
    <s v="1st"/>
    <n v="9"/>
    <x v="0"/>
    <m/>
    <x v="2"/>
    <x v="0"/>
    <x v="1"/>
    <s v="C-3"/>
    <n v="100"/>
    <n v="900"/>
    <n v="800"/>
    <x v="0"/>
    <n v="1800"/>
    <n v="1600"/>
    <s v="Mel-Combo/Comp-Mel-Sat/Nat-Sat-Vic"/>
  </r>
  <r>
    <x v="136"/>
    <d v="1899-12-30T17:55:00"/>
    <x v="4"/>
    <n v="10"/>
    <n v="11"/>
    <s v="Kote"/>
    <m/>
    <m/>
    <x v="1"/>
    <m/>
    <x v="2"/>
    <x v="0"/>
    <x v="1"/>
    <s v="C-2"/>
    <n v="100"/>
    <s v=""/>
    <n v="-100"/>
    <x v="3"/>
    <s v=""/>
    <n v="-139.99999999999997"/>
    <s v="Comp-SYD-Sat/Nat-Sat-NSW"/>
  </r>
  <r>
    <x v="137"/>
    <d v="1899-12-30T13:45:00"/>
    <x v="21"/>
    <n v="3"/>
    <n v="6"/>
    <s v="Pride Of Jenni"/>
    <m/>
    <m/>
    <x v="0"/>
    <m/>
    <x v="2"/>
    <x v="0"/>
    <x v="1"/>
    <s v=""/>
    <n v="100"/>
    <s v=""/>
    <n v="-100"/>
    <x v="1"/>
    <s v=""/>
    <n v="-120"/>
    <s v="Mel-Combo"/>
  </r>
  <r>
    <x v="137"/>
    <d v="1899-12-30T13:45:00"/>
    <x v="21"/>
    <n v="3"/>
    <n v="4"/>
    <s v="Turaath"/>
    <m/>
    <m/>
    <x v="0"/>
    <m/>
    <x v="2"/>
    <x v="0"/>
    <x v="1"/>
    <s v="C-2"/>
    <n v="100"/>
    <s v=""/>
    <n v="-100"/>
    <x v="2"/>
    <s v=""/>
    <n v="-100"/>
    <s v="Mel-Combo/Comp-Mel-Sat"/>
  </r>
  <r>
    <x v="137"/>
    <d v="1899-12-30T14:20:00"/>
    <x v="21"/>
    <n v="4"/>
    <n v="4"/>
    <s v="Spacewalk"/>
    <m/>
    <m/>
    <x v="0"/>
    <m/>
    <x v="2"/>
    <x v="0"/>
    <x v="1"/>
    <s v=""/>
    <n v="100"/>
    <s v=""/>
    <n v="-100"/>
    <x v="1"/>
    <s v=""/>
    <n v="-120"/>
    <s v="Mel-Combo"/>
  </r>
  <r>
    <x v="137"/>
    <d v="1899-12-30T16:00:00"/>
    <x v="3"/>
    <n v="7"/>
    <n v="1"/>
    <s v="In Secret"/>
    <s v="3rd"/>
    <m/>
    <x v="1"/>
    <m/>
    <x v="2"/>
    <x v="0"/>
    <x v="1"/>
    <s v="C-3"/>
    <n v="100"/>
    <s v=""/>
    <n v="-100"/>
    <x v="4"/>
    <s v=""/>
    <n v="-160"/>
    <s v="Syd-Combo/Comp-SYD-Sat/Nat-Sat-NSW"/>
  </r>
  <r>
    <x v="137"/>
    <d v="1899-12-30T17:55:00"/>
    <x v="3"/>
    <n v="10"/>
    <n v="16"/>
    <s v="Sonora"/>
    <m/>
    <m/>
    <x v="1"/>
    <m/>
    <x v="2"/>
    <x v="0"/>
    <x v="1"/>
    <s v="C-2"/>
    <n v="100"/>
    <s v=""/>
    <n v="-100"/>
    <x v="3"/>
    <s v=""/>
    <n v="-139.99999999999997"/>
    <s v="Comp-SYD-Sat/Nat-Sat-NSW"/>
  </r>
  <r>
    <x v="138"/>
    <d v="1899-12-30T15:30:00"/>
    <x v="18"/>
    <n v="4"/>
    <n v="3"/>
    <s v="Sanstoc"/>
    <s v="1st"/>
    <n v="2.8"/>
    <x v="1"/>
    <m/>
    <x v="2"/>
    <x v="0"/>
    <x v="4"/>
    <s v=""/>
    <n v="100"/>
    <n v="280"/>
    <n v="180"/>
    <x v="1"/>
    <n v="336"/>
    <n v="216"/>
    <s v="Comp-SYD-MW"/>
  </r>
  <r>
    <x v="138"/>
    <d v="1899-12-30T15:48:00"/>
    <x v="17"/>
    <n v="3"/>
    <n v="5"/>
    <s v="Nashira"/>
    <s v="1st"/>
    <n v="2.1"/>
    <x v="2"/>
    <m/>
    <x v="2"/>
    <x v="0"/>
    <x v="4"/>
    <s v=""/>
    <n v="100"/>
    <n v="210"/>
    <n v="110"/>
    <x v="1"/>
    <n v="252"/>
    <n v="132"/>
    <s v="Nat-MW-Qld"/>
  </r>
  <r>
    <x v="138"/>
    <d v="1899-12-30T16:40:00"/>
    <x v="18"/>
    <n v="6"/>
    <n v="6"/>
    <s v="Lascars"/>
    <s v="3rd"/>
    <m/>
    <x v="1"/>
    <m/>
    <x v="2"/>
    <x v="0"/>
    <x v="4"/>
    <s v=""/>
    <n v="100"/>
    <s v=""/>
    <n v="-100"/>
    <x v="1"/>
    <s v=""/>
    <n v="-120"/>
    <s v="Comp-SYD-MW"/>
  </r>
  <r>
    <x v="139"/>
    <d v="1899-12-30T13:45:00"/>
    <x v="0"/>
    <n v="3"/>
    <n v="5"/>
    <s v="Easy Single"/>
    <m/>
    <m/>
    <x v="0"/>
    <m/>
    <x v="2"/>
    <x v="0"/>
    <x v="1"/>
    <s v="C-3"/>
    <n v="100"/>
    <s v=""/>
    <n v="-100"/>
    <x v="0"/>
    <s v=""/>
    <n v="-200"/>
    <s v="Mel-Combo/Comp-Mel-Sat/Nat-Sat-Vic"/>
  </r>
  <r>
    <x v="139"/>
    <d v="1899-12-30T14:20:00"/>
    <x v="0"/>
    <n v="4"/>
    <n v="4"/>
    <s v="Wild Belle"/>
    <m/>
    <m/>
    <x v="0"/>
    <m/>
    <x v="2"/>
    <x v="0"/>
    <x v="1"/>
    <s v=""/>
    <n v="100"/>
    <s v=""/>
    <n v="-100"/>
    <x v="1"/>
    <s v=""/>
    <n v="-120"/>
    <s v="Mel-Combo"/>
  </r>
  <r>
    <x v="139"/>
    <d v="1899-12-30T16:40:00"/>
    <x v="3"/>
    <n v="8"/>
    <n v="3"/>
    <s v="Aft Cabin"/>
    <m/>
    <m/>
    <x v="1"/>
    <m/>
    <x v="2"/>
    <x v="0"/>
    <x v="1"/>
    <s v="C-3"/>
    <n v="100"/>
    <s v=""/>
    <n v="-100"/>
    <x v="4"/>
    <s v=""/>
    <n v="-160"/>
    <s v="Syd-Combo/Comp-SYD-Sat/Nat-Sat-NSW"/>
  </r>
  <r>
    <x v="139"/>
    <d v="1899-12-30T17:20:00"/>
    <x v="3"/>
    <n v="9"/>
    <n v="2"/>
    <s v="Roots"/>
    <m/>
    <m/>
    <x v="1"/>
    <m/>
    <x v="2"/>
    <x v="0"/>
    <x v="1"/>
    <s v="C-3"/>
    <n v="100"/>
    <s v=""/>
    <n v="-100"/>
    <x v="4"/>
    <s v=""/>
    <n v="-160"/>
    <s v="Syd-Combo/Comp-SYD-Sat/Nat-Sat-NSW"/>
  </r>
  <r>
    <x v="139"/>
    <d v="1899-12-30T17:40:00"/>
    <x v="0"/>
    <n v="9"/>
    <n v="6"/>
    <s v="Kentucky Casanova"/>
    <m/>
    <m/>
    <x v="0"/>
    <m/>
    <x v="2"/>
    <x v="0"/>
    <x v="1"/>
    <s v=""/>
    <n v="100"/>
    <s v=""/>
    <n v="-100"/>
    <x v="2"/>
    <s v=""/>
    <n v="-100"/>
    <s v="Nat-Sat-Vic"/>
  </r>
  <r>
    <x v="139"/>
    <d v="1899-12-30T17:55:00"/>
    <x v="3"/>
    <n v="10"/>
    <n v="13"/>
    <s v="Jal Lei"/>
    <s v="1st"/>
    <n v="15"/>
    <x v="1"/>
    <m/>
    <x v="2"/>
    <x v="0"/>
    <x v="1"/>
    <s v=""/>
    <n v="100"/>
    <n v="1500"/>
    <n v="1400"/>
    <x v="2"/>
    <n v="1500"/>
    <n v="1400"/>
    <s v="Nat-Sat-NSW"/>
  </r>
  <r>
    <x v="140"/>
    <d v="1899-12-30T14:38:00"/>
    <x v="17"/>
    <n v="1"/>
    <n v="2"/>
    <s v="Ghostwriter"/>
    <s v="1st"/>
    <n v="2.0499999999999998"/>
    <x v="2"/>
    <m/>
    <x v="2"/>
    <x v="0"/>
    <x v="4"/>
    <s v=""/>
    <n v="100"/>
    <n v="204.99999999999997"/>
    <n v="104.99999999999997"/>
    <x v="1"/>
    <n v="245.99999999999997"/>
    <n v="125.99999999999997"/>
    <s v="Nat-MW-Qld"/>
  </r>
  <r>
    <x v="140"/>
    <d v="1899-12-30T16:40:00"/>
    <x v="16"/>
    <n v="6"/>
    <n v="3"/>
    <s v="Hypothetical"/>
    <s v="1st"/>
    <n v="3.2"/>
    <x v="1"/>
    <m/>
    <x v="2"/>
    <x v="0"/>
    <x v="4"/>
    <s v=""/>
    <n v="100"/>
    <n v="320"/>
    <n v="220"/>
    <x v="1"/>
    <n v="384"/>
    <n v="264"/>
    <s v="Comp-SYD-MW"/>
  </r>
  <r>
    <x v="141"/>
    <d v="1899-12-30T13:30:00"/>
    <x v="4"/>
    <n v="3"/>
    <n v="4"/>
    <s v="Finepoint"/>
    <s v="Ntd"/>
    <m/>
    <x v="1"/>
    <m/>
    <x v="2"/>
    <x v="0"/>
    <x v="1"/>
    <s v="C-2"/>
    <n v="100"/>
    <s v=""/>
    <n v="-100"/>
    <x v="3"/>
    <s v=""/>
    <n v="-139.99999999999997"/>
    <s v="Syd-Combo/Nat-Sat-NSW"/>
  </r>
  <r>
    <x v="141"/>
    <d v="1899-12-30T13:38:00"/>
    <x v="20"/>
    <n v="2"/>
    <n v="9"/>
    <s v="Lovely Esteem"/>
    <s v="2nd"/>
    <m/>
    <x v="2"/>
    <m/>
    <x v="2"/>
    <x v="0"/>
    <x v="1"/>
    <s v=""/>
    <n v="100"/>
    <s v=""/>
    <n v="-100"/>
    <x v="2"/>
    <s v=""/>
    <n v="-100"/>
    <s v="Nat-Sat-Qld"/>
  </r>
  <r>
    <x v="141"/>
    <d v="1899-12-30T14:40:00"/>
    <x v="4"/>
    <n v="5"/>
    <n v="5"/>
    <s v="Clemenceau"/>
    <m/>
    <m/>
    <x v="1"/>
    <m/>
    <x v="2"/>
    <x v="0"/>
    <x v="1"/>
    <s v="C-2"/>
    <n v="100"/>
    <s v=""/>
    <n v="-100"/>
    <x v="3"/>
    <s v=""/>
    <n v="-139.99999999999997"/>
    <s v="Syd-Combo/Nat-Sat-NSW"/>
  </r>
  <r>
    <x v="141"/>
    <d v="1899-12-30T14:52:00"/>
    <x v="20"/>
    <n v="4"/>
    <n v="6"/>
    <s v="Decadent Tale"/>
    <s v="3rd"/>
    <m/>
    <x v="2"/>
    <m/>
    <x v="2"/>
    <x v="0"/>
    <x v="1"/>
    <s v=""/>
    <n v="100"/>
    <s v=""/>
    <n v="-100"/>
    <x v="2"/>
    <s v=""/>
    <n v="-100"/>
    <s v="Nat-Sat-Qld"/>
  </r>
  <r>
    <x v="141"/>
    <d v="1899-12-30T15:40:00"/>
    <x v="0"/>
    <n v="6"/>
    <n v="7"/>
    <s v="Right You Are"/>
    <s v="1st"/>
    <n v="4.3"/>
    <x v="0"/>
    <m/>
    <x v="2"/>
    <x v="0"/>
    <x v="1"/>
    <s v=""/>
    <n v="100"/>
    <n v="430"/>
    <n v="330"/>
    <x v="1"/>
    <n v="516"/>
    <n v="396"/>
    <s v="Mel-Combo"/>
  </r>
  <r>
    <x v="142"/>
    <d v="1899-12-30T18:30:00"/>
    <x v="5"/>
    <n v="7"/>
    <n v="7"/>
    <s v="Lady Court"/>
    <m/>
    <m/>
    <x v="0"/>
    <m/>
    <x v="2"/>
    <x v="0"/>
    <x v="4"/>
    <s v=""/>
    <n v="100"/>
    <s v=""/>
    <n v="-100"/>
    <x v="1"/>
    <s v=""/>
    <n v="-120"/>
    <s v="Comp-Mel-MW"/>
  </r>
  <r>
    <x v="143"/>
    <d v="1899-12-30T12:25:00"/>
    <x v="6"/>
    <n v="1"/>
    <n v="1"/>
    <s v="Midwest"/>
    <s v="1st"/>
    <n v="2.2000000000000002"/>
    <x v="0"/>
    <m/>
    <x v="2"/>
    <x v="0"/>
    <x v="1"/>
    <s v="C-3"/>
    <n v="100"/>
    <n v="220.00000000000003"/>
    <n v="120.00000000000003"/>
    <x v="4"/>
    <n v="352"/>
    <n v="192"/>
    <s v="Mel-Combo/Comp-Mel-Sat/Nat-Sat-Vic"/>
  </r>
  <r>
    <x v="143"/>
    <d v="1899-12-30T12:25:00"/>
    <x v="6"/>
    <n v="1"/>
    <n v="4"/>
    <s v="Mynumerouno"/>
    <s v="2nd"/>
    <m/>
    <x v="0"/>
    <m/>
    <x v="2"/>
    <x v="0"/>
    <x v="1"/>
    <s v=""/>
    <n v="100"/>
    <s v=""/>
    <n v="-100"/>
    <x v="1"/>
    <s v=""/>
    <n v="-120"/>
    <s v="Mel-Combo"/>
  </r>
  <r>
    <x v="143"/>
    <d v="1899-12-30T13:40:00"/>
    <x v="6"/>
    <n v="3"/>
    <n v="10"/>
    <s v="Queen Air"/>
    <s v="1st"/>
    <n v="3.1"/>
    <x v="0"/>
    <m/>
    <x v="2"/>
    <x v="0"/>
    <x v="1"/>
    <s v=""/>
    <n v="100"/>
    <n v="310"/>
    <n v="210"/>
    <x v="1"/>
    <n v="372"/>
    <n v="252"/>
    <s v="Mel-Combo"/>
  </r>
  <r>
    <x v="143"/>
    <d v="1899-12-30T13:40:00"/>
    <x v="6"/>
    <n v="3"/>
    <n v="5"/>
    <s v="Summerbeel"/>
    <s v="2nd"/>
    <m/>
    <x v="0"/>
    <m/>
    <x v="2"/>
    <x v="0"/>
    <x v="1"/>
    <s v="C-2"/>
    <n v="100"/>
    <s v=""/>
    <n v="-100"/>
    <x v="2"/>
    <s v=""/>
    <n v="-100"/>
    <s v="Mel-Combo/Comp-Mel-Sat"/>
  </r>
  <r>
    <x v="143"/>
    <d v="1899-12-30T14:08:00"/>
    <x v="17"/>
    <n v="3"/>
    <n v="6"/>
    <s v="No Going Back"/>
    <m/>
    <m/>
    <x v="2"/>
    <m/>
    <x v="2"/>
    <x v="0"/>
    <x v="1"/>
    <s v=""/>
    <n v="100"/>
    <s v=""/>
    <n v="-100"/>
    <x v="2"/>
    <s v=""/>
    <n v="-100"/>
    <s v="Nat-Sat-Qld"/>
  </r>
  <r>
    <x v="143"/>
    <d v="1899-12-30T14:40:00"/>
    <x v="4"/>
    <n v="5"/>
    <n v="5"/>
    <s v="Economics"/>
    <m/>
    <m/>
    <x v="1"/>
    <m/>
    <x v="2"/>
    <x v="0"/>
    <x v="1"/>
    <s v="C-2"/>
    <n v="100"/>
    <s v=""/>
    <n v="-100"/>
    <x v="2"/>
    <s v=""/>
    <n v="-100"/>
    <s v="Syd-Combo/Comp-SYD-Sat"/>
  </r>
  <r>
    <x v="143"/>
    <d v="1899-12-30T14:55:00"/>
    <x v="6"/>
    <n v="5"/>
    <n v="5"/>
    <s v="Munhamek"/>
    <s v="1st"/>
    <n v="1.8"/>
    <x v="0"/>
    <m/>
    <x v="2"/>
    <x v="0"/>
    <x v="1"/>
    <s v=""/>
    <n v="100"/>
    <n v="180"/>
    <n v="80"/>
    <x v="1"/>
    <n v="216"/>
    <n v="96"/>
    <s v="Comp-Mel-Sat"/>
  </r>
  <r>
    <x v="143"/>
    <d v="1899-12-30T15:40:00"/>
    <x v="6"/>
    <n v="6"/>
    <n v="2"/>
    <s v="In The Boat"/>
    <s v="2nd"/>
    <m/>
    <x v="0"/>
    <m/>
    <x v="2"/>
    <x v="0"/>
    <x v="1"/>
    <s v="C-2"/>
    <n v="100"/>
    <s v=""/>
    <n v="-100"/>
    <x v="0"/>
    <s v=""/>
    <n v="-200"/>
    <s v="Comp-Mel-Sat/Nat-Sat-Vic"/>
  </r>
  <r>
    <x v="143"/>
    <d v="1899-12-30T17:55:00"/>
    <x v="4"/>
    <n v="10"/>
    <n v="14"/>
    <s v="Hypothetical"/>
    <s v="3rd"/>
    <m/>
    <x v="1"/>
    <m/>
    <x v="2"/>
    <x v="0"/>
    <x v="1"/>
    <s v="C-2"/>
    <n v="100"/>
    <s v=""/>
    <n v="-100"/>
    <x v="3"/>
    <s v=""/>
    <n v="-139.99999999999997"/>
    <s v="Comp-SYD-Sat/Nat-Sat-NSW"/>
  </r>
  <r>
    <x v="144"/>
    <d v="1899-12-30T14:55:00"/>
    <x v="16"/>
    <n v="3"/>
    <n v="6"/>
    <s v="Queen Yuna"/>
    <s v="1st"/>
    <n v="5.4"/>
    <x v="1"/>
    <m/>
    <x v="2"/>
    <x v="0"/>
    <x v="4"/>
    <s v=""/>
    <n v="100"/>
    <n v="540"/>
    <n v="440"/>
    <x v="1"/>
    <n v="648"/>
    <n v="528"/>
    <s v="Comp-SYD-MW"/>
  </r>
  <r>
    <x v="144"/>
    <d v="1899-12-30T15:48:00"/>
    <x v="17"/>
    <n v="4"/>
    <n v="10"/>
    <s v="Sea Ripple"/>
    <s v="1st"/>
    <n v="2.6"/>
    <x v="2"/>
    <m/>
    <x v="2"/>
    <x v="0"/>
    <x v="4"/>
    <s v=""/>
    <n v="100"/>
    <n v="260"/>
    <n v="160"/>
    <x v="1"/>
    <n v="312"/>
    <n v="192"/>
    <s v="Nat-MW-Qld"/>
  </r>
  <r>
    <x v="144"/>
    <d v="1899-12-30T17:15:00"/>
    <x v="16"/>
    <n v="7"/>
    <n v="1"/>
    <s v="Sandpaper"/>
    <m/>
    <m/>
    <x v="1"/>
    <m/>
    <x v="2"/>
    <x v="0"/>
    <x v="4"/>
    <s v=""/>
    <n v="100"/>
    <s v=""/>
    <n v="-100"/>
    <x v="1"/>
    <s v=""/>
    <n v="-120"/>
    <s v="Comp-SYD-MW"/>
  </r>
  <r>
    <x v="145"/>
    <d v="1899-12-30T20:45:00"/>
    <x v="6"/>
    <n v="6"/>
    <n v="8"/>
    <s v="Foxicon"/>
    <s v="2nd"/>
    <m/>
    <x v="0"/>
    <m/>
    <x v="2"/>
    <x v="0"/>
    <x v="0"/>
    <s v=""/>
    <n v="100"/>
    <s v=""/>
    <n v="-100"/>
    <x v="1"/>
    <s v=""/>
    <n v="-120"/>
    <s v="Mel-Combo"/>
  </r>
  <r>
    <x v="145"/>
    <d v="1899-12-30T20:45:00"/>
    <x v="6"/>
    <n v="6"/>
    <n v="2"/>
    <s v="Unflinching"/>
    <s v="1st"/>
    <n v="3.7"/>
    <x v="0"/>
    <m/>
    <x v="2"/>
    <x v="0"/>
    <x v="0"/>
    <s v=""/>
    <n v="100"/>
    <n v="370"/>
    <n v="270"/>
    <x v="2"/>
    <n v="370"/>
    <n v="270"/>
    <s v="Mel-Combo"/>
  </r>
  <r>
    <x v="145"/>
    <d v="1899-12-30T21:45:00"/>
    <x v="6"/>
    <n v="8"/>
    <n v="1"/>
    <s v="Papillon Club"/>
    <s v="1st"/>
    <n v="1.7"/>
    <x v="0"/>
    <m/>
    <x v="2"/>
    <x v="0"/>
    <x v="0"/>
    <s v=""/>
    <n v="100"/>
    <n v="170"/>
    <n v="70"/>
    <x v="1"/>
    <n v="204"/>
    <n v="84"/>
    <s v="Comp-Mel-Sat"/>
  </r>
  <r>
    <x v="146"/>
    <d v="1899-12-30T12:25:00"/>
    <x v="0"/>
    <n v="1"/>
    <n v="4"/>
    <s v="Veranskova"/>
    <s v="1st"/>
    <n v="2.8"/>
    <x v="0"/>
    <m/>
    <x v="2"/>
    <x v="0"/>
    <x v="1"/>
    <s v="C-2"/>
    <n v="100"/>
    <n v="280"/>
    <n v="180"/>
    <x v="2"/>
    <n v="280"/>
    <n v="180"/>
    <s v="Mel-Combo/Comp-Mel-Sat"/>
  </r>
  <r>
    <x v="146"/>
    <d v="1899-12-30T13:32:00"/>
    <x v="20"/>
    <n v="2"/>
    <n v="6"/>
    <s v="Santero"/>
    <s v="1st"/>
    <n v="1.7"/>
    <x v="2"/>
    <m/>
    <x v="2"/>
    <x v="0"/>
    <x v="1"/>
    <s v=""/>
    <n v="100"/>
    <n v="170"/>
    <n v="70"/>
    <x v="2"/>
    <n v="170"/>
    <n v="70"/>
    <s v="Nat-Sat-Qld"/>
  </r>
  <r>
    <x v="146"/>
    <d v="1899-12-30T13:40:00"/>
    <x v="0"/>
    <n v="3"/>
    <n v="2"/>
    <s v="Sparkle"/>
    <s v="1st"/>
    <n v="3.4"/>
    <x v="0"/>
    <m/>
    <x v="2"/>
    <x v="0"/>
    <x v="1"/>
    <s v=""/>
    <n v="100"/>
    <n v="340"/>
    <n v="240"/>
    <x v="1"/>
    <n v="408"/>
    <n v="288"/>
    <s v="Mel-Combo"/>
  </r>
  <r>
    <x v="146"/>
    <d v="1899-12-30T14:20:00"/>
    <x v="0"/>
    <n v="4"/>
    <n v="1"/>
    <s v="Kallos"/>
    <s v="1st"/>
    <n v="4.4000000000000004"/>
    <x v="0"/>
    <m/>
    <x v="2"/>
    <x v="0"/>
    <x v="1"/>
    <s v=""/>
    <n v="100"/>
    <n v="440.00000000000006"/>
    <n v="340.00000000000006"/>
    <x v="1"/>
    <n v="528"/>
    <n v="408"/>
    <s v="Mel-Combo"/>
  </r>
  <r>
    <x v="146"/>
    <d v="1899-12-30T15:00:00"/>
    <x v="0"/>
    <n v="5"/>
    <n v="9"/>
    <s v="So Unusual"/>
    <m/>
    <m/>
    <x v="0"/>
    <m/>
    <x v="2"/>
    <x v="0"/>
    <x v="1"/>
    <s v="C-2"/>
    <n v="100"/>
    <s v=""/>
    <n v="-100"/>
    <x v="2"/>
    <s v=""/>
    <n v="-100"/>
    <s v="Mel-Combo/Comp-Mel-Sat"/>
  </r>
  <r>
    <x v="146"/>
    <d v="1899-12-30T15:20:00"/>
    <x v="4"/>
    <n v="6"/>
    <n v="10"/>
    <s v="Roots"/>
    <s v="1st"/>
    <n v="6.4"/>
    <x v="1"/>
    <m/>
    <x v="2"/>
    <x v="0"/>
    <x v="1"/>
    <s v=""/>
    <n v="100"/>
    <n v="640"/>
    <n v="540"/>
    <x v="2"/>
    <n v="640"/>
    <n v="540"/>
    <s v="Syd-Combo"/>
  </r>
  <r>
    <x v="146"/>
    <d v="1899-12-30T17:00:00"/>
    <x v="0"/>
    <n v="8"/>
    <n v="14"/>
    <s v="Daytona Bay"/>
    <m/>
    <m/>
    <x v="0"/>
    <m/>
    <x v="2"/>
    <x v="0"/>
    <x v="1"/>
    <s v="C-2"/>
    <n v="100"/>
    <s v=""/>
    <n v="-100"/>
    <x v="0"/>
    <s v=""/>
    <n v="-200"/>
    <s v="Comp-Mel-Sat/Nat-Sat-Vic"/>
  </r>
  <r>
    <x v="146"/>
    <d v="1899-12-30T17:32:00"/>
    <x v="20"/>
    <n v="8"/>
    <n v="9"/>
    <s v="Kipsbay"/>
    <s v="1st"/>
    <n v="2.8"/>
    <x v="2"/>
    <m/>
    <x v="2"/>
    <x v="0"/>
    <x v="1"/>
    <s v=""/>
    <n v="100"/>
    <n v="280"/>
    <n v="180"/>
    <x v="2"/>
    <n v="280"/>
    <n v="180"/>
    <s v="Nat-Sat-Qld"/>
  </r>
  <r>
    <x v="147"/>
    <d v="1899-12-30T12:25:00"/>
    <x v="8"/>
    <n v="1"/>
    <n v="3"/>
    <s v="My Whisper"/>
    <m/>
    <m/>
    <x v="0"/>
    <m/>
    <x v="2"/>
    <x v="0"/>
    <x v="1"/>
    <s v=""/>
    <n v="100"/>
    <s v=""/>
    <n v="-100"/>
    <x v="1"/>
    <s v=""/>
    <n v="-120"/>
    <s v="Mel-Combo"/>
  </r>
  <r>
    <x v="147"/>
    <d v="1899-12-30T12:45:00"/>
    <x v="3"/>
    <n v="2"/>
    <n v="6"/>
    <s v="The Fortune Teller"/>
    <s v="1st"/>
    <n v="5.7"/>
    <x v="1"/>
    <m/>
    <x v="2"/>
    <x v="0"/>
    <x v="1"/>
    <s v="C-2"/>
    <n v="100"/>
    <n v="570"/>
    <n v="470"/>
    <x v="2"/>
    <n v="570"/>
    <n v="470"/>
    <s v="Syd-Combo/Comp-SYD-Sat"/>
  </r>
  <r>
    <x v="147"/>
    <d v="1899-12-30T14:15:00"/>
    <x v="8"/>
    <n v="4"/>
    <n v="5"/>
    <s v="Mr French"/>
    <s v="2nd"/>
    <m/>
    <x v="0"/>
    <m/>
    <x v="2"/>
    <x v="0"/>
    <x v="1"/>
    <s v="C-2"/>
    <n v="100"/>
    <s v=""/>
    <n v="-100"/>
    <x v="2"/>
    <s v=""/>
    <n v="-100"/>
    <s v="Mel-Combo/Comp-Mel-Sat"/>
  </r>
  <r>
    <x v="147"/>
    <d v="1899-12-30T14:35:00"/>
    <x v="3"/>
    <n v="5"/>
    <n v="2"/>
    <s v="Testator Silens"/>
    <m/>
    <m/>
    <x v="1"/>
    <m/>
    <x v="2"/>
    <x v="0"/>
    <x v="1"/>
    <s v=""/>
    <n v="100"/>
    <s v=""/>
    <n v="-100"/>
    <x v="2"/>
    <s v=""/>
    <n v="-100"/>
    <s v="Syd-Combo"/>
  </r>
  <r>
    <x v="147"/>
    <d v="1899-12-30T14:55:00"/>
    <x v="8"/>
    <n v="5"/>
    <n v="4"/>
    <s v="Life Lessons"/>
    <m/>
    <m/>
    <x v="0"/>
    <m/>
    <x v="2"/>
    <x v="0"/>
    <x v="1"/>
    <s v=""/>
    <n v="100"/>
    <s v=""/>
    <n v="-100"/>
    <x v="1"/>
    <s v=""/>
    <n v="-120"/>
    <s v="Mel-Combo"/>
  </r>
  <r>
    <x v="148"/>
    <d v="1899-12-30T12:30:00"/>
    <x v="21"/>
    <n v="1"/>
    <n v="6"/>
    <s v="Foxicon"/>
    <s v="1st"/>
    <n v="3.6"/>
    <x v="0"/>
    <m/>
    <x v="2"/>
    <x v="0"/>
    <x v="1"/>
    <s v="C-3"/>
    <n v="100"/>
    <n v="360"/>
    <n v="260"/>
    <x v="0"/>
    <n v="720"/>
    <n v="520"/>
    <s v="Mel-Combo/Comp-Mel-Sat/Nat-Sat-Vic"/>
  </r>
  <r>
    <x v="148"/>
    <d v="1899-12-30T14:47:00"/>
    <x v="17"/>
    <n v="6"/>
    <n v="3"/>
    <s v="Flaming Conquest"/>
    <m/>
    <m/>
    <x v="2"/>
    <m/>
    <x v="2"/>
    <x v="0"/>
    <x v="1"/>
    <s v=""/>
    <n v="100"/>
    <s v=""/>
    <n v="-100"/>
    <x v="2"/>
    <s v=""/>
    <n v="-100"/>
    <s v="Nat-Sat-Qld"/>
  </r>
  <r>
    <x v="148"/>
    <d v="1899-12-30T16:15:00"/>
    <x v="21"/>
    <n v="7"/>
    <n v="7"/>
    <s v="Cardinal Gem"/>
    <s v="1st"/>
    <n v="3.5"/>
    <x v="0"/>
    <m/>
    <x v="2"/>
    <x v="0"/>
    <x v="1"/>
    <s v=""/>
    <n v="100"/>
    <n v="350"/>
    <n v="250"/>
    <x v="1"/>
    <n v="420"/>
    <n v="300"/>
    <s v="Mel-Combo"/>
  </r>
  <r>
    <x v="148"/>
    <d v="1899-12-30T16:50:00"/>
    <x v="21"/>
    <n v="8"/>
    <n v="3"/>
    <s v="Right You Are"/>
    <s v="2nd"/>
    <m/>
    <x v="0"/>
    <m/>
    <x v="2"/>
    <x v="0"/>
    <x v="1"/>
    <s v="C-2"/>
    <n v="100"/>
    <s v=""/>
    <n v="-100"/>
    <x v="2"/>
    <s v=""/>
    <n v="-100"/>
    <s v="Mel-Combo/Comp-Mel-Sat"/>
  </r>
  <r>
    <x v="148"/>
    <d v="1899-12-30T17:25:00"/>
    <x v="21"/>
    <n v="9"/>
    <n v="5"/>
    <s v="Daytona Bay"/>
    <s v="2nd"/>
    <m/>
    <x v="0"/>
    <m/>
    <x v="2"/>
    <x v="0"/>
    <x v="1"/>
    <s v=""/>
    <n v="100"/>
    <s v=""/>
    <n v="-100"/>
    <x v="2"/>
    <s v=""/>
    <n v="-100"/>
    <s v="Nat-Sat-Vic"/>
  </r>
  <r>
    <x v="149"/>
    <d v="1899-12-30T13:43:00"/>
    <x v="17"/>
    <n v="4"/>
    <n v="5"/>
    <s v="Telephone Booth"/>
    <s v="1st"/>
    <n v="4.7"/>
    <x v="2"/>
    <m/>
    <x v="2"/>
    <x v="0"/>
    <x v="4"/>
    <s v=""/>
    <n v="100"/>
    <n v="470"/>
    <n v="370"/>
    <x v="1"/>
    <n v="564"/>
    <n v="444"/>
    <s v="Nat-MW-Qld"/>
  </r>
  <r>
    <x v="149"/>
    <d v="1899-12-30T16:38:00"/>
    <x v="17"/>
    <n v="9"/>
    <n v="9"/>
    <s v="Typhoon Taavi"/>
    <s v="1st"/>
    <n v="2.5"/>
    <x v="2"/>
    <m/>
    <x v="2"/>
    <x v="0"/>
    <x v="4"/>
    <s v=""/>
    <n v="100"/>
    <n v="250"/>
    <n v="150"/>
    <x v="1"/>
    <n v="300"/>
    <n v="180"/>
    <s v="Nat-MW-Qld"/>
  </r>
  <r>
    <x v="150"/>
    <d v="1899-12-30T12:25:00"/>
    <x v="21"/>
    <n v="1"/>
    <n v="2"/>
    <s v="El Patroness"/>
    <s v="1st"/>
    <n v="2.8"/>
    <x v="0"/>
    <m/>
    <x v="2"/>
    <x v="0"/>
    <x v="1"/>
    <s v=""/>
    <n v="100"/>
    <n v="280"/>
    <n v="180"/>
    <x v="1"/>
    <n v="336"/>
    <n v="216"/>
    <s v="Mel-Combo"/>
  </r>
  <r>
    <x v="150"/>
    <d v="1899-12-30T13:00:00"/>
    <x v="21"/>
    <n v="2"/>
    <n v="1"/>
    <s v="Megamea"/>
    <s v="2nd"/>
    <m/>
    <x v="0"/>
    <m/>
    <x v="2"/>
    <x v="0"/>
    <x v="1"/>
    <s v=""/>
    <n v="100"/>
    <s v=""/>
    <n v="-100"/>
    <x v="1"/>
    <s v=""/>
    <n v="-120"/>
    <s v="Mel-Combo"/>
  </r>
  <r>
    <x v="150"/>
    <d v="1899-12-30T13:55:00"/>
    <x v="3"/>
    <n v="5"/>
    <n v="1"/>
    <s v="Vilana"/>
    <s v="1st"/>
    <n v="3.1"/>
    <x v="1"/>
    <m/>
    <x v="2"/>
    <x v="0"/>
    <x v="1"/>
    <s v=""/>
    <n v="100"/>
    <n v="310"/>
    <n v="210"/>
    <x v="2"/>
    <n v="310"/>
    <n v="210"/>
    <s v="Syd-Combo"/>
  </r>
  <r>
    <x v="150"/>
    <d v="1899-12-30T14:30:00"/>
    <x v="3"/>
    <n v="6"/>
    <n v="12"/>
    <s v="Pride Of Jenni"/>
    <m/>
    <m/>
    <x v="1"/>
    <m/>
    <x v="2"/>
    <x v="0"/>
    <x v="1"/>
    <s v="C-2"/>
    <n v="100"/>
    <s v=""/>
    <n v="-100"/>
    <x v="3"/>
    <s v=""/>
    <n v="-139.99999999999997"/>
    <s v="Comp-SYD-Sat/Nat-Sat-NSW"/>
  </r>
  <r>
    <x v="150"/>
    <d v="1899-12-30T15:22:00"/>
    <x v="20"/>
    <n v="7"/>
    <n v="6"/>
    <s v="Kipsbay"/>
    <m/>
    <m/>
    <x v="2"/>
    <m/>
    <x v="2"/>
    <x v="0"/>
    <x v="1"/>
    <s v=""/>
    <n v="100"/>
    <s v=""/>
    <n v="-100"/>
    <x v="2"/>
    <s v=""/>
    <n v="-100"/>
    <s v="Nat-Sat-Qld"/>
  </r>
  <r>
    <x v="150"/>
    <d v="1899-12-30T15:30:00"/>
    <x v="21"/>
    <n v="6"/>
    <n v="3"/>
    <s v="Stormbolt"/>
    <m/>
    <m/>
    <x v="0"/>
    <m/>
    <x v="2"/>
    <x v="0"/>
    <x v="1"/>
    <s v=""/>
    <n v="100"/>
    <s v=""/>
    <n v="-100"/>
    <x v="1"/>
    <s v=""/>
    <n v="-120"/>
    <s v="Mel-Combo"/>
  </r>
  <r>
    <x v="150"/>
    <d v="1899-12-30T16:30:00"/>
    <x v="3"/>
    <n v="9"/>
    <n v="12"/>
    <s v="Tamerlane"/>
    <s v="1st"/>
    <n v="6.2"/>
    <x v="1"/>
    <m/>
    <x v="2"/>
    <x v="0"/>
    <x v="1"/>
    <s v="C-3"/>
    <n v="100"/>
    <n v="620"/>
    <n v="520"/>
    <x v="4"/>
    <n v="992"/>
    <n v="832"/>
    <s v="Syd-Combo/Comp-SYD-Sat/Nat-Sat-NSW"/>
  </r>
  <r>
    <x v="151"/>
    <d v="1899-12-30T14:35:00"/>
    <x v="18"/>
    <n v="4"/>
    <n v="5"/>
    <s v="Union Gap"/>
    <s v="1st"/>
    <n v="2.1"/>
    <x v="1"/>
    <m/>
    <x v="2"/>
    <x v="0"/>
    <x v="4"/>
    <s v=""/>
    <n v="100"/>
    <n v="210"/>
    <n v="110"/>
    <x v="2"/>
    <n v="210"/>
    <n v="110"/>
    <s v="Comp-SYD-MW"/>
  </r>
  <r>
    <x v="152"/>
    <d v="1899-12-30T13:25:00"/>
    <x v="7"/>
    <n v="3"/>
    <n v="11"/>
    <s v="Squad"/>
    <s v="3rd"/>
    <m/>
    <x v="0"/>
    <m/>
    <x v="2"/>
    <x v="0"/>
    <x v="1"/>
    <s v="C-2"/>
    <n v="100"/>
    <s v=""/>
    <n v="-100"/>
    <x v="2"/>
    <s v=""/>
    <n v="-100"/>
    <s v="Mel-Combo/Comp-Mel-Sat"/>
  </r>
  <r>
    <x v="152"/>
    <d v="1899-12-30T13:45:00"/>
    <x v="9"/>
    <n v="5"/>
    <n v="2"/>
    <s v="Fire"/>
    <m/>
    <m/>
    <x v="1"/>
    <m/>
    <x v="2"/>
    <x v="0"/>
    <x v="1"/>
    <s v=""/>
    <n v="100"/>
    <s v=""/>
    <n v="-100"/>
    <x v="2"/>
    <s v=""/>
    <n v="-100"/>
    <s v="Syd-Combo"/>
  </r>
  <r>
    <x v="152"/>
    <d v="1899-12-30T14:00:00"/>
    <x v="7"/>
    <n v="4"/>
    <n v="7"/>
    <s v="Convener"/>
    <s v="1st"/>
    <n v="2.4"/>
    <x v="0"/>
    <m/>
    <x v="2"/>
    <x v="0"/>
    <x v="1"/>
    <s v=""/>
    <n v="100"/>
    <n v="240"/>
    <n v="140"/>
    <x v="1"/>
    <n v="288"/>
    <n v="168"/>
    <s v="Mel-Combo"/>
  </r>
  <r>
    <x v="152"/>
    <d v="1899-12-30T15:20:00"/>
    <x v="7"/>
    <n v="6"/>
    <n v="4"/>
    <s v="Dashing"/>
    <s v="2nd"/>
    <m/>
    <x v="0"/>
    <m/>
    <x v="2"/>
    <x v="0"/>
    <x v="1"/>
    <s v=""/>
    <n v="100"/>
    <s v=""/>
    <n v="-100"/>
    <x v="1"/>
    <s v=""/>
    <n v="-120"/>
    <s v="Mel-Combo"/>
  </r>
  <r>
    <x v="152"/>
    <d v="1899-12-30T15:55:00"/>
    <x v="7"/>
    <n v="7"/>
    <n v="1"/>
    <s v="Jigsaw"/>
    <s v="1st"/>
    <n v="2.7"/>
    <x v="0"/>
    <m/>
    <x v="2"/>
    <x v="0"/>
    <x v="1"/>
    <s v=""/>
    <n v="100"/>
    <n v="270"/>
    <n v="170"/>
    <x v="1"/>
    <n v="324"/>
    <n v="204"/>
    <s v="Mel-Combo"/>
  </r>
  <r>
    <x v="152"/>
    <d v="1899-12-30T16:35:00"/>
    <x v="7"/>
    <n v="8"/>
    <n v="6"/>
    <s v="Right You Are"/>
    <s v="1st"/>
    <n v="5.5"/>
    <x v="0"/>
    <m/>
    <x v="2"/>
    <x v="0"/>
    <x v="1"/>
    <s v="C-2"/>
    <n v="100"/>
    <n v="550"/>
    <n v="450"/>
    <x v="2"/>
    <n v="550"/>
    <n v="450"/>
    <s v="Mel-Combo/Comp-Mel-Sat"/>
  </r>
  <r>
    <x v="152"/>
    <d v="1899-12-30T16:55:00"/>
    <x v="9"/>
    <n v="10"/>
    <n v="12"/>
    <s v="Estadio Mestalla"/>
    <s v="2nd"/>
    <m/>
    <x v="1"/>
    <m/>
    <x v="2"/>
    <x v="0"/>
    <x v="1"/>
    <s v=""/>
    <n v="100"/>
    <s v=""/>
    <n v="-100"/>
    <x v="2"/>
    <s v=""/>
    <n v="-100"/>
    <s v="Syd-Combo"/>
  </r>
  <r>
    <x v="153"/>
    <d v="1899-12-30T12:10:00"/>
    <x v="5"/>
    <n v="2"/>
    <n v="2"/>
    <s v="Sing For Peace"/>
    <s v="Ntd"/>
    <m/>
    <x v="0"/>
    <m/>
    <x v="2"/>
    <x v="0"/>
    <x v="1"/>
    <s v=""/>
    <n v="100"/>
    <s v=""/>
    <n v="-100"/>
    <x v="1"/>
    <s v=""/>
    <n v="-120"/>
    <s v="Mel-Combo"/>
  </r>
  <r>
    <x v="153"/>
    <d v="1899-12-30T13:20:00"/>
    <x v="5"/>
    <n v="4"/>
    <n v="6"/>
    <s v="Deekay"/>
    <s v="2nd"/>
    <m/>
    <x v="0"/>
    <m/>
    <x v="2"/>
    <x v="0"/>
    <x v="1"/>
    <s v=""/>
    <n v="100"/>
    <s v=""/>
    <n v="-100"/>
    <x v="2"/>
    <s v=""/>
    <n v="-100"/>
    <s v="Nat-Sat-Vic"/>
  </r>
  <r>
    <x v="153"/>
    <d v="1899-12-30T15:15:00"/>
    <x v="5"/>
    <n v="7"/>
    <n v="6"/>
    <s v="Foxicon"/>
    <s v="1st"/>
    <n v="3.7"/>
    <x v="0"/>
    <m/>
    <x v="2"/>
    <x v="0"/>
    <x v="1"/>
    <s v="C-3"/>
    <n v="100"/>
    <n v="370"/>
    <n v="270"/>
    <x v="0"/>
    <n v="740"/>
    <n v="540"/>
    <s v="Mel-Combo/Comp-Mel-Sat/Nat-Sat-Vic"/>
  </r>
  <r>
    <x v="153"/>
    <d v="1899-12-30T16:30:00"/>
    <x v="5"/>
    <n v="8"/>
    <n v="1"/>
    <s v="Cardinal Gem"/>
    <s v="1st"/>
    <n v="3.1"/>
    <x v="0"/>
    <m/>
    <x v="2"/>
    <x v="0"/>
    <x v="1"/>
    <s v=""/>
    <n v="100"/>
    <n v="310"/>
    <n v="210"/>
    <x v="2"/>
    <n v="310"/>
    <n v="210"/>
    <s v="Mel-Combo"/>
  </r>
  <r>
    <x v="153"/>
    <d v="1899-12-30T16:30:00"/>
    <x v="5"/>
    <n v="8"/>
    <n v="6"/>
    <s v="Lady Of Honour"/>
    <m/>
    <m/>
    <x v="0"/>
    <m/>
    <x v="2"/>
    <x v="0"/>
    <x v="1"/>
    <s v=""/>
    <n v="100"/>
    <s v=""/>
    <n v="-100"/>
    <x v="1"/>
    <s v=""/>
    <n v="-120"/>
    <s v="Mel-Combo"/>
  </r>
  <r>
    <x v="154"/>
    <d v="1899-12-30T11:27:00"/>
    <x v="20"/>
    <n v="1"/>
    <n v="4"/>
    <s v="Aureus Angel"/>
    <s v="1st"/>
    <n v="1.6"/>
    <x v="2"/>
    <m/>
    <x v="2"/>
    <x v="0"/>
    <x v="4"/>
    <s v=""/>
    <n v="100"/>
    <n v="160"/>
    <n v="60"/>
    <x v="1"/>
    <n v="192"/>
    <n v="72"/>
    <s v="Nat-MW-Qld"/>
  </r>
  <r>
    <x v="154"/>
    <d v="1899-12-30T16:04:00"/>
    <x v="20"/>
    <n v="9"/>
    <n v="11"/>
    <s v="I Am Azzurro"/>
    <m/>
    <m/>
    <x v="2"/>
    <m/>
    <x v="2"/>
    <x v="0"/>
    <x v="4"/>
    <s v=""/>
    <n v="100"/>
    <s v=""/>
    <n v="-100"/>
    <x v="1"/>
    <s v=""/>
    <n v="-120"/>
    <s v="Nat-MW-Qld"/>
  </r>
  <r>
    <x v="155"/>
    <d v="1899-12-30T12:25:00"/>
    <x v="10"/>
    <n v="3"/>
    <n v="2"/>
    <s v="Turning"/>
    <s v="1st"/>
    <n v="5.3"/>
    <x v="1"/>
    <m/>
    <x v="2"/>
    <x v="0"/>
    <x v="1"/>
    <s v=""/>
    <n v="100"/>
    <n v="530"/>
    <n v="430"/>
    <x v="2"/>
    <n v="530"/>
    <n v="430"/>
    <s v="Syd-Combo"/>
  </r>
  <r>
    <x v="155"/>
    <d v="1899-12-30T13:00:00"/>
    <x v="10"/>
    <n v="4"/>
    <n v="8"/>
    <s v="Fall For Cindy"/>
    <m/>
    <m/>
    <x v="1"/>
    <m/>
    <x v="2"/>
    <x v="0"/>
    <x v="1"/>
    <s v=""/>
    <n v="100"/>
    <s v=""/>
    <n v="-100"/>
    <x v="2"/>
    <s v=""/>
    <n v="-100"/>
    <s v="Nat-Sat-NSW"/>
  </r>
  <r>
    <x v="155"/>
    <d v="1899-12-30T13:15:00"/>
    <x v="5"/>
    <n v="3"/>
    <n v="2"/>
    <s v="Our Heidi"/>
    <s v="1st"/>
    <n v="4.4000000000000004"/>
    <x v="0"/>
    <m/>
    <x v="2"/>
    <x v="0"/>
    <x v="1"/>
    <s v=""/>
    <n v="100"/>
    <n v="440.00000000000006"/>
    <n v="340.00000000000006"/>
    <x v="1"/>
    <n v="528"/>
    <n v="408"/>
    <s v="Mel-Combo"/>
  </r>
  <r>
    <x v="155"/>
    <d v="1899-12-30T14:25:00"/>
    <x v="5"/>
    <n v="5"/>
    <n v="6"/>
    <s v="Seonee"/>
    <m/>
    <m/>
    <x v="0"/>
    <m/>
    <x v="2"/>
    <x v="0"/>
    <x v="1"/>
    <s v="C-2"/>
    <n v="100"/>
    <s v=""/>
    <n v="-100"/>
    <x v="0"/>
    <s v=""/>
    <n v="-200"/>
    <s v="Comp-Mel-Sat/Nat-Sat-Vic"/>
  </r>
  <r>
    <x v="155"/>
    <d v="1899-12-30T15:00:00"/>
    <x v="5"/>
    <n v="6"/>
    <n v="2"/>
    <s v="Dashing"/>
    <s v="1st"/>
    <n v="3.4"/>
    <x v="0"/>
    <m/>
    <x v="2"/>
    <x v="0"/>
    <x v="1"/>
    <s v=""/>
    <n v="100"/>
    <n v="340"/>
    <n v="240"/>
    <x v="2"/>
    <n v="340"/>
    <n v="240"/>
    <s v="Nat-Sat-Vic"/>
  </r>
  <r>
    <x v="155"/>
    <d v="1899-12-30T15:25:00"/>
    <x v="10"/>
    <n v="8"/>
    <n v="5"/>
    <s v="Palmetto"/>
    <s v="1st"/>
    <n v="7.5"/>
    <x v="1"/>
    <m/>
    <x v="2"/>
    <x v="0"/>
    <x v="1"/>
    <s v=""/>
    <n v="100"/>
    <n v="750"/>
    <n v="650"/>
    <x v="2"/>
    <n v="750"/>
    <n v="650"/>
    <s v="Syd-Combo"/>
  </r>
  <r>
    <x v="155"/>
    <d v="1899-12-30T15:40:00"/>
    <x v="5"/>
    <n v="7"/>
    <n v="10"/>
    <s v="Daytona Bay"/>
    <s v="3rd"/>
    <m/>
    <x v="0"/>
    <m/>
    <x v="2"/>
    <x v="0"/>
    <x v="1"/>
    <s v=""/>
    <n v="100"/>
    <s v=""/>
    <n v="-100"/>
    <x v="2"/>
    <s v=""/>
    <n v="-100"/>
    <s v="Mel-Combo"/>
  </r>
  <r>
    <x v="155"/>
    <d v="1899-12-30T16:05:00"/>
    <x v="10"/>
    <n v="9"/>
    <n v="11"/>
    <s v="Navajo Peak"/>
    <s v="2nd"/>
    <m/>
    <x v="1"/>
    <m/>
    <x v="2"/>
    <x v="0"/>
    <x v="1"/>
    <s v=""/>
    <n v="100"/>
    <s v=""/>
    <n v="-100"/>
    <x v="2"/>
    <s v=""/>
    <n v="-100"/>
    <s v="Syd-Combo"/>
  </r>
  <r>
    <x v="155"/>
    <d v="1899-12-30T16:20:00"/>
    <x v="5"/>
    <n v="8"/>
    <n v="3"/>
    <s v="Gunstock"/>
    <s v="1st"/>
    <n v="3.4"/>
    <x v="0"/>
    <m/>
    <x v="2"/>
    <x v="0"/>
    <x v="1"/>
    <s v="C-3"/>
    <n v="100"/>
    <n v="340"/>
    <n v="240"/>
    <x v="0"/>
    <n v="680"/>
    <n v="480"/>
    <s v="Mel-Combo/Comp-Mel-Sat/Nat-Sat-Vic"/>
  </r>
  <r>
    <x v="155"/>
    <d v="1899-12-30T16:45:00"/>
    <x v="10"/>
    <n v="10"/>
    <n v="7"/>
    <s v="The Poacher"/>
    <m/>
    <m/>
    <x v="1"/>
    <m/>
    <x v="2"/>
    <x v="0"/>
    <x v="1"/>
    <s v=""/>
    <n v="100"/>
    <s v=""/>
    <n v="-100"/>
    <x v="2"/>
    <s v=""/>
    <n v="-100"/>
    <s v="Syd-Combo"/>
  </r>
  <r>
    <x v="156"/>
    <d v="1899-12-30T14:35:00"/>
    <x v="16"/>
    <n v="4"/>
    <n v="2"/>
    <s v="Kazou"/>
    <s v="1st"/>
    <n v="1.7"/>
    <x v="1"/>
    <m/>
    <x v="2"/>
    <x v="0"/>
    <x v="4"/>
    <s v=""/>
    <n v="100"/>
    <n v="170"/>
    <n v="70"/>
    <x v="1"/>
    <n v="204"/>
    <n v="84"/>
    <s v="Comp-SYD-MW"/>
  </r>
  <r>
    <x v="156"/>
    <d v="1899-12-30T15:45:00"/>
    <x v="16"/>
    <n v="6"/>
    <n v="1"/>
    <s v="Naval College"/>
    <s v="1st"/>
    <n v="3.4"/>
    <x v="1"/>
    <m/>
    <x v="2"/>
    <x v="0"/>
    <x v="4"/>
    <s v=""/>
    <n v="100"/>
    <n v="340"/>
    <n v="240"/>
    <x v="1"/>
    <n v="408"/>
    <n v="288"/>
    <s v="Comp-SYD-MW"/>
  </r>
  <r>
    <x v="156"/>
    <d v="1899-12-30T16:20:00"/>
    <x v="16"/>
    <n v="7"/>
    <n v="10"/>
    <s v="Semana"/>
    <s v="1st"/>
    <n v="2.35"/>
    <x v="1"/>
    <m/>
    <x v="2"/>
    <x v="0"/>
    <x v="4"/>
    <s v=""/>
    <n v="100"/>
    <n v="235"/>
    <n v="135"/>
    <x v="1"/>
    <n v="282"/>
    <n v="162"/>
    <s v="Comp-SYD-MW"/>
  </r>
  <r>
    <x v="157"/>
    <d v="1899-12-30T11:48:00"/>
    <x v="17"/>
    <n v="1"/>
    <n v="11"/>
    <s v="Self Indulgent"/>
    <s v="2nd"/>
    <m/>
    <x v="2"/>
    <m/>
    <x v="2"/>
    <x v="0"/>
    <x v="1"/>
    <s v=""/>
    <n v="100"/>
    <s v=""/>
    <n v="-100"/>
    <x v="2"/>
    <s v=""/>
    <n v="-100"/>
    <s v="Nat-Sat-Qld"/>
  </r>
  <r>
    <x v="157"/>
    <d v="1899-12-30T15:10:00"/>
    <x v="22"/>
    <n v="8"/>
    <n v="9"/>
    <s v="Opal Ridge"/>
    <s v="1st"/>
    <n v="4.4000000000000004"/>
    <x v="1"/>
    <m/>
    <x v="2"/>
    <x v="0"/>
    <x v="1"/>
    <s v=""/>
    <n v="100"/>
    <n v="440.00000000000006"/>
    <n v="340.00000000000006"/>
    <x v="2"/>
    <n v="440.00000000000006"/>
    <n v="340.00000000000006"/>
    <s v="Syd-Combo"/>
  </r>
  <r>
    <x v="157"/>
    <d v="1899-12-30T15:50:00"/>
    <x v="22"/>
    <n v="9"/>
    <n v="5"/>
    <s v="Finepoint"/>
    <m/>
    <m/>
    <x v="1"/>
    <m/>
    <x v="2"/>
    <x v="0"/>
    <x v="1"/>
    <s v=""/>
    <n v="100"/>
    <s v=""/>
    <n v="-100"/>
    <x v="2"/>
    <s v=""/>
    <n v="-100"/>
    <s v="Syd-Combo"/>
  </r>
  <r>
    <x v="157"/>
    <d v="1899-12-30T16:30:00"/>
    <x v="22"/>
    <n v="10"/>
    <n v="3"/>
    <s v="With Your Blessing"/>
    <m/>
    <m/>
    <x v="1"/>
    <m/>
    <x v="2"/>
    <x v="0"/>
    <x v="1"/>
    <s v=""/>
    <n v="100"/>
    <s v=""/>
    <n v="-100"/>
    <x v="2"/>
    <s v=""/>
    <n v="-100"/>
    <s v="Syd-Combo"/>
  </r>
  <r>
    <x v="158"/>
    <d v="1899-12-30T11:43:00"/>
    <x v="17"/>
    <n v="1"/>
    <n v="3"/>
    <s v="Argyle Lane"/>
    <s v="2nd"/>
    <m/>
    <x v="2"/>
    <m/>
    <x v="2"/>
    <x v="0"/>
    <x v="1"/>
    <s v=""/>
    <n v="100"/>
    <s v=""/>
    <n v="-100"/>
    <x v="2"/>
    <s v=""/>
    <n v="-100"/>
    <s v="Nat-Sat-Qld"/>
  </r>
  <r>
    <x v="158"/>
    <d v="1899-12-30T12:45:00"/>
    <x v="4"/>
    <n v="4"/>
    <n v="6"/>
    <s v="Devils Throat"/>
    <s v="1st"/>
    <n v="4"/>
    <x v="1"/>
    <m/>
    <x v="2"/>
    <x v="0"/>
    <x v="1"/>
    <s v="C-2"/>
    <n v="100"/>
    <n v="400"/>
    <n v="300"/>
    <x v="3"/>
    <n v="559.99999999999989"/>
    <n v="419.99999999999989"/>
    <s v="Syd-Combo/Nat-Sat-NSW"/>
  </r>
  <r>
    <x v="158"/>
    <d v="1899-12-30T14:10:00"/>
    <x v="0"/>
    <n v="5"/>
    <n v="14"/>
    <s v="Yarrawonga"/>
    <m/>
    <m/>
    <x v="0"/>
    <m/>
    <x v="2"/>
    <x v="0"/>
    <x v="1"/>
    <s v="C-2"/>
    <n v="100"/>
    <s v=""/>
    <n v="-100"/>
    <x v="2"/>
    <s v=""/>
    <n v="-100"/>
    <s v="Mel-Combo/Comp-Mel-Sat"/>
  </r>
  <r>
    <x v="158"/>
    <d v="1899-12-30T14:45:00"/>
    <x v="0"/>
    <n v="6"/>
    <n v="4"/>
    <s v="Convener"/>
    <m/>
    <m/>
    <x v="0"/>
    <m/>
    <x v="2"/>
    <x v="0"/>
    <x v="1"/>
    <s v=""/>
    <n v="100"/>
    <s v=""/>
    <n v="-100"/>
    <x v="1"/>
    <s v=""/>
    <n v="-120"/>
    <s v="Mel-Combo"/>
  </r>
  <r>
    <x v="158"/>
    <d v="1899-12-30T15:45:00"/>
    <x v="4"/>
    <n v="9"/>
    <n v="10"/>
    <s v="Navajo Peak"/>
    <s v="2nd"/>
    <m/>
    <x v="1"/>
    <m/>
    <x v="2"/>
    <x v="0"/>
    <x v="1"/>
    <s v=""/>
    <n v="100"/>
    <s v=""/>
    <n v="-100"/>
    <x v="2"/>
    <s v=""/>
    <n v="-100"/>
    <s v="Syd-Combo"/>
  </r>
  <r>
    <x v="158"/>
    <d v="1899-12-30T16:25:00"/>
    <x v="4"/>
    <n v="10"/>
    <n v="4"/>
    <s v="Winning Verse"/>
    <m/>
    <m/>
    <x v="1"/>
    <m/>
    <x v="2"/>
    <x v="0"/>
    <x v="1"/>
    <s v=""/>
    <n v="100"/>
    <s v=""/>
    <n v="-100"/>
    <x v="2"/>
    <s v=""/>
    <n v="-100"/>
    <s v="Syd-Combo"/>
  </r>
  <r>
    <x v="159"/>
    <d v="1899-12-30T12:10:00"/>
    <x v="3"/>
    <n v="3"/>
    <n v="4"/>
    <s v="Crafty Eagle"/>
    <s v="1st"/>
    <n v="6.5"/>
    <x v="1"/>
    <m/>
    <x v="2"/>
    <x v="0"/>
    <x v="1"/>
    <s v=""/>
    <n v="100"/>
    <n v="650"/>
    <n v="550"/>
    <x v="2"/>
    <n v="650"/>
    <n v="550"/>
    <s v="Syd-Combo"/>
  </r>
  <r>
    <x v="159"/>
    <d v="1899-12-30T13:00:00"/>
    <x v="5"/>
    <n v="3"/>
    <n v="1"/>
    <s v="Good And Proper"/>
    <m/>
    <m/>
    <x v="0"/>
    <m/>
    <x v="2"/>
    <x v="0"/>
    <x v="1"/>
    <s v=""/>
    <n v="100"/>
    <s v=""/>
    <n v="-100"/>
    <x v="1"/>
    <s v=""/>
    <n v="-120"/>
    <s v="Mel-Combo"/>
  </r>
  <r>
    <x v="159"/>
    <d v="1899-12-30T14:45:00"/>
    <x v="5"/>
    <n v="6"/>
    <n v="6"/>
    <s v="Invincible Caviar"/>
    <m/>
    <m/>
    <x v="0"/>
    <m/>
    <x v="2"/>
    <x v="0"/>
    <x v="1"/>
    <s v=""/>
    <n v="100"/>
    <s v=""/>
    <n v="-100"/>
    <x v="1"/>
    <s v=""/>
    <n v="-120"/>
    <s v="Mel-Combo"/>
  </r>
  <r>
    <x v="159"/>
    <d v="1899-12-30T14:45:00"/>
    <x v="5"/>
    <n v="6"/>
    <n v="7"/>
    <s v="Katsu"/>
    <s v="3rd"/>
    <m/>
    <x v="0"/>
    <m/>
    <x v="2"/>
    <x v="0"/>
    <x v="1"/>
    <s v=""/>
    <n v="100"/>
    <s v=""/>
    <n v="-100"/>
    <x v="2"/>
    <s v=""/>
    <n v="-100"/>
    <s v="Nat-Sat-Vic"/>
  </r>
  <r>
    <x v="159"/>
    <d v="1899-12-30T15:45:00"/>
    <x v="3"/>
    <n v="9"/>
    <n v="14"/>
    <s v="Democracy Manifest"/>
    <m/>
    <m/>
    <x v="1"/>
    <m/>
    <x v="2"/>
    <x v="0"/>
    <x v="1"/>
    <s v=""/>
    <n v="100"/>
    <s v=""/>
    <n v="-100"/>
    <x v="2"/>
    <s v=""/>
    <n v="-100"/>
    <s v="Syd-Combo"/>
  </r>
  <r>
    <x v="159"/>
    <d v="1899-12-30T16:25:00"/>
    <x v="3"/>
    <n v="10"/>
    <n v="7"/>
    <s v="Phearson"/>
    <s v="1st"/>
    <n v="5.5"/>
    <x v="1"/>
    <m/>
    <x v="2"/>
    <x v="0"/>
    <x v="1"/>
    <s v="C-3"/>
    <n v="100"/>
    <n v="550"/>
    <n v="450"/>
    <x v="4"/>
    <n v="880"/>
    <n v="720"/>
    <s v="Syd-Combo/Comp-SYD-Sat/Nat-Sat-NSW"/>
  </r>
  <r>
    <x v="160"/>
    <d v="1899-12-30T14:53:00"/>
    <x v="17"/>
    <n v="5"/>
    <n v="5"/>
    <s v="Starzam"/>
    <s v="1st"/>
    <n v="5.5"/>
    <x v="2"/>
    <m/>
    <x v="2"/>
    <x v="0"/>
    <x v="4"/>
    <s v=""/>
    <n v="100"/>
    <n v="550"/>
    <n v="450"/>
    <x v="1"/>
    <n v="660"/>
    <n v="540"/>
    <s v="Nat-MW-Qld"/>
  </r>
  <r>
    <x v="160"/>
    <d v="1899-12-30T16:20:00"/>
    <x v="18"/>
    <n v="7"/>
    <n v="1"/>
    <s v="Insurrection"/>
    <s v="2nd"/>
    <m/>
    <x v="1"/>
    <m/>
    <x v="2"/>
    <x v="0"/>
    <x v="4"/>
    <s v=""/>
    <n v="100"/>
    <s v=""/>
    <n v="-100"/>
    <x v="1"/>
    <s v=""/>
    <n v="-120"/>
    <s v="Comp-SYD-MW"/>
  </r>
  <r>
    <x v="161"/>
    <d v="1899-12-30T13:55:00"/>
    <x v="4"/>
    <n v="6"/>
    <n v="5"/>
    <s v="Herman Hesse"/>
    <m/>
    <m/>
    <x v="1"/>
    <m/>
    <x v="2"/>
    <x v="0"/>
    <x v="1"/>
    <s v=""/>
    <n v="100"/>
    <s v=""/>
    <n v="-100"/>
    <x v="2"/>
    <s v=""/>
    <n v="-100"/>
    <s v="Syd-Combo"/>
  </r>
  <r>
    <x v="161"/>
    <d v="1899-12-30T14:30:00"/>
    <x v="4"/>
    <n v="7"/>
    <n v="3"/>
    <s v="Devils Throat"/>
    <s v="1st"/>
    <n v="3.9"/>
    <x v="1"/>
    <m/>
    <x v="2"/>
    <x v="0"/>
    <x v="1"/>
    <s v=""/>
    <n v="100"/>
    <n v="390"/>
    <n v="290"/>
    <x v="2"/>
    <n v="390"/>
    <n v="290"/>
    <s v="Syd-Combo"/>
  </r>
  <r>
    <x v="161"/>
    <d v="1899-12-30T15:05:00"/>
    <x v="4"/>
    <n v="8"/>
    <n v="12"/>
    <s v="Zoumon"/>
    <s v="2nd"/>
    <m/>
    <x v="1"/>
    <m/>
    <x v="2"/>
    <x v="0"/>
    <x v="1"/>
    <s v="C-2"/>
    <n v="100"/>
    <s v=""/>
    <n v="-100"/>
    <x v="2"/>
    <s v=""/>
    <n v="-100"/>
    <s v="Syd-Combo/Comp-SYD-Sat"/>
  </r>
  <r>
    <x v="161"/>
    <d v="1899-12-30T15:40:00"/>
    <x v="4"/>
    <n v="9"/>
    <n v="5"/>
    <s v="I'Ve Bean Tryin'"/>
    <m/>
    <m/>
    <x v="1"/>
    <m/>
    <x v="2"/>
    <x v="0"/>
    <x v="1"/>
    <s v=""/>
    <n v="100"/>
    <s v=""/>
    <n v="-100"/>
    <x v="2"/>
    <s v=""/>
    <n v="-100"/>
    <s v="Syd-Combo"/>
  </r>
  <r>
    <x v="161"/>
    <d v="1899-12-30T16:00:00"/>
    <x v="0"/>
    <n v="8"/>
    <n v="1"/>
    <s v="King Magnus"/>
    <s v="1st"/>
    <n v="7.5"/>
    <x v="0"/>
    <m/>
    <x v="2"/>
    <x v="0"/>
    <x v="1"/>
    <s v=""/>
    <n v="100"/>
    <n v="750"/>
    <n v="650"/>
    <x v="1"/>
    <n v="900"/>
    <n v="780"/>
    <s v="Mel-Combo"/>
  </r>
  <r>
    <x v="162"/>
    <d v="1899-12-30T13:20:00"/>
    <x v="19"/>
    <n v="2"/>
    <n v="6"/>
    <s v="Nostalgia"/>
    <s v="1st"/>
    <n v="2.1"/>
    <x v="1"/>
    <m/>
    <x v="2"/>
    <x v="0"/>
    <x v="4"/>
    <s v=""/>
    <n v="100"/>
    <n v="210"/>
    <n v="110"/>
    <x v="1"/>
    <n v="252"/>
    <n v="132"/>
    <s v="Comp-SYD-MW"/>
  </r>
  <r>
    <x v="162"/>
    <d v="1899-12-30T14:18:00"/>
    <x v="17"/>
    <n v="5"/>
    <n v="2"/>
    <s v="Eaglemont"/>
    <s v="2nd"/>
    <m/>
    <x v="2"/>
    <m/>
    <x v="2"/>
    <x v="0"/>
    <x v="4"/>
    <s v=""/>
    <n v="100"/>
    <s v=""/>
    <n v="-100"/>
    <x v="1"/>
    <s v=""/>
    <n v="-120"/>
    <s v="Nat-MW-Qld"/>
  </r>
  <r>
    <x v="162"/>
    <d v="1899-12-30T15:28:00"/>
    <x v="17"/>
    <n v="7"/>
    <n v="12"/>
    <s v="Black On Beauty"/>
    <s v="2nd"/>
    <m/>
    <x v="2"/>
    <m/>
    <x v="2"/>
    <x v="0"/>
    <x v="4"/>
    <s v=""/>
    <n v="100"/>
    <s v=""/>
    <n v="-100"/>
    <x v="1"/>
    <s v=""/>
    <n v="-120"/>
    <s v="Nat-MW-Qld"/>
  </r>
  <r>
    <x v="162"/>
    <d v="1899-12-30T15:45:00"/>
    <x v="19"/>
    <n v="6"/>
    <n v="1"/>
    <s v="Huon"/>
    <s v="1st"/>
    <n v="6.6"/>
    <x v="1"/>
    <m/>
    <x v="2"/>
    <x v="0"/>
    <x v="4"/>
    <s v=""/>
    <n v="100"/>
    <n v="660"/>
    <n v="560"/>
    <x v="1"/>
    <n v="792"/>
    <n v="672"/>
    <s v="Comp-SYD-MW"/>
  </r>
  <r>
    <x v="163"/>
    <d v="1899-12-30T12:45:00"/>
    <x v="3"/>
    <n v="4"/>
    <n v="2"/>
    <s v="Iowna Merc"/>
    <s v="1st"/>
    <n v="3.4"/>
    <x v="1"/>
    <m/>
    <x v="2"/>
    <x v="0"/>
    <x v="1"/>
    <s v=""/>
    <n v="100"/>
    <n v="340"/>
    <n v="240"/>
    <x v="2"/>
    <n v="340"/>
    <n v="240"/>
    <s v="Syd-Combo"/>
  </r>
  <r>
    <x v="163"/>
    <d v="1899-12-30T14:10:00"/>
    <x v="5"/>
    <n v="5"/>
    <n v="5"/>
    <s v="Starry Legend"/>
    <s v="1st"/>
    <n v="4.4000000000000004"/>
    <x v="0"/>
    <m/>
    <x v="2"/>
    <x v="0"/>
    <x v="1"/>
    <s v=""/>
    <n v="100"/>
    <n v="440.00000000000006"/>
    <n v="340.00000000000006"/>
    <x v="1"/>
    <n v="528"/>
    <n v="408"/>
    <s v="Mel-Combo"/>
  </r>
  <r>
    <x v="163"/>
    <d v="1899-12-30T14:45:00"/>
    <x v="5"/>
    <n v="6"/>
    <n v="19"/>
    <s v="Mutamanni "/>
    <m/>
    <m/>
    <x v="0"/>
    <m/>
    <x v="2"/>
    <x v="0"/>
    <x v="1"/>
    <s v=""/>
    <n v="100"/>
    <s v=""/>
    <n v="-100"/>
    <x v="1"/>
    <s v=""/>
    <n v="-120"/>
    <s v="Mel-Combo"/>
  </r>
  <r>
    <x v="163"/>
    <d v="1899-12-30T14:45:00"/>
    <x v="5"/>
    <n v="6"/>
    <n v="14"/>
    <s v="Our Redente"/>
    <m/>
    <m/>
    <x v="0"/>
    <m/>
    <x v="2"/>
    <x v="0"/>
    <x v="1"/>
    <s v=""/>
    <n v="100"/>
    <s v=""/>
    <n v="-100"/>
    <x v="1"/>
    <s v=""/>
    <n v="-120"/>
    <s v="Mel-Combo"/>
  </r>
  <r>
    <x v="163"/>
    <d v="1899-12-30T15:05:00"/>
    <x v="3"/>
    <n v="8"/>
    <n v="5"/>
    <s v="Conscript"/>
    <m/>
    <m/>
    <x v="1"/>
    <m/>
    <x v="2"/>
    <x v="0"/>
    <x v="1"/>
    <s v="C-3"/>
    <n v="100"/>
    <s v=""/>
    <n v="-100"/>
    <x v="4"/>
    <s v=""/>
    <n v="-160"/>
    <s v="Syd-Combo/Comp-SYD-Sat/Nat-Sat-NSW"/>
  </r>
  <r>
    <x v="163"/>
    <d v="1899-12-30T16:20:00"/>
    <x v="3"/>
    <n v="10"/>
    <n v="4"/>
    <s v="Phearson"/>
    <s v="2nd"/>
    <m/>
    <x v="1"/>
    <m/>
    <x v="2"/>
    <x v="0"/>
    <x v="1"/>
    <s v="C-3"/>
    <n v="100"/>
    <s v=""/>
    <n v="-100"/>
    <x v="4"/>
    <s v=""/>
    <n v="-160"/>
    <s v="Syd-Combo/Comp-SYD-Sat/Nat-Sat-NSW"/>
  </r>
  <r>
    <x v="164"/>
    <d v="1899-12-30T13:25:00"/>
    <x v="16"/>
    <n v="1"/>
    <n v="5"/>
    <s v="Mission Ridge"/>
    <m/>
    <m/>
    <x v="1"/>
    <m/>
    <x v="2"/>
    <x v="0"/>
    <x v="4"/>
    <s v=""/>
    <n v="100"/>
    <s v=""/>
    <n v="-100"/>
    <x v="1"/>
    <s v=""/>
    <n v="-120"/>
    <s v="Comp-SYD-MW"/>
  </r>
  <r>
    <x v="164"/>
    <d v="1899-12-30T14:10:00"/>
    <x v="5"/>
    <n v="4"/>
    <n v="5"/>
    <s v="Viviane"/>
    <s v="1st"/>
    <n v="5.5"/>
    <x v="0"/>
    <m/>
    <x v="2"/>
    <x v="0"/>
    <x v="4"/>
    <s v=""/>
    <n v="100"/>
    <n v="550"/>
    <n v="450"/>
    <x v="2"/>
    <n v="550"/>
    <n v="450"/>
    <s v="Comp-Mel-MW"/>
  </r>
  <r>
    <x v="164"/>
    <d v="1899-12-30T15:20:00"/>
    <x v="5"/>
    <n v="6"/>
    <n v="2"/>
    <s v="Riverplate"/>
    <s v="1st"/>
    <n v="4.5999999999999996"/>
    <x v="0"/>
    <m/>
    <x v="2"/>
    <x v="0"/>
    <x v="4"/>
    <s v=""/>
    <n v="100"/>
    <n v="459.99999999999994"/>
    <n v="359.99999999999994"/>
    <x v="2"/>
    <n v="459.99999999999994"/>
    <n v="359.99999999999994"/>
    <s v="Comp-Mel-MW"/>
  </r>
  <r>
    <x v="164"/>
    <d v="1899-12-30T15:55:00"/>
    <x v="5"/>
    <n v="7"/>
    <n v="5"/>
    <s v="Tasman Park"/>
    <s v="2nd"/>
    <m/>
    <x v="0"/>
    <m/>
    <x v="2"/>
    <x v="0"/>
    <x v="4"/>
    <s v=""/>
    <n v="100"/>
    <s v=""/>
    <n v="-100"/>
    <x v="1"/>
    <s v=""/>
    <n v="-120"/>
    <s v="Comp-Mel-MW"/>
  </r>
  <r>
    <x v="164"/>
    <d v="1899-12-30T16:03:00"/>
    <x v="17"/>
    <n v="7"/>
    <n v="13"/>
    <s v="Arts Object"/>
    <s v="1st"/>
    <n v="4.3"/>
    <x v="2"/>
    <m/>
    <x v="2"/>
    <x v="0"/>
    <x v="4"/>
    <s v=""/>
    <n v="100"/>
    <n v="430"/>
    <n v="330"/>
    <x v="1"/>
    <n v="516"/>
    <n v="396"/>
    <s v="Nat-MW-Qld"/>
  </r>
  <r>
    <x v="165"/>
    <d v="1899-12-30T11:35:00"/>
    <x v="4"/>
    <n v="2"/>
    <n v="13"/>
    <s v="Sweet Mercy"/>
    <m/>
    <m/>
    <x v="1"/>
    <m/>
    <x v="2"/>
    <x v="0"/>
    <x v="1"/>
    <s v=""/>
    <n v="100"/>
    <s v=""/>
    <n v="-100"/>
    <x v="2"/>
    <s v=""/>
    <n v="-100"/>
    <s v="Syd-Combo"/>
  </r>
  <r>
    <x v="165"/>
    <d v="1899-12-30T13:20:00"/>
    <x v="4"/>
    <n v="5"/>
    <n v="1"/>
    <s v="Naval College"/>
    <s v="3rd"/>
    <m/>
    <x v="1"/>
    <m/>
    <x v="2"/>
    <x v="0"/>
    <x v="1"/>
    <s v=""/>
    <n v="100"/>
    <s v=""/>
    <n v="-100"/>
    <x v="2"/>
    <s v=""/>
    <n v="-100"/>
    <s v="Syd-Combo"/>
  </r>
  <r>
    <x v="165"/>
    <d v="1899-12-30T13:35:00"/>
    <x v="0"/>
    <n v="4"/>
    <n v="7"/>
    <s v="Sigh"/>
    <s v="1st"/>
    <n v="2.7"/>
    <x v="0"/>
    <m/>
    <x v="2"/>
    <x v="0"/>
    <x v="1"/>
    <s v="C-3"/>
    <n v="100"/>
    <n v="270"/>
    <n v="170"/>
    <x v="4"/>
    <n v="432"/>
    <n v="272"/>
    <s v="Mel-Combo/Comp-Mel-Sat/Nat-Sat-Vic"/>
  </r>
  <r>
    <x v="165"/>
    <d v="1899-12-30T13:35:00"/>
    <x v="0"/>
    <n v="4"/>
    <n v="3"/>
    <s v="Zac De Boss"/>
    <s v="Ntd"/>
    <m/>
    <x v="0"/>
    <m/>
    <x v="2"/>
    <x v="0"/>
    <x v="1"/>
    <s v=""/>
    <n v="100"/>
    <s v=""/>
    <n v="-100"/>
    <x v="1"/>
    <s v=""/>
    <n v="-120"/>
    <s v="Mel-Combo"/>
  </r>
  <r>
    <x v="165"/>
    <d v="1899-12-30T14:10:00"/>
    <x v="0"/>
    <n v="5"/>
    <n v="9"/>
    <s v="Dazzling Lucy"/>
    <s v="2nd"/>
    <m/>
    <x v="0"/>
    <m/>
    <x v="2"/>
    <x v="0"/>
    <x v="1"/>
    <s v="C-2"/>
    <n v="100"/>
    <s v=""/>
    <n v="-100"/>
    <x v="3"/>
    <s v=""/>
    <n v="-139.99999999999997"/>
    <s v="Comp-Mel-Sat/Nat-Sat-Vic"/>
  </r>
  <r>
    <x v="165"/>
    <d v="1899-12-30T14:10:00"/>
    <x v="0"/>
    <n v="5"/>
    <n v="2"/>
    <s v="Party For One"/>
    <m/>
    <m/>
    <x v="0"/>
    <m/>
    <x v="2"/>
    <x v="0"/>
    <x v="1"/>
    <s v=""/>
    <n v="100"/>
    <s v=""/>
    <n v="-100"/>
    <x v="1"/>
    <s v=""/>
    <n v="-120"/>
    <s v="Mel-Combo"/>
  </r>
  <r>
    <x v="165"/>
    <d v="1899-12-30T14:10:00"/>
    <x v="0"/>
    <n v="5"/>
    <n v="4"/>
    <s v="Seonee"/>
    <s v="1st"/>
    <n v="5.5"/>
    <x v="0"/>
    <m/>
    <x v="2"/>
    <x v="0"/>
    <x v="1"/>
    <s v=""/>
    <n v="100"/>
    <n v="550"/>
    <n v="450"/>
    <x v="1"/>
    <n v="660"/>
    <n v="540"/>
    <s v="Mel-Combo"/>
  </r>
  <r>
    <x v="165"/>
    <d v="1899-12-30T14:30:00"/>
    <x v="4"/>
    <n v="7"/>
    <n v="12"/>
    <s v="Zoumon"/>
    <s v="1st"/>
    <n v="2.9"/>
    <x v="1"/>
    <m/>
    <x v="2"/>
    <x v="0"/>
    <x v="1"/>
    <s v="C-2"/>
    <n v="100"/>
    <n v="290"/>
    <n v="190"/>
    <x v="2"/>
    <n v="290"/>
    <n v="190"/>
    <s v="Syd-Combo/Comp-SYD-Sat"/>
  </r>
  <r>
    <x v="165"/>
    <d v="1899-12-30T14:45:00"/>
    <x v="0"/>
    <n v="6"/>
    <n v="11"/>
    <s v="Monarch Of Egypt"/>
    <m/>
    <m/>
    <x v="0"/>
    <m/>
    <x v="2"/>
    <x v="0"/>
    <x v="1"/>
    <s v=""/>
    <n v="100"/>
    <s v=""/>
    <n v="-100"/>
    <x v="1"/>
    <s v=""/>
    <n v="-120"/>
    <s v="Mel-Combo"/>
  </r>
  <r>
    <x v="165"/>
    <d v="1899-12-30T15:05:00"/>
    <x v="4"/>
    <n v="8"/>
    <n v="3"/>
    <s v="Mirra View"/>
    <m/>
    <m/>
    <x v="1"/>
    <m/>
    <x v="2"/>
    <x v="0"/>
    <x v="1"/>
    <s v=""/>
    <n v="100"/>
    <s v=""/>
    <n v="-100"/>
    <x v="2"/>
    <s v=""/>
    <n v="-100"/>
    <s v="Syd-Combo"/>
  </r>
  <r>
    <x v="165"/>
    <d v="1899-12-30T15:45:00"/>
    <x v="4"/>
    <n v="9"/>
    <n v="4"/>
    <s v="Space Tracker"/>
    <s v="2nd"/>
    <m/>
    <x v="1"/>
    <m/>
    <x v="2"/>
    <x v="0"/>
    <x v="1"/>
    <s v="C-3"/>
    <n v="100"/>
    <s v=""/>
    <n v="-100"/>
    <x v="4"/>
    <s v=""/>
    <n v="-160"/>
    <s v="Syd-Combo/Comp-SYD-Sat/Nat-Sat-NSW"/>
  </r>
  <r>
    <x v="165"/>
    <d v="1899-12-30T16:25:00"/>
    <x v="4"/>
    <n v="10"/>
    <n v="6"/>
    <s v="Gracilistyla"/>
    <m/>
    <m/>
    <x v="1"/>
    <m/>
    <x v="2"/>
    <x v="0"/>
    <x v="1"/>
    <s v=""/>
    <n v="100"/>
    <s v=""/>
    <n v="-100"/>
    <x v="2"/>
    <s v=""/>
    <n v="-100"/>
    <s v="Syd-Combo"/>
  </r>
  <r>
    <x v="166"/>
    <d v="1899-12-30T15:45:00"/>
    <x v="19"/>
    <n v="6"/>
    <n v="6"/>
    <s v="King Of Naples"/>
    <s v="3rd"/>
    <m/>
    <x v="1"/>
    <m/>
    <x v="2"/>
    <x v="0"/>
    <x v="4"/>
    <s v=""/>
    <n v="100"/>
    <s v=""/>
    <n v="-100"/>
    <x v="2"/>
    <s v=""/>
    <n v="-100"/>
    <s v="Comp-SYD-MW"/>
  </r>
  <r>
    <x v="167"/>
    <d v="1899-12-30T12:10:00"/>
    <x v="3"/>
    <n v="3"/>
    <n v="7"/>
    <s v="Wahine Toa"/>
    <s v="2nd"/>
    <m/>
    <x v="1"/>
    <m/>
    <x v="2"/>
    <x v="0"/>
    <x v="1"/>
    <s v="C-2"/>
    <n v="100"/>
    <s v=""/>
    <n v="-100"/>
    <x v="2"/>
    <s v=""/>
    <n v="-100"/>
    <s v="Syd-Combo/Comp-SYD-Sat"/>
  </r>
  <r>
    <x v="167"/>
    <d v="1899-12-30T15:05:00"/>
    <x v="3"/>
    <n v="8"/>
    <n v="10"/>
    <s v="Ucalledit"/>
    <s v="1st"/>
    <n v="10.7"/>
    <x v="1"/>
    <m/>
    <x v="2"/>
    <x v="0"/>
    <x v="1"/>
    <s v="C-3"/>
    <n v="100"/>
    <n v="1070"/>
    <n v="970"/>
    <x v="4"/>
    <n v="1712"/>
    <n v="1552"/>
    <s v="Syd-Combo/Comp-SYD-Sat/Nat-Sat-NSW"/>
  </r>
  <r>
    <x v="167"/>
    <d v="1899-12-30T15:25:00"/>
    <x v="1"/>
    <n v="7"/>
    <n v="8"/>
    <s v="Viviane"/>
    <s v="1st"/>
    <n v="8.3000000000000007"/>
    <x v="0"/>
    <m/>
    <x v="2"/>
    <x v="0"/>
    <x v="1"/>
    <s v="C-2"/>
    <n v="100"/>
    <n v="830.00000000000011"/>
    <n v="730.00000000000011"/>
    <x v="2"/>
    <n v="830.00000000000011"/>
    <n v="730.00000000000011"/>
    <s v="Mel-Combo/Comp-Mel-Sat"/>
  </r>
  <r>
    <x v="167"/>
    <d v="1899-12-30T15:45:00"/>
    <x v="3"/>
    <n v="9"/>
    <n v="2"/>
    <s v="Iowna Merc"/>
    <m/>
    <m/>
    <x v="1"/>
    <m/>
    <x v="2"/>
    <x v="0"/>
    <x v="1"/>
    <s v=""/>
    <n v="100"/>
    <s v=""/>
    <n v="-100"/>
    <x v="2"/>
    <s v=""/>
    <n v="-100"/>
    <s v="Syd-Combo"/>
  </r>
  <r>
    <x v="167"/>
    <d v="1899-12-30T16:00:00"/>
    <x v="1"/>
    <n v="8"/>
    <n v="4"/>
    <s v="Normandy Bridge"/>
    <s v="1st"/>
    <n v="3"/>
    <x v="0"/>
    <m/>
    <x v="2"/>
    <x v="0"/>
    <x v="1"/>
    <s v=""/>
    <n v="100"/>
    <n v="300"/>
    <n v="200"/>
    <x v="1"/>
    <n v="360"/>
    <n v="240"/>
    <s v="Mel-Combo"/>
  </r>
  <r>
    <x v="168"/>
    <d v="1899-12-30T14:00:00"/>
    <x v="18"/>
    <n v="3"/>
    <n v="9"/>
    <s v="Burnett"/>
    <s v="3rd"/>
    <m/>
    <x v="1"/>
    <m/>
    <x v="2"/>
    <x v="0"/>
    <x v="4"/>
    <s v=""/>
    <n v="100"/>
    <s v=""/>
    <n v="-100"/>
    <x v="1"/>
    <s v=""/>
    <n v="-120"/>
    <s v="Comp-SYD-MW"/>
  </r>
  <r>
    <x v="168"/>
    <d v="1899-12-30T14:53:00"/>
    <x v="20"/>
    <n v="5"/>
    <n v="6"/>
    <s v="Roll Up"/>
    <m/>
    <m/>
    <x v="2"/>
    <m/>
    <x v="2"/>
    <x v="0"/>
    <x v="4"/>
    <s v=""/>
    <n v="100"/>
    <s v=""/>
    <n v="-100"/>
    <x v="1"/>
    <s v=""/>
    <n v="-120"/>
    <s v="Nat-MW-Qld"/>
  </r>
  <r>
    <x v="169"/>
    <d v="1899-12-30T11:35:00"/>
    <x v="4"/>
    <n v="2"/>
    <n v="1"/>
    <s v="Semana"/>
    <s v="1st"/>
    <n v="1.8"/>
    <x v="1"/>
    <m/>
    <x v="2"/>
    <x v="0"/>
    <x v="1"/>
    <s v="C-3"/>
    <n v="100"/>
    <n v="180"/>
    <n v="80"/>
    <x v="4"/>
    <n v="288"/>
    <n v="128"/>
    <s v="Syd-Combo/Comp-SYD-Sat/Nat-Sat-NSW"/>
  </r>
  <r>
    <x v="169"/>
    <d v="1899-12-30T12:25:00"/>
    <x v="0"/>
    <n v="2"/>
    <n v="1"/>
    <s v="Seonee"/>
    <s v="1st"/>
    <n v="4.2"/>
    <x v="0"/>
    <m/>
    <x v="2"/>
    <x v="0"/>
    <x v="1"/>
    <s v="C-3"/>
    <n v="100"/>
    <n v="420"/>
    <n v="320"/>
    <x v="0"/>
    <n v="840"/>
    <n v="640"/>
    <s v="Mel-Combo/Comp-Mel-Sat/Nat-Sat-Vic"/>
  </r>
  <r>
    <x v="169"/>
    <d v="1899-12-30T13:35:00"/>
    <x v="0"/>
    <n v="4"/>
    <n v="8"/>
    <s v="Irish Butterfly"/>
    <m/>
    <m/>
    <x v="0"/>
    <m/>
    <x v="2"/>
    <x v="0"/>
    <x v="1"/>
    <s v=""/>
    <n v="100"/>
    <s v=""/>
    <n v="-100"/>
    <x v="1"/>
    <s v=""/>
    <n v="-120"/>
    <s v="Mel-Combo"/>
  </r>
  <r>
    <x v="169"/>
    <d v="1899-12-30T15:15:00"/>
    <x v="4"/>
    <n v="8"/>
    <n v="13"/>
    <s v="Vienna Princess"/>
    <m/>
    <m/>
    <x v="1"/>
    <m/>
    <x v="2"/>
    <x v="0"/>
    <x v="1"/>
    <s v=""/>
    <n v="100"/>
    <s v=""/>
    <n v="-100"/>
    <x v="2"/>
    <s v=""/>
    <n v="-100"/>
    <s v="Syd-Combo"/>
  </r>
  <r>
    <x v="170"/>
    <d v="1899-12-30T14:00:00"/>
    <x v="16"/>
    <n v="3"/>
    <n v="1"/>
    <s v="Demitasse"/>
    <m/>
    <m/>
    <x v="1"/>
    <m/>
    <x v="2"/>
    <x v="0"/>
    <x v="4"/>
    <s v=""/>
    <n v="100"/>
    <s v=""/>
    <n v="-100"/>
    <x v="1"/>
    <s v=""/>
    <n v="-120"/>
    <s v="Comp-SYD-MW"/>
  </r>
  <r>
    <x v="170"/>
    <d v="1899-12-30T15:45:00"/>
    <x v="16"/>
    <n v="6"/>
    <n v="2"/>
    <s v="Camaguey"/>
    <s v="2nd"/>
    <m/>
    <x v="1"/>
    <m/>
    <x v="2"/>
    <x v="0"/>
    <x v="4"/>
    <s v=""/>
    <n v="100"/>
    <s v=""/>
    <n v="-100"/>
    <x v="1"/>
    <s v=""/>
    <n v="-120"/>
    <s v="Comp-SYD-MW"/>
  </r>
  <r>
    <x v="170"/>
    <d v="1899-12-30T16:03:00"/>
    <x v="20"/>
    <n v="7"/>
    <n v="15"/>
    <s v="Black On Beauty"/>
    <s v="1st"/>
    <n v="1.75"/>
    <x v="2"/>
    <m/>
    <x v="2"/>
    <x v="0"/>
    <x v="4"/>
    <s v=""/>
    <n v="100"/>
    <n v="175"/>
    <n v="75"/>
    <x v="1"/>
    <n v="210"/>
    <n v="90"/>
    <s v="Nat-MW-Qld"/>
  </r>
  <r>
    <x v="170"/>
    <d v="1899-12-30T16:20:00"/>
    <x v="16"/>
    <n v="7"/>
    <n v="4"/>
    <s v="Passeggiata"/>
    <s v="2nd"/>
    <m/>
    <x v="1"/>
    <m/>
    <x v="2"/>
    <x v="0"/>
    <x v="4"/>
    <s v=""/>
    <n v="100"/>
    <s v=""/>
    <n v="-100"/>
    <x v="1"/>
    <s v=""/>
    <n v="-120"/>
    <s v="Comp-SYD-MW"/>
  </r>
  <r>
    <x v="171"/>
    <d v="1899-12-30T12:18:00"/>
    <x v="17"/>
    <n v="2"/>
    <n v="8"/>
    <s v="Ella Te Ama"/>
    <m/>
    <m/>
    <x v="2"/>
    <m/>
    <x v="2"/>
    <x v="0"/>
    <x v="1"/>
    <s v=""/>
    <n v="100"/>
    <s v=""/>
    <n v="-100"/>
    <x v="2"/>
    <s v=""/>
    <n v="-100"/>
    <s v="Nat-Sat-Qld"/>
  </r>
  <r>
    <x v="171"/>
    <d v="1899-12-30T12:25:00"/>
    <x v="1"/>
    <n v="2"/>
    <n v="6"/>
    <s v="Aristonous"/>
    <m/>
    <m/>
    <x v="0"/>
    <m/>
    <x v="2"/>
    <x v="0"/>
    <x v="1"/>
    <s v=""/>
    <n v="100"/>
    <s v=""/>
    <n v="-100"/>
    <x v="1"/>
    <s v=""/>
    <n v="-120"/>
    <s v="Mel-Combo"/>
  </r>
  <r>
    <x v="171"/>
    <d v="1899-12-30T12:45:00"/>
    <x v="3"/>
    <n v="4"/>
    <n v="5"/>
    <s v="Diamond Diesel"/>
    <s v="1st"/>
    <n v="4.5999999999999996"/>
    <x v="1"/>
    <m/>
    <x v="2"/>
    <x v="0"/>
    <x v="1"/>
    <s v=""/>
    <n v="100"/>
    <n v="459.99999999999994"/>
    <n v="359.99999999999994"/>
    <x v="2"/>
    <n v="459.99999999999994"/>
    <n v="359.99999999999994"/>
    <s v="Syd-Combo"/>
  </r>
  <r>
    <x v="171"/>
    <d v="1899-12-30T13:20:00"/>
    <x v="3"/>
    <n v="5"/>
    <n v="11"/>
    <s v="Mirra View"/>
    <m/>
    <m/>
    <x v="1"/>
    <m/>
    <x v="2"/>
    <x v="0"/>
    <x v="1"/>
    <s v=""/>
    <n v="100"/>
    <s v=""/>
    <n v="-100"/>
    <x v="2"/>
    <s v=""/>
    <n v="-100"/>
    <s v="Syd-Combo"/>
  </r>
  <r>
    <x v="171"/>
    <d v="1899-12-30T13:28:00"/>
    <x v="17"/>
    <n v="4"/>
    <n v="14"/>
    <s v="Skidamarink"/>
    <s v="1st"/>
    <n v="4.0999999999999996"/>
    <x v="2"/>
    <m/>
    <x v="2"/>
    <x v="0"/>
    <x v="1"/>
    <s v=""/>
    <n v="100"/>
    <n v="409.99999999999994"/>
    <n v="309.99999999999994"/>
    <x v="2"/>
    <n v="409.99999999999994"/>
    <n v="309.99999999999994"/>
    <s v="Nat-Sat-Qld"/>
  </r>
  <r>
    <x v="171"/>
    <d v="1899-12-30T14:35:00"/>
    <x v="3"/>
    <n v="7"/>
    <n v="1"/>
    <s v="Insurrection"/>
    <s v="1st"/>
    <n v="2.8"/>
    <x v="1"/>
    <m/>
    <x v="2"/>
    <x v="0"/>
    <x v="1"/>
    <s v=""/>
    <n v="100"/>
    <n v="280"/>
    <n v="180"/>
    <x v="2"/>
    <n v="280"/>
    <n v="180"/>
    <s v="Syd-Combo"/>
  </r>
  <r>
    <x v="171"/>
    <d v="1899-12-30T15:55:00"/>
    <x v="3"/>
    <n v="9"/>
    <n v="11"/>
    <s v="Iowna Merc"/>
    <m/>
    <m/>
    <x v="1"/>
    <m/>
    <x v="2"/>
    <x v="0"/>
    <x v="1"/>
    <s v="C-2"/>
    <n v="100"/>
    <s v=""/>
    <n v="-100"/>
    <x v="2"/>
    <s v=""/>
    <n v="-100"/>
    <s v="Syd-Combo/Comp-SYD-Sat"/>
  </r>
  <r>
    <x v="171"/>
    <d v="1899-12-30T16:03:00"/>
    <x v="17"/>
    <n v="8"/>
    <n v="10"/>
    <s v="Hype"/>
    <m/>
    <m/>
    <x v="2"/>
    <m/>
    <x v="2"/>
    <x v="0"/>
    <x v="1"/>
    <s v=""/>
    <n v="100"/>
    <s v=""/>
    <n v="-100"/>
    <x v="2"/>
    <s v=""/>
    <n v="-100"/>
    <s v="Nat-Sat-Qld"/>
  </r>
  <r>
    <x v="171"/>
    <d v="1899-12-30T16:30:00"/>
    <x v="3"/>
    <n v="10"/>
    <n v="1"/>
    <s v="Kir Royale"/>
    <m/>
    <m/>
    <x v="1"/>
    <m/>
    <x v="2"/>
    <x v="0"/>
    <x v="1"/>
    <s v=""/>
    <n v="100"/>
    <s v=""/>
    <n v="-100"/>
    <x v="2"/>
    <s v=""/>
    <n v="-100"/>
    <s v="Syd-Combo"/>
  </r>
  <r>
    <x v="171"/>
    <d v="1899-12-30T16:35:00"/>
    <x v="17"/>
    <n v="9"/>
    <n v="9"/>
    <s v="Release The Beans"/>
    <m/>
    <m/>
    <x v="2"/>
    <m/>
    <x v="2"/>
    <x v="0"/>
    <x v="1"/>
    <s v=""/>
    <n v="100"/>
    <s v=""/>
    <n v="-100"/>
    <x v="2"/>
    <s v=""/>
    <n v="-100"/>
    <s v="Nat-Sat-Qld"/>
  </r>
  <r>
    <x v="172"/>
    <d v="1899-12-30T15:10:00"/>
    <x v="19"/>
    <n v="5"/>
    <n v="4"/>
    <s v="King Of Naples"/>
    <s v="1st"/>
    <n v="2.1"/>
    <x v="1"/>
    <m/>
    <x v="2"/>
    <x v="0"/>
    <x v="4"/>
    <s v=""/>
    <n v="100"/>
    <n v="210"/>
    <n v="110"/>
    <x v="2"/>
    <n v="210"/>
    <n v="110"/>
    <s v="Comp-SYD-MW"/>
  </r>
  <r>
    <x v="173"/>
    <d v="1899-12-30T11:45:00"/>
    <x v="3"/>
    <n v="2"/>
    <n v="6"/>
    <s v="Oakfield Waratah"/>
    <s v="1st"/>
    <n v="3.9"/>
    <x v="1"/>
    <m/>
    <x v="2"/>
    <x v="0"/>
    <x v="1"/>
    <s v=""/>
    <n v="100"/>
    <n v="390"/>
    <n v="290"/>
    <x v="2"/>
    <n v="390"/>
    <n v="290"/>
    <s v="Syd-Combo"/>
  </r>
  <r>
    <x v="173"/>
    <d v="1899-12-30T14:40:00"/>
    <x v="3"/>
    <n v="7"/>
    <n v="1"/>
    <s v="Overriding"/>
    <s v="3rd"/>
    <m/>
    <x v="1"/>
    <m/>
    <x v="2"/>
    <x v="0"/>
    <x v="1"/>
    <s v=""/>
    <n v="100"/>
    <s v=""/>
    <n v="-100"/>
    <x v="2"/>
    <s v=""/>
    <n v="-100"/>
    <s v="Syd-Combo"/>
  </r>
  <r>
    <x v="173"/>
    <d v="1899-12-30T16:35:00"/>
    <x v="3"/>
    <n v="10"/>
    <n v="8"/>
    <s v="Passeggiata"/>
    <m/>
    <m/>
    <x v="1"/>
    <m/>
    <x v="2"/>
    <x v="0"/>
    <x v="1"/>
    <s v=""/>
    <n v="100"/>
    <s v=""/>
    <n v="-100"/>
    <x v="2"/>
    <s v=""/>
    <n v="-100"/>
    <s v="Syd-Combo"/>
  </r>
  <r>
    <x v="174"/>
    <d v="1899-12-30T15:20:00"/>
    <x v="5"/>
    <n v="6"/>
    <n v="1"/>
    <s v="Neverstandingstill"/>
    <s v="1st"/>
    <n v="8"/>
    <x v="0"/>
    <m/>
    <x v="2"/>
    <x v="0"/>
    <x v="4"/>
    <s v=""/>
    <n v="100"/>
    <n v="800"/>
    <n v="700"/>
    <x v="2"/>
    <n v="800"/>
    <n v="700"/>
    <s v="Comp-Mel-MW"/>
  </r>
  <r>
    <x v="175"/>
    <d v="1899-12-30T13:15:00"/>
    <x v="1"/>
    <n v="3"/>
    <n v="1"/>
    <s v="Rolls"/>
    <m/>
    <m/>
    <x v="0"/>
    <m/>
    <x v="2"/>
    <x v="0"/>
    <x v="1"/>
    <s v="C-2"/>
    <n v="100"/>
    <s v=""/>
    <n v="-100"/>
    <x v="2"/>
    <s v=""/>
    <n v="-100"/>
    <s v="Mel-Combo/Comp-Mel-Sat"/>
  </r>
  <r>
    <x v="175"/>
    <d v="1899-12-30T14:10:00"/>
    <x v="4"/>
    <n v="6"/>
    <n v="2"/>
    <s v="Waverider Buoy"/>
    <s v="2nd"/>
    <m/>
    <x v="1"/>
    <m/>
    <x v="2"/>
    <x v="0"/>
    <x v="1"/>
    <s v=""/>
    <n v="100"/>
    <s v=""/>
    <n v="-100"/>
    <x v="2"/>
    <s v=""/>
    <n v="-100"/>
    <s v="Syd-Combo"/>
  </r>
  <r>
    <x v="175"/>
    <d v="1899-12-30T14:25:00"/>
    <x v="1"/>
    <n v="5"/>
    <n v="10"/>
    <s v="Movader"/>
    <m/>
    <m/>
    <x v="0"/>
    <m/>
    <x v="2"/>
    <x v="0"/>
    <x v="1"/>
    <s v="C-2"/>
    <n v="100"/>
    <s v=""/>
    <n v="-100"/>
    <x v="2"/>
    <s v=""/>
    <n v="-100"/>
    <s v="Comp-Mel-Sat/Nat-Sat-Vic"/>
  </r>
  <r>
    <x v="175"/>
    <d v="1899-12-30T16:05:00"/>
    <x v="4"/>
    <n v="9"/>
    <n v="8"/>
    <s v="Omni Man"/>
    <s v="1st"/>
    <n v="2.1"/>
    <x v="1"/>
    <m/>
    <x v="2"/>
    <x v="0"/>
    <x v="1"/>
    <s v="C-3"/>
    <n v="100"/>
    <n v="210"/>
    <n v="110"/>
    <x v="4"/>
    <n v="336"/>
    <n v="176"/>
    <s v="Syd-Combo/Comp-SYD-Sat/Nat-Sat-NSW"/>
  </r>
  <r>
    <x v="175"/>
    <d v="1899-12-30T16:20:00"/>
    <x v="1"/>
    <n v="8"/>
    <n v="2"/>
    <s v="General Beau"/>
    <s v="2nd"/>
    <m/>
    <x v="0"/>
    <m/>
    <x v="2"/>
    <x v="0"/>
    <x v="1"/>
    <s v="C-2"/>
    <n v="100"/>
    <s v=""/>
    <n v="-100"/>
    <x v="0"/>
    <s v=""/>
    <n v="-200"/>
    <s v="Comp-Mel-Sat/Nat-Sat-Vic"/>
  </r>
  <r>
    <x v="176"/>
    <d v="1899-12-30T15:20:00"/>
    <x v="5"/>
    <n v="6"/>
    <n v="5"/>
    <s v="Ellens Licence"/>
    <m/>
    <m/>
    <x v="0"/>
    <m/>
    <x v="2"/>
    <x v="0"/>
    <x v="4"/>
    <s v=""/>
    <n v="100"/>
    <s v=""/>
    <n v="-100"/>
    <x v="2"/>
    <s v=""/>
    <n v="-100"/>
    <s v="Comp-Mel-MW"/>
  </r>
  <r>
    <x v="177"/>
    <d v="1899-12-30T14:50:00"/>
    <x v="3"/>
    <n v="7"/>
    <n v="4"/>
    <s v="Mogo Magic"/>
    <s v="1st"/>
    <n v="2.9"/>
    <x v="1"/>
    <m/>
    <x v="2"/>
    <x v="0"/>
    <x v="1"/>
    <s v=""/>
    <n v="100"/>
    <n v="290"/>
    <n v="190"/>
    <x v="2"/>
    <n v="290"/>
    <n v="190"/>
    <s v="Syd-Combo"/>
  </r>
  <r>
    <x v="177"/>
    <d v="1899-12-30T15:10:00"/>
    <x v="6"/>
    <n v="5"/>
    <n v="5"/>
    <s v="Flash Flood"/>
    <s v="1st"/>
    <n v="3.3"/>
    <x v="0"/>
    <m/>
    <x v="2"/>
    <x v="0"/>
    <x v="1"/>
    <s v="C-2"/>
    <n v="100"/>
    <n v="330"/>
    <n v="230"/>
    <x v="2"/>
    <n v="330"/>
    <n v="230"/>
    <s v="Mel-Combo/Comp-Mel-Sat"/>
  </r>
  <r>
    <x v="177"/>
    <d v="1899-12-30T15:10:00"/>
    <x v="6"/>
    <n v="5"/>
    <n v="3"/>
    <s v="Keats"/>
    <m/>
    <m/>
    <x v="0"/>
    <m/>
    <x v="2"/>
    <x v="0"/>
    <x v="1"/>
    <s v=""/>
    <n v="100"/>
    <s v=""/>
    <n v="-100"/>
    <x v="1"/>
    <s v=""/>
    <n v="-120"/>
    <s v="Mel-Combo"/>
  </r>
  <r>
    <x v="177"/>
    <d v="1899-12-30T15:30:00"/>
    <x v="3"/>
    <n v="8"/>
    <n v="4"/>
    <s v="Insurrection"/>
    <s v="1st"/>
    <n v="2.4500000000000002"/>
    <x v="1"/>
    <m/>
    <x v="2"/>
    <x v="0"/>
    <x v="1"/>
    <s v=""/>
    <n v="100"/>
    <n v="245.00000000000003"/>
    <n v="145.00000000000003"/>
    <x v="2"/>
    <n v="245.00000000000003"/>
    <n v="145.00000000000003"/>
    <s v="Syd-Combo"/>
  </r>
  <r>
    <x v="177"/>
    <d v="1899-12-30T15:50:00"/>
    <x v="6"/>
    <n v="6"/>
    <n v="3"/>
    <s v="Claidheamh Mor"/>
    <s v="1st"/>
    <n v="5.5"/>
    <x v="0"/>
    <m/>
    <x v="2"/>
    <x v="0"/>
    <x v="1"/>
    <s v=""/>
    <n v="100"/>
    <n v="550"/>
    <n v="450"/>
    <x v="1"/>
    <n v="660"/>
    <n v="540"/>
    <s v="Mel-Combo"/>
  </r>
  <r>
    <x v="177"/>
    <d v="1899-12-30T16:50:00"/>
    <x v="3"/>
    <n v="10"/>
    <n v="3"/>
    <s v="Banana Queen"/>
    <m/>
    <m/>
    <x v="1"/>
    <m/>
    <x v="2"/>
    <x v="0"/>
    <x v="1"/>
    <s v=""/>
    <n v="100"/>
    <s v=""/>
    <n v="-100"/>
    <x v="2"/>
    <s v=""/>
    <n v="-100"/>
    <s v="Syd-Combo"/>
  </r>
  <r>
    <x v="178"/>
    <d v="1899-12-30T12:50:00"/>
    <x v="16"/>
    <n v="1"/>
    <n v="5"/>
    <s v="Le Chocolat"/>
    <s v="2nd"/>
    <m/>
    <x v="1"/>
    <m/>
    <x v="3"/>
    <x v="0"/>
    <x v="4"/>
    <s v=""/>
    <n v="100"/>
    <s v=""/>
    <n v="-100"/>
    <x v="1"/>
    <s v=""/>
    <n v="-120"/>
    <s v="Comp-SYD-MW"/>
  </r>
  <r>
    <x v="178"/>
    <d v="1899-12-30T13:25:00"/>
    <x v="16"/>
    <n v="2"/>
    <n v="1"/>
    <s v="Coincide"/>
    <s v="1st"/>
    <n v="4.4000000000000004"/>
    <x v="1"/>
    <m/>
    <x v="3"/>
    <x v="0"/>
    <x v="4"/>
    <s v=""/>
    <n v="100"/>
    <n v="440.00000000000006"/>
    <n v="340.00000000000006"/>
    <x v="1"/>
    <n v="528"/>
    <n v="408"/>
    <s v="Comp-SYD-MW"/>
  </r>
  <r>
    <x v="178"/>
    <d v="1899-12-30T15:10:00"/>
    <x v="16"/>
    <n v="5"/>
    <n v="8"/>
    <s v="Howgoodareyou"/>
    <s v="1st"/>
    <n v="2.1"/>
    <x v="1"/>
    <m/>
    <x v="3"/>
    <x v="0"/>
    <x v="4"/>
    <s v=""/>
    <n v="100"/>
    <n v="210"/>
    <n v="110"/>
    <x v="2"/>
    <n v="210"/>
    <n v="110"/>
    <s v="Comp-SYD-MW"/>
  </r>
  <r>
    <x v="178"/>
    <d v="1899-12-30T15:45:00"/>
    <x v="16"/>
    <n v="6"/>
    <n v="7"/>
    <s v="Custodian"/>
    <s v="1st"/>
    <n v="4.4000000000000004"/>
    <x v="1"/>
    <m/>
    <x v="3"/>
    <x v="0"/>
    <x v="4"/>
    <s v=""/>
    <n v="100"/>
    <n v="440.00000000000006"/>
    <n v="340.00000000000006"/>
    <x v="2"/>
    <n v="440.00000000000006"/>
    <n v="340.00000000000006"/>
    <s v="Comp-SYD-MW"/>
  </r>
  <r>
    <x v="178"/>
    <d v="1899-12-30T16:20:00"/>
    <x v="16"/>
    <n v="7"/>
    <n v="7"/>
    <s v="Smugglers Bay"/>
    <m/>
    <m/>
    <x v="1"/>
    <m/>
    <x v="3"/>
    <x v="0"/>
    <x v="4"/>
    <s v=""/>
    <n v="100"/>
    <s v=""/>
    <n v="-100"/>
    <x v="1"/>
    <s v=""/>
    <n v="-120"/>
    <s v="Comp-SYD-MW"/>
  </r>
  <r>
    <x v="179"/>
    <d v="1899-12-30T12:05:00"/>
    <x v="4"/>
    <n v="2"/>
    <n v="3"/>
    <s v="Xpresso"/>
    <s v="2nd"/>
    <m/>
    <x v="1"/>
    <m/>
    <x v="3"/>
    <x v="0"/>
    <x v="1"/>
    <s v=""/>
    <n v="100"/>
    <s v=""/>
    <n v="-100"/>
    <x v="2"/>
    <s v=""/>
    <n v="-100"/>
    <s v="Syd-Combo"/>
  </r>
  <r>
    <x v="179"/>
    <d v="1899-12-30T13:50:00"/>
    <x v="4"/>
    <n v="5"/>
    <n v="2"/>
    <s v="Waverider Buoy"/>
    <s v="2nd"/>
    <m/>
    <x v="1"/>
    <m/>
    <x v="3"/>
    <x v="0"/>
    <x v="1"/>
    <s v=""/>
    <n v="100"/>
    <s v=""/>
    <n v="-100"/>
    <x v="2"/>
    <s v=""/>
    <n v="-100"/>
    <s v="Syd-Combo"/>
  </r>
  <r>
    <x v="179"/>
    <d v="1899-12-30T13:58:00"/>
    <x v="20"/>
    <n v="5"/>
    <n v="8"/>
    <s v="Bubbas Bay"/>
    <s v="1st"/>
    <n v="4.2"/>
    <x v="2"/>
    <m/>
    <x v="3"/>
    <x v="0"/>
    <x v="1"/>
    <s v=""/>
    <n v="100"/>
    <n v="420"/>
    <n v="320"/>
    <x v="2"/>
    <n v="420"/>
    <n v="320"/>
    <s v="Nat-Sat-Qld"/>
  </r>
  <r>
    <x v="179"/>
    <d v="1899-12-30T14:25:00"/>
    <x v="4"/>
    <n v="6"/>
    <n v="6"/>
    <s v="Wategos"/>
    <s v="1st"/>
    <n v="3.6"/>
    <x v="1"/>
    <m/>
    <x v="3"/>
    <x v="0"/>
    <x v="1"/>
    <s v=""/>
    <n v="100"/>
    <n v="360"/>
    <n v="260"/>
    <x v="2"/>
    <n v="360"/>
    <n v="260"/>
    <s v="Syd-Combo"/>
  </r>
  <r>
    <x v="179"/>
    <d v="1899-12-30T15:00:00"/>
    <x v="4"/>
    <n v="7"/>
    <n v="1"/>
    <s v="Brudenell"/>
    <s v="1st"/>
    <n v="8"/>
    <x v="1"/>
    <m/>
    <x v="3"/>
    <x v="0"/>
    <x v="1"/>
    <s v=""/>
    <n v="100"/>
    <n v="800"/>
    <n v="700"/>
    <x v="2"/>
    <n v="800"/>
    <n v="700"/>
    <s v="Syd-Combo"/>
  </r>
  <r>
    <x v="179"/>
    <d v="1899-12-30T15:40:00"/>
    <x v="4"/>
    <n v="8"/>
    <n v="11"/>
    <s v="I Am Me"/>
    <s v="1st"/>
    <n v="2.6"/>
    <x v="1"/>
    <m/>
    <x v="3"/>
    <x v="0"/>
    <x v="1"/>
    <s v="C-2"/>
    <n v="100"/>
    <n v="260"/>
    <n v="160"/>
    <x v="2"/>
    <n v="260"/>
    <n v="160"/>
    <s v="Syd-Combo/Comp-SYD-Sat"/>
  </r>
  <r>
    <x v="179"/>
    <d v="1899-12-30T16:50:00"/>
    <x v="4"/>
    <n v="10"/>
    <n v="14"/>
    <s v="Amor Victorious"/>
    <s v="1st"/>
    <n v="4.2"/>
    <x v="1"/>
    <m/>
    <x v="3"/>
    <x v="0"/>
    <x v="1"/>
    <s v="C-3"/>
    <n v="100"/>
    <n v="420"/>
    <n v="320"/>
    <x v="4"/>
    <n v="672"/>
    <n v="512"/>
    <s v="Syd-Combo/Comp-SYD-Sat/Nat-Sat-NSW"/>
  </r>
  <r>
    <x v="180"/>
    <d v="1899-12-30T13:25:00"/>
    <x v="18"/>
    <n v="1"/>
    <n v="3"/>
    <s v="Les Vampires"/>
    <s v="1st"/>
    <n v="3.7"/>
    <x v="1"/>
    <m/>
    <x v="3"/>
    <x v="0"/>
    <x v="4"/>
    <s v=""/>
    <n v="100"/>
    <n v="370"/>
    <n v="270"/>
    <x v="1"/>
    <n v="444"/>
    <n v="324"/>
    <s v="Comp-SYD-MW"/>
  </r>
  <r>
    <x v="180"/>
    <d v="1899-12-30T15:10:00"/>
    <x v="18"/>
    <n v="4"/>
    <n v="9"/>
    <s v="Millybella"/>
    <s v="3rd"/>
    <m/>
    <x v="1"/>
    <m/>
    <x v="3"/>
    <x v="0"/>
    <x v="4"/>
    <s v=""/>
    <n v="100"/>
    <s v=""/>
    <n v="-100"/>
    <x v="2"/>
    <s v=""/>
    <n v="-100"/>
    <s v="Comp-SYD-MW"/>
  </r>
  <r>
    <x v="180"/>
    <d v="1899-12-30T15:45:00"/>
    <x v="18"/>
    <n v="5"/>
    <n v="4"/>
    <s v="Lolly Yeats"/>
    <s v="1st"/>
    <n v="3.3"/>
    <x v="1"/>
    <m/>
    <x v="3"/>
    <x v="0"/>
    <x v="4"/>
    <s v=""/>
    <n v="100"/>
    <n v="330"/>
    <n v="230"/>
    <x v="1"/>
    <n v="396"/>
    <n v="276"/>
    <s v="Comp-SYD-MW"/>
  </r>
  <r>
    <x v="180"/>
    <d v="1899-12-30T16:30:00"/>
    <x v="5"/>
    <n v="8"/>
    <n v="1"/>
    <s v="Nunthorpe"/>
    <s v="2nd"/>
    <m/>
    <x v="0"/>
    <m/>
    <x v="3"/>
    <x v="0"/>
    <x v="4"/>
    <s v=""/>
    <n v="100"/>
    <s v=""/>
    <n v="-100"/>
    <x v="2"/>
    <s v=""/>
    <n v="-100"/>
    <s v="Comp-Mel-MW"/>
  </r>
  <r>
    <x v="180"/>
    <d v="1899-12-30T16:55:00"/>
    <x v="18"/>
    <n v="7"/>
    <n v="6"/>
    <s v="Boss"/>
    <m/>
    <m/>
    <x v="1"/>
    <m/>
    <x v="3"/>
    <x v="0"/>
    <x v="4"/>
    <s v=""/>
    <n v="100"/>
    <s v=""/>
    <n v="-100"/>
    <x v="1"/>
    <s v=""/>
    <n v="-120"/>
    <s v="Comp-SYD-MW"/>
  </r>
  <r>
    <x v="181"/>
    <d v="1899-12-30T12:10:00"/>
    <x v="4"/>
    <n v="2"/>
    <n v="8"/>
    <s v="Strait Acer"/>
    <s v="1st"/>
    <n v="4.2"/>
    <x v="1"/>
    <m/>
    <x v="3"/>
    <x v="0"/>
    <x v="1"/>
    <s v=""/>
    <n v="100"/>
    <n v="420"/>
    <n v="320"/>
    <x v="2"/>
    <n v="420"/>
    <n v="320"/>
    <s v="Syd-Combo"/>
  </r>
  <r>
    <x v="181"/>
    <d v="1899-12-30T12:18:00"/>
    <x v="20"/>
    <n v="2"/>
    <n v="3"/>
    <s v="Kanazawa"/>
    <s v="2nd"/>
    <m/>
    <x v="2"/>
    <m/>
    <x v="3"/>
    <x v="0"/>
    <x v="1"/>
    <s v=""/>
    <n v="100"/>
    <s v=""/>
    <n v="-100"/>
    <x v="2"/>
    <s v=""/>
    <n v="-100"/>
    <s v="Nat-Sat-Qld"/>
  </r>
  <r>
    <x v="181"/>
    <d v="1899-12-30T12:25:00"/>
    <x v="6"/>
    <n v="2"/>
    <n v="4"/>
    <s v="Twin Perfection"/>
    <s v="1st"/>
    <n v="2.2000000000000002"/>
    <x v="0"/>
    <m/>
    <x v="3"/>
    <x v="0"/>
    <x v="1"/>
    <s v="C-3"/>
    <n v="100"/>
    <n v="220.00000000000003"/>
    <n v="120.00000000000003"/>
    <x v="0"/>
    <n v="440.00000000000006"/>
    <n v="240.00000000000006"/>
    <s v="Mel-Combo/Comp-Mel-Sat/Nat-Sat-Vic"/>
  </r>
  <r>
    <x v="181"/>
    <d v="1899-12-30T13:55:00"/>
    <x v="4"/>
    <n v="5"/>
    <n v="6"/>
    <s v="Devil'S Throat"/>
    <m/>
    <m/>
    <x v="1"/>
    <m/>
    <x v="3"/>
    <x v="0"/>
    <x v="1"/>
    <s v=""/>
    <n v="100"/>
    <s v=""/>
    <n v="-100"/>
    <x v="2"/>
    <s v=""/>
    <n v="-100"/>
    <s v="Syd-Combo"/>
  </r>
  <r>
    <x v="181"/>
    <d v="1899-12-30T14:30:00"/>
    <x v="4"/>
    <n v="6"/>
    <n v="8"/>
    <s v="Call Di"/>
    <s v="2nd"/>
    <m/>
    <x v="1"/>
    <m/>
    <x v="3"/>
    <x v="0"/>
    <x v="1"/>
    <s v=""/>
    <n v="100"/>
    <s v=""/>
    <n v="-100"/>
    <x v="2"/>
    <s v=""/>
    <n v="-100"/>
    <s v="Syd-Combo"/>
  </r>
  <r>
    <x v="181"/>
    <d v="1899-12-30T14:38:00"/>
    <x v="20"/>
    <n v="6"/>
    <n v="5"/>
    <s v="Jemeldi"/>
    <s v="3rd"/>
    <m/>
    <x v="2"/>
    <m/>
    <x v="3"/>
    <x v="0"/>
    <x v="1"/>
    <s v=""/>
    <n v="100"/>
    <s v=""/>
    <n v="-100"/>
    <x v="2"/>
    <s v=""/>
    <n v="-100"/>
    <s v="Nat-Sat-Qld"/>
  </r>
  <r>
    <x v="181"/>
    <d v="1899-12-30T15:20:00"/>
    <x v="6"/>
    <n v="7"/>
    <n v="5"/>
    <s v="Flash Flood"/>
    <s v="3rd"/>
    <m/>
    <x v="0"/>
    <m/>
    <x v="3"/>
    <x v="0"/>
    <x v="1"/>
    <s v="C-2"/>
    <n v="100"/>
    <s v=""/>
    <n v="-100"/>
    <x v="2"/>
    <s v=""/>
    <n v="-100"/>
    <s v="Mel-Combo/Comp-Mel-Sat"/>
  </r>
  <r>
    <x v="181"/>
    <d v="1899-12-30T15:20:00"/>
    <x v="6"/>
    <n v="7"/>
    <n v="2"/>
    <s v="Milford"/>
    <m/>
    <m/>
    <x v="0"/>
    <m/>
    <x v="3"/>
    <x v="0"/>
    <x v="1"/>
    <s v=""/>
    <n v="100"/>
    <s v=""/>
    <n v="-100"/>
    <x v="1"/>
    <s v=""/>
    <n v="-120"/>
    <s v="Mel-Combo"/>
  </r>
  <r>
    <x v="181"/>
    <d v="1899-12-30T15:55:00"/>
    <x v="6"/>
    <n v="8"/>
    <n v="11"/>
    <s v="Botany"/>
    <m/>
    <m/>
    <x v="0"/>
    <m/>
    <x v="3"/>
    <x v="0"/>
    <x v="1"/>
    <s v=""/>
    <n v="100"/>
    <s v=""/>
    <n v="-100"/>
    <x v="1"/>
    <s v=""/>
    <n v="-120"/>
    <s v="Mel-Combo"/>
  </r>
  <r>
    <x v="181"/>
    <d v="1899-12-30T16:35:00"/>
    <x v="6"/>
    <n v="9"/>
    <n v="8"/>
    <s v="Inundation"/>
    <m/>
    <m/>
    <x v="0"/>
    <m/>
    <x v="3"/>
    <x v="0"/>
    <x v="1"/>
    <s v="C-2"/>
    <n v="100"/>
    <s v=""/>
    <n v="-100"/>
    <x v="3"/>
    <s v=""/>
    <n v="-139.99999999999997"/>
    <s v="Comp-Mel-Sat/Nat-Sat-Vic"/>
  </r>
  <r>
    <x v="181"/>
    <d v="1899-12-30T16:35:00"/>
    <x v="6"/>
    <n v="9"/>
    <n v="4"/>
    <s v="Omni Man"/>
    <s v="2nd"/>
    <m/>
    <x v="0"/>
    <m/>
    <x v="3"/>
    <x v="0"/>
    <x v="1"/>
    <s v=""/>
    <n v="100"/>
    <s v=""/>
    <n v="-100"/>
    <x v="1"/>
    <s v=""/>
    <n v="-120"/>
    <s v="Mel-Combo"/>
  </r>
  <r>
    <x v="181"/>
    <d v="1899-12-30T16:35:00"/>
    <x v="6"/>
    <n v="9"/>
    <n v="5"/>
    <s v="Sweet Ride"/>
    <s v="1st"/>
    <n v="4.8"/>
    <x v="0"/>
    <m/>
    <x v="3"/>
    <x v="0"/>
    <x v="1"/>
    <s v=""/>
    <n v="100"/>
    <n v="480"/>
    <n v="380"/>
    <x v="1"/>
    <n v="576"/>
    <n v="456"/>
    <s v="Mel-Combo"/>
  </r>
  <r>
    <x v="182"/>
    <d v="1899-12-30T16:03:00"/>
    <x v="20"/>
    <n v="7"/>
    <n v="3"/>
    <s v="Kokonotsu"/>
    <s v="1st"/>
    <n v="2.2000000000000002"/>
    <x v="2"/>
    <m/>
    <x v="3"/>
    <x v="0"/>
    <x v="4"/>
    <s v=""/>
    <n v="100"/>
    <n v="220.00000000000003"/>
    <n v="120.00000000000003"/>
    <x v="1"/>
    <n v="264"/>
    <n v="144"/>
    <s v="Nat-MW-Qld"/>
  </r>
  <r>
    <x v="183"/>
    <d v="1899-12-30T12:25:00"/>
    <x v="1"/>
    <n v="2"/>
    <n v="6"/>
    <s v="Beour Bay"/>
    <s v="1st"/>
    <n v="4.8"/>
    <x v="0"/>
    <m/>
    <x v="3"/>
    <x v="0"/>
    <x v="1"/>
    <s v=""/>
    <n v="100"/>
    <n v="480"/>
    <n v="380"/>
    <x v="1"/>
    <n v="576"/>
    <n v="456"/>
    <s v="Mel-Combo"/>
  </r>
  <r>
    <x v="183"/>
    <d v="1899-12-30T13:55:00"/>
    <x v="3"/>
    <n v="5"/>
    <n v="9"/>
    <s v="Kalino"/>
    <m/>
    <m/>
    <x v="1"/>
    <m/>
    <x v="3"/>
    <x v="0"/>
    <x v="1"/>
    <s v="C-2"/>
    <n v="100"/>
    <s v=""/>
    <n v="-100"/>
    <x v="3"/>
    <s v=""/>
    <n v="-139.99999999999997"/>
    <s v="Comp-SYD-Sat/Nat-Sat-NSW"/>
  </r>
  <r>
    <x v="183"/>
    <d v="1899-12-30T14:03:00"/>
    <x v="17"/>
    <n v="5"/>
    <n v="6"/>
    <s v="Cash Me"/>
    <s v="1st"/>
    <n v="4.4000000000000004"/>
    <x v="2"/>
    <m/>
    <x v="3"/>
    <x v="0"/>
    <x v="1"/>
    <s v=""/>
    <n v="100"/>
    <n v="440.00000000000006"/>
    <n v="340.00000000000006"/>
    <x v="2"/>
    <n v="440.00000000000006"/>
    <n v="340.00000000000006"/>
    <s v="Nat-Sat-Qld"/>
  </r>
  <r>
    <x v="183"/>
    <d v="1899-12-30T14:10:00"/>
    <x v="1"/>
    <n v="5"/>
    <n v="4"/>
    <s v="Amenable"/>
    <s v="1st"/>
    <n v="5.5"/>
    <x v="0"/>
    <m/>
    <x v="3"/>
    <x v="0"/>
    <x v="1"/>
    <s v=""/>
    <n v="100"/>
    <n v="550"/>
    <n v="450"/>
    <x v="1"/>
    <n v="660"/>
    <n v="540"/>
    <s v="Mel-Combo"/>
  </r>
  <r>
    <x v="183"/>
    <d v="1899-12-30T15:05:00"/>
    <x v="3"/>
    <n v="7"/>
    <n v="7"/>
    <s v="Parisal"/>
    <s v="1st"/>
    <n v="4"/>
    <x v="1"/>
    <m/>
    <x v="3"/>
    <x v="0"/>
    <x v="1"/>
    <s v=""/>
    <n v="100"/>
    <n v="400"/>
    <n v="300"/>
    <x v="2"/>
    <n v="400"/>
    <n v="300"/>
    <s v="Syd-Combo"/>
  </r>
  <r>
    <x v="184"/>
    <d v="1899-12-30T13:25:00"/>
    <x v="16"/>
    <n v="1"/>
    <n v="3"/>
    <s v="Nadal"/>
    <s v="1st"/>
    <n v="5"/>
    <x v="1"/>
    <m/>
    <x v="3"/>
    <x v="0"/>
    <x v="4"/>
    <s v=""/>
    <n v="100"/>
    <n v="500"/>
    <n v="400"/>
    <x v="1"/>
    <n v="600"/>
    <n v="480"/>
    <s v="Comp-SYD-MW"/>
  </r>
  <r>
    <x v="184"/>
    <d v="1899-12-30T14:35:00"/>
    <x v="16"/>
    <n v="3"/>
    <n v="4"/>
    <s v="Amor Victorious"/>
    <s v="1st"/>
    <n v="2"/>
    <x v="1"/>
    <m/>
    <x v="3"/>
    <x v="0"/>
    <x v="4"/>
    <s v=""/>
    <n v="100"/>
    <n v="200"/>
    <n v="100"/>
    <x v="1"/>
    <n v="240"/>
    <n v="120"/>
    <s v="Comp-SYD-MW"/>
  </r>
  <r>
    <x v="185"/>
    <d v="1899-12-30T11:53:00"/>
    <x v="17"/>
    <n v="1"/>
    <n v="1"/>
    <s v="Devastating"/>
    <s v="3rd"/>
    <m/>
    <x v="2"/>
    <m/>
    <x v="3"/>
    <x v="0"/>
    <x v="1"/>
    <s v=""/>
    <n v="100"/>
    <s v=""/>
    <n v="-100"/>
    <x v="2"/>
    <s v=""/>
    <n v="-100"/>
    <s v="Nat-Sat-Qld"/>
  </r>
  <r>
    <x v="185"/>
    <d v="1899-12-30T12:20:00"/>
    <x v="4"/>
    <n v="2"/>
    <n v="1"/>
    <s v="Too Much Caviar"/>
    <s v="2nd"/>
    <m/>
    <x v="1"/>
    <m/>
    <x v="3"/>
    <x v="0"/>
    <x v="1"/>
    <s v=""/>
    <n v="100"/>
    <s v=""/>
    <n v="-100"/>
    <x v="2"/>
    <s v=""/>
    <n v="-100"/>
    <s v="Syd-Combo"/>
  </r>
  <r>
    <x v="185"/>
    <d v="1899-12-30T12:55:00"/>
    <x v="4"/>
    <n v="3"/>
    <n v="9"/>
    <s v="Sweysive"/>
    <m/>
    <m/>
    <x v="1"/>
    <m/>
    <x v="3"/>
    <x v="0"/>
    <x v="1"/>
    <s v="C-2"/>
    <n v="100"/>
    <s v=""/>
    <n v="-100"/>
    <x v="3"/>
    <s v=""/>
    <n v="-139.99999999999997"/>
    <s v="Comp-SYD-Sat/Nat-Sat-NSW"/>
  </r>
  <r>
    <x v="185"/>
    <d v="1899-12-30T13:30:00"/>
    <x v="4"/>
    <n v="4"/>
    <n v="13"/>
    <s v="Vain Invader"/>
    <m/>
    <m/>
    <x v="1"/>
    <m/>
    <x v="3"/>
    <x v="0"/>
    <x v="1"/>
    <s v=""/>
    <n v="100"/>
    <s v=""/>
    <n v="-100"/>
    <x v="2"/>
    <s v=""/>
    <n v="-100"/>
    <s v="Nat-Sat-NSW"/>
  </r>
  <r>
    <x v="185"/>
    <d v="1899-12-30T14:40:00"/>
    <x v="4"/>
    <n v="6"/>
    <n v="5"/>
    <s v="Call Di"/>
    <s v="2nd"/>
    <m/>
    <x v="1"/>
    <m/>
    <x v="3"/>
    <x v="0"/>
    <x v="1"/>
    <s v=""/>
    <n v="100"/>
    <s v=""/>
    <n v="-100"/>
    <x v="2"/>
    <s v=""/>
    <n v="-100"/>
    <s v="Syd-Combo"/>
  </r>
  <r>
    <x v="185"/>
    <d v="1899-12-30T14:55:00"/>
    <x v="6"/>
    <n v="5"/>
    <n v="7"/>
    <s v="Magnaspin"/>
    <s v="3rd"/>
    <m/>
    <x v="0"/>
    <m/>
    <x v="3"/>
    <x v="0"/>
    <x v="1"/>
    <s v=""/>
    <n v="100"/>
    <s v=""/>
    <n v="-100"/>
    <x v="1"/>
    <s v=""/>
    <n v="-120"/>
    <s v="Mel-Combo"/>
  </r>
  <r>
    <x v="185"/>
    <d v="1899-12-30T16:10:00"/>
    <x v="6"/>
    <n v="7"/>
    <n v="6"/>
    <s v="Brayden Star"/>
    <s v="Ntd"/>
    <m/>
    <x v="0"/>
    <m/>
    <x v="3"/>
    <x v="0"/>
    <x v="1"/>
    <s v=""/>
    <n v="100"/>
    <s v=""/>
    <n v="-100"/>
    <x v="1"/>
    <s v=""/>
    <n v="-120"/>
    <s v="Mel-Combo"/>
  </r>
  <r>
    <x v="185"/>
    <d v="1899-12-30T16:30:00"/>
    <x v="4"/>
    <n v="9"/>
    <n v="12"/>
    <s v="Glint Of Silver"/>
    <m/>
    <m/>
    <x v="1"/>
    <m/>
    <x v="3"/>
    <x v="0"/>
    <x v="1"/>
    <s v=""/>
    <n v="100"/>
    <s v=""/>
    <n v="-100"/>
    <x v="2"/>
    <s v=""/>
    <n v="-100"/>
    <s v="Syd-Combo"/>
  </r>
  <r>
    <x v="185"/>
    <d v="1899-12-30T16:45:00"/>
    <x v="6"/>
    <n v="8"/>
    <n v="8"/>
    <s v="Omni Man"/>
    <m/>
    <m/>
    <x v="0"/>
    <m/>
    <x v="3"/>
    <x v="0"/>
    <x v="1"/>
    <s v="C-3"/>
    <n v="100"/>
    <s v=""/>
    <n v="-100"/>
    <x v="0"/>
    <s v=""/>
    <n v="-200"/>
    <s v="Mel-Combo/Comp-Mel-Sat/Nat-Sat-Vic"/>
  </r>
  <r>
    <x v="185"/>
    <d v="1899-12-30T17:05:00"/>
    <x v="4"/>
    <n v="10"/>
    <n v="12"/>
    <s v="Diamond Dealer"/>
    <s v="1st"/>
    <n v="3.9"/>
    <x v="1"/>
    <m/>
    <x v="3"/>
    <x v="0"/>
    <x v="1"/>
    <s v="C-2"/>
    <n v="100"/>
    <n v="390"/>
    <n v="290"/>
    <x v="3"/>
    <n v="545.99999999999989"/>
    <n v="405.99999999999989"/>
    <s v="Comp-SYD-Sat/Nat-Sat-NSW"/>
  </r>
  <r>
    <x v="185"/>
    <d v="1899-12-30T17:15:00"/>
    <x v="6"/>
    <n v="9"/>
    <n v="6"/>
    <s v="Deny Knowledge"/>
    <s v="1st"/>
    <n v="5.0999999999999996"/>
    <x v="0"/>
    <m/>
    <x v="3"/>
    <x v="0"/>
    <x v="1"/>
    <s v="C-2"/>
    <n v="100"/>
    <n v="509.99999999999994"/>
    <n v="409.99999999999994"/>
    <x v="0"/>
    <n v="1019.9999999999999"/>
    <n v="819.99999999999989"/>
    <s v="Comp-Mel-Sat/Nat-Sat-Vic"/>
  </r>
  <r>
    <x v="186"/>
    <d v="1899-12-30T14:35:00"/>
    <x v="18"/>
    <n v="3"/>
    <n v="1"/>
    <s v="The Milkybar Kid"/>
    <m/>
    <m/>
    <x v="1"/>
    <m/>
    <x v="3"/>
    <x v="0"/>
    <x v="4"/>
    <s v=""/>
    <n v="100"/>
    <s v=""/>
    <n v="-100"/>
    <x v="1"/>
    <s v=""/>
    <n v="-120"/>
    <s v="Comp-SYD-MW"/>
  </r>
  <r>
    <x v="186"/>
    <d v="1899-12-30T15:10:00"/>
    <x v="18"/>
    <n v="4"/>
    <n v="4"/>
    <s v="Lolly Yeats"/>
    <m/>
    <m/>
    <x v="1"/>
    <m/>
    <x v="3"/>
    <x v="0"/>
    <x v="4"/>
    <s v=""/>
    <n v="100"/>
    <s v=""/>
    <n v="-100"/>
    <x v="2"/>
    <s v=""/>
    <n v="-100"/>
    <s v="Comp-SYD-MW"/>
  </r>
  <r>
    <x v="187"/>
    <d v="1899-12-30T11:45:00"/>
    <x v="3"/>
    <n v="1"/>
    <n v="1"/>
    <s v="Strait Acer"/>
    <s v="1st"/>
    <n v="4.8"/>
    <x v="1"/>
    <m/>
    <x v="3"/>
    <x v="0"/>
    <x v="1"/>
    <s v=""/>
    <n v="100"/>
    <n v="480"/>
    <n v="380"/>
    <x v="2"/>
    <n v="480"/>
    <n v="380"/>
    <s v="Syd-Combo"/>
  </r>
  <r>
    <x v="187"/>
    <d v="1899-12-30T12:35:00"/>
    <x v="1"/>
    <n v="2"/>
    <n v="14"/>
    <s v="Rheinberg"/>
    <s v="1st"/>
    <n v="2.6"/>
    <x v="0"/>
    <m/>
    <x v="3"/>
    <x v="0"/>
    <x v="1"/>
    <s v="C-2"/>
    <n v="100"/>
    <n v="260"/>
    <n v="160"/>
    <x v="2"/>
    <n v="260"/>
    <n v="160"/>
    <s v="Comp-Mel-Sat/Nat-Sat-Vic"/>
  </r>
  <r>
    <x v="187"/>
    <d v="1899-12-30T13:10:00"/>
    <x v="1"/>
    <n v="3"/>
    <n v="2"/>
    <s v="Belle Et Riche"/>
    <m/>
    <m/>
    <x v="0"/>
    <m/>
    <x v="3"/>
    <x v="0"/>
    <x v="1"/>
    <s v=""/>
    <n v="100"/>
    <s v=""/>
    <n v="-100"/>
    <x v="1"/>
    <s v=""/>
    <n v="-120"/>
    <s v="Mel-Combo"/>
  </r>
  <r>
    <x v="187"/>
    <d v="1899-12-30T13:30:00"/>
    <x v="3"/>
    <n v="4"/>
    <n v="6"/>
    <s v="Perfect Thought"/>
    <m/>
    <m/>
    <x v="1"/>
    <m/>
    <x v="3"/>
    <x v="0"/>
    <x v="1"/>
    <s v=""/>
    <n v="100"/>
    <s v=""/>
    <n v="-100"/>
    <x v="2"/>
    <s v=""/>
    <n v="-100"/>
    <s v="Syd-Combo"/>
  </r>
  <r>
    <x v="187"/>
    <d v="1899-12-30T13:45:00"/>
    <x v="1"/>
    <n v="4"/>
    <n v="14"/>
    <s v="Frigid"/>
    <s v="1st"/>
    <n v="4.5999999999999996"/>
    <x v="0"/>
    <m/>
    <x v="3"/>
    <x v="0"/>
    <x v="1"/>
    <s v=""/>
    <n v="100"/>
    <n v="459.99999999999994"/>
    <n v="359.99999999999994"/>
    <x v="1"/>
    <n v="552"/>
    <n v="432"/>
    <s v="Mel-Combo"/>
  </r>
  <r>
    <x v="187"/>
    <d v="1899-12-30T15:15:00"/>
    <x v="3"/>
    <n v="7"/>
    <n v="9"/>
    <s v="Remarque"/>
    <s v="1st"/>
    <n v="5"/>
    <x v="1"/>
    <m/>
    <x v="3"/>
    <x v="0"/>
    <x v="1"/>
    <s v=""/>
    <n v="100"/>
    <n v="500"/>
    <n v="400"/>
    <x v="2"/>
    <n v="500"/>
    <n v="400"/>
    <s v="Syd-Combo"/>
  </r>
  <r>
    <x v="187"/>
    <d v="1899-12-30T15:27:00"/>
    <x v="20"/>
    <n v="7"/>
    <n v="10"/>
    <s v="Zarastro"/>
    <s v="1st"/>
    <n v="2.2999999999999998"/>
    <x v="2"/>
    <m/>
    <x v="3"/>
    <x v="0"/>
    <x v="1"/>
    <s v=""/>
    <n v="100"/>
    <n v="229.99999999999997"/>
    <n v="129.99999999999997"/>
    <x v="2"/>
    <n v="229.99999999999997"/>
    <n v="129.99999999999997"/>
    <s v="Nat-Sat-Qld"/>
  </r>
  <r>
    <x v="187"/>
    <d v="1899-12-30T17:10:00"/>
    <x v="3"/>
    <n v="10"/>
    <n v="8"/>
    <s v="Garza Blanca"/>
    <s v="1st"/>
    <n v="2.8"/>
    <x v="1"/>
    <m/>
    <x v="3"/>
    <x v="0"/>
    <x v="1"/>
    <s v=""/>
    <n v="100"/>
    <n v="280"/>
    <n v="180"/>
    <x v="2"/>
    <n v="280"/>
    <n v="180"/>
    <s v="Syd-Combo"/>
  </r>
  <r>
    <x v="187"/>
    <d v="1899-12-30T17:25:00"/>
    <x v="1"/>
    <n v="10"/>
    <n v="14"/>
    <s v="Devoted"/>
    <s v="1st"/>
    <n v="2.6"/>
    <x v="0"/>
    <m/>
    <x v="3"/>
    <x v="0"/>
    <x v="1"/>
    <s v=""/>
    <n v="100"/>
    <n v="260"/>
    <n v="160"/>
    <x v="1"/>
    <n v="312"/>
    <n v="192"/>
    <s v="Mel-Combo"/>
  </r>
  <r>
    <x v="188"/>
    <d v="1899-12-30T14:00:00"/>
    <x v="16"/>
    <n v="2"/>
    <n v="9"/>
    <s v="Suspect"/>
    <m/>
    <m/>
    <x v="1"/>
    <m/>
    <x v="3"/>
    <x v="0"/>
    <x v="4"/>
    <s v=""/>
    <n v="100"/>
    <s v=""/>
    <n v="-100"/>
    <x v="1"/>
    <s v=""/>
    <n v="-120"/>
    <s v="Comp-SYD-MW"/>
  </r>
  <r>
    <x v="188"/>
    <d v="1899-12-30T16:20:00"/>
    <x v="16"/>
    <n v="6"/>
    <n v="5"/>
    <s v="Lavish Empire"/>
    <s v="2nd"/>
    <m/>
    <x v="1"/>
    <m/>
    <x v="3"/>
    <x v="0"/>
    <x v="4"/>
    <s v=""/>
    <n v="100"/>
    <s v=""/>
    <n v="-100"/>
    <x v="1"/>
    <s v=""/>
    <n v="-120"/>
    <s v="Comp-SYD-MW"/>
  </r>
  <r>
    <x v="188"/>
    <d v="1899-12-30T17:05:00"/>
    <x v="5"/>
    <n v="8"/>
    <n v="1"/>
    <s v="Viviane"/>
    <s v="1st"/>
    <n v="3.2"/>
    <x v="0"/>
    <m/>
    <x v="3"/>
    <x v="0"/>
    <x v="4"/>
    <s v=""/>
    <n v="100"/>
    <n v="320"/>
    <n v="220"/>
    <x v="2"/>
    <n v="320"/>
    <n v="220"/>
    <s v="Comp-Mel-MW"/>
  </r>
  <r>
    <x v="189"/>
    <d v="1899-12-30T11:50:00"/>
    <x v="4"/>
    <n v="1"/>
    <n v="8"/>
    <s v="Bunker Hut"/>
    <s v="1st"/>
    <n v="4.2"/>
    <x v="1"/>
    <m/>
    <x v="3"/>
    <x v="0"/>
    <x v="1"/>
    <s v=""/>
    <n v="100"/>
    <n v="420"/>
    <n v="320"/>
    <x v="2"/>
    <n v="420"/>
    <n v="320"/>
    <s v="Syd-Combo"/>
  </r>
  <r>
    <x v="189"/>
    <d v="1899-12-30T13:50:00"/>
    <x v="6"/>
    <n v="4"/>
    <n v="5"/>
    <s v="Recommendation"/>
    <s v="1st"/>
    <n v="1.55"/>
    <x v="0"/>
    <m/>
    <x v="3"/>
    <x v="0"/>
    <x v="1"/>
    <s v="C-2"/>
    <n v="100"/>
    <n v="155"/>
    <n v="55"/>
    <x v="0"/>
    <n v="310"/>
    <n v="110"/>
    <s v="Comp-Mel-Sat/Nat-Sat-Vic"/>
  </r>
  <r>
    <x v="189"/>
    <d v="1899-12-30T14:45:00"/>
    <x v="4"/>
    <n v="6"/>
    <n v="5"/>
    <s v="Zapateo"/>
    <s v="3rd"/>
    <m/>
    <x v="1"/>
    <m/>
    <x v="3"/>
    <x v="0"/>
    <x v="1"/>
    <s v="C-2"/>
    <n v="100"/>
    <s v=""/>
    <n v="-100"/>
    <x v="2"/>
    <s v=""/>
    <n v="-100"/>
    <s v="Syd-Combo/Comp-SYD-Sat"/>
  </r>
  <r>
    <x v="189"/>
    <d v="1899-12-30T15:55:00"/>
    <x v="4"/>
    <n v="8"/>
    <n v="3"/>
    <s v="Libertad"/>
    <m/>
    <m/>
    <x v="1"/>
    <m/>
    <x v="3"/>
    <x v="0"/>
    <x v="1"/>
    <s v="C-2"/>
    <n v="100"/>
    <s v=""/>
    <n v="-100"/>
    <x v="3"/>
    <s v=""/>
    <n v="-139.99999999999997"/>
    <s v="Comp-SYD-Sat/Nat-Sat-NSW"/>
  </r>
  <r>
    <x v="189"/>
    <d v="1899-12-30T16:07:00"/>
    <x v="17"/>
    <n v="8"/>
    <n v="24"/>
    <s v="Maximum Vortex"/>
    <m/>
    <m/>
    <x v="2"/>
    <m/>
    <x v="3"/>
    <x v="0"/>
    <x v="1"/>
    <s v=""/>
    <n v="100"/>
    <s v=""/>
    <n v="-100"/>
    <x v="2"/>
    <s v=""/>
    <n v="-100"/>
    <s v="Nat-Sat-Qld"/>
  </r>
  <r>
    <x v="190"/>
    <d v="1899-12-30T13:25:00"/>
    <x v="19"/>
    <n v="1"/>
    <n v="8"/>
    <s v="Makarena"/>
    <s v="1st"/>
    <n v="2"/>
    <x v="1"/>
    <m/>
    <x v="3"/>
    <x v="0"/>
    <x v="4"/>
    <s v=""/>
    <n v="100"/>
    <n v="200"/>
    <n v="100"/>
    <x v="1"/>
    <n v="240"/>
    <n v="120"/>
    <s v="Comp-SYD-MW"/>
  </r>
  <r>
    <x v="190"/>
    <d v="1899-12-30T13:35:00"/>
    <x v="5"/>
    <n v="3"/>
    <n v="1"/>
    <s v="Starspangled Baby"/>
    <m/>
    <m/>
    <x v="0"/>
    <m/>
    <x v="3"/>
    <x v="0"/>
    <x v="4"/>
    <s v=""/>
    <n v="100"/>
    <s v=""/>
    <n v="-100"/>
    <x v="2"/>
    <s v=""/>
    <n v="-100"/>
    <s v="Comp-Mel-MW"/>
  </r>
  <r>
    <x v="190"/>
    <d v="1899-12-30T14:35:00"/>
    <x v="19"/>
    <n v="3"/>
    <n v="6"/>
    <s v="River Snitty"/>
    <s v="1st"/>
    <n v="3.9"/>
    <x v="1"/>
    <m/>
    <x v="3"/>
    <x v="0"/>
    <x v="4"/>
    <s v=""/>
    <n v="100"/>
    <n v="390"/>
    <n v="290"/>
    <x v="2"/>
    <n v="390"/>
    <n v="290"/>
    <s v="Comp-SYD-MW"/>
  </r>
  <r>
    <x v="190"/>
    <d v="1899-12-30T15:45:00"/>
    <x v="19"/>
    <n v="5"/>
    <n v="4"/>
    <s v="Sweet Baby Boom"/>
    <s v="1st"/>
    <n v="4.5"/>
    <x v="1"/>
    <m/>
    <x v="3"/>
    <x v="0"/>
    <x v="4"/>
    <s v=""/>
    <n v="100"/>
    <n v="450"/>
    <n v="350"/>
    <x v="1"/>
    <n v="540"/>
    <n v="420"/>
    <s v="Comp-SYD-MW"/>
  </r>
  <r>
    <x v="190"/>
    <d v="1899-12-30T16:03:00"/>
    <x v="17"/>
    <n v="6"/>
    <n v="2"/>
    <s v="Daytona"/>
    <s v="3rd"/>
    <m/>
    <x v="2"/>
    <m/>
    <x v="3"/>
    <x v="0"/>
    <x v="4"/>
    <s v=""/>
    <n v="100"/>
    <s v=""/>
    <n v="-100"/>
    <x v="1"/>
    <s v=""/>
    <n v="-120"/>
    <s v="Nat-MW-Qld"/>
  </r>
  <r>
    <x v="190"/>
    <d v="1899-12-30T16:20:00"/>
    <x v="19"/>
    <n v="6"/>
    <n v="7"/>
    <s v="Felix Majestic"/>
    <m/>
    <m/>
    <x v="1"/>
    <m/>
    <x v="3"/>
    <x v="0"/>
    <x v="4"/>
    <s v=""/>
    <n v="100"/>
    <s v=""/>
    <n v="-100"/>
    <x v="1"/>
    <s v=""/>
    <n v="-120"/>
    <s v="Comp-SYD-MW"/>
  </r>
  <r>
    <x v="191"/>
    <d v="1899-12-30T11:58:00"/>
    <x v="20"/>
    <n v="1"/>
    <n v="9"/>
    <s v="Lolly Yeats"/>
    <s v="2nd"/>
    <m/>
    <x v="2"/>
    <m/>
    <x v="3"/>
    <x v="0"/>
    <x v="1"/>
    <s v=""/>
    <n v="100"/>
    <s v=""/>
    <n v="-100"/>
    <x v="2"/>
    <s v=""/>
    <n v="-100"/>
    <s v="Nat-Sat-Qld"/>
  </r>
  <r>
    <x v="191"/>
    <d v="1899-12-30T12:40:00"/>
    <x v="0"/>
    <n v="2"/>
    <n v="1"/>
    <s v="Serpentine"/>
    <m/>
    <m/>
    <x v="0"/>
    <m/>
    <x v="3"/>
    <x v="0"/>
    <x v="1"/>
    <s v=""/>
    <n v="100"/>
    <s v=""/>
    <n v="-100"/>
    <x v="1"/>
    <s v=""/>
    <n v="-120"/>
    <s v="Mel-Combo"/>
  </r>
  <r>
    <x v="191"/>
    <d v="1899-12-30T13:00:00"/>
    <x v="3"/>
    <n v="3"/>
    <n v="10"/>
    <s v="Strait Acer"/>
    <s v="1st"/>
    <n v="1.5"/>
    <x v="1"/>
    <m/>
    <x v="3"/>
    <x v="0"/>
    <x v="1"/>
    <s v="C-2"/>
    <n v="100"/>
    <n v="150"/>
    <n v="50"/>
    <x v="2"/>
    <n v="150"/>
    <n v="50"/>
    <s v="Syd-Combo/Comp-SYD-Sat"/>
  </r>
  <r>
    <x v="191"/>
    <d v="1899-12-30T13:15:00"/>
    <x v="0"/>
    <n v="3"/>
    <n v="2"/>
    <s v="Antino"/>
    <m/>
    <m/>
    <x v="0"/>
    <m/>
    <x v="3"/>
    <x v="0"/>
    <x v="1"/>
    <s v=""/>
    <n v="100"/>
    <s v=""/>
    <n v="-100"/>
    <x v="1"/>
    <s v=""/>
    <n v="-120"/>
    <s v="Mel-Combo"/>
  </r>
  <r>
    <x v="191"/>
    <d v="1899-12-30T13:35:00"/>
    <x v="3"/>
    <n v="4"/>
    <n v="6"/>
    <s v="Gringotts"/>
    <m/>
    <m/>
    <x v="1"/>
    <m/>
    <x v="3"/>
    <x v="0"/>
    <x v="1"/>
    <s v=""/>
    <n v="100"/>
    <s v=""/>
    <n v="-100"/>
    <x v="2"/>
    <s v=""/>
    <n v="-100"/>
    <s v="Syd-Combo"/>
  </r>
  <r>
    <x v="191"/>
    <d v="1899-12-30T15:40:00"/>
    <x v="0"/>
    <n v="7"/>
    <n v="1"/>
    <s v="Mr Brightside"/>
    <s v="1st"/>
    <n v="1.9"/>
    <x v="0"/>
    <m/>
    <x v="3"/>
    <x v="0"/>
    <x v="1"/>
    <s v="C-2"/>
    <n v="100"/>
    <n v="190"/>
    <n v="90"/>
    <x v="0"/>
    <n v="380"/>
    <n v="180"/>
    <s v="Comp-Mel-Sat/Nat-Sat-Vic"/>
  </r>
  <r>
    <x v="191"/>
    <d v="1899-12-30T16:00:00"/>
    <x v="3"/>
    <n v="8"/>
    <n v="5"/>
    <s v="In Secret"/>
    <m/>
    <m/>
    <x v="1"/>
    <m/>
    <x v="3"/>
    <x v="0"/>
    <x v="1"/>
    <s v="C-3"/>
    <n v="100"/>
    <s v=""/>
    <n v="-100"/>
    <x v="4"/>
    <s v=""/>
    <n v="-160"/>
    <s v="Syd-Combo/Comp-SYD-Sat/Nat-Sat-NSW"/>
  </r>
  <r>
    <x v="191"/>
    <d v="1899-12-30T16:40:00"/>
    <x v="3"/>
    <n v="9"/>
    <n v="1"/>
    <s v="Converge"/>
    <m/>
    <m/>
    <x v="1"/>
    <m/>
    <x v="3"/>
    <x v="0"/>
    <x v="1"/>
    <s v=""/>
    <n v="100"/>
    <s v=""/>
    <n v="-100"/>
    <x v="2"/>
    <s v=""/>
    <n v="-100"/>
    <s v="Syd-Combo"/>
  </r>
  <r>
    <x v="191"/>
    <d v="1899-12-30T16:55:00"/>
    <x v="0"/>
    <n v="9"/>
    <n v="8"/>
    <s v="Benedetta"/>
    <s v="3rd"/>
    <m/>
    <x v="0"/>
    <m/>
    <x v="3"/>
    <x v="0"/>
    <x v="1"/>
    <s v="C-2"/>
    <n v="100"/>
    <s v=""/>
    <n v="-100"/>
    <x v="0"/>
    <s v=""/>
    <n v="-200"/>
    <s v="Comp-Mel-Sat/Nat-Sat-Vic"/>
  </r>
  <r>
    <x v="191"/>
    <d v="1899-12-30T17:15:00"/>
    <x v="3"/>
    <n v="10"/>
    <n v="6"/>
    <s v="Kibou"/>
    <s v="1st"/>
    <n v="2.4"/>
    <x v="1"/>
    <m/>
    <x v="3"/>
    <x v="0"/>
    <x v="1"/>
    <s v=""/>
    <n v="100"/>
    <n v="240"/>
    <n v="140"/>
    <x v="2"/>
    <n v="240"/>
    <n v="140"/>
    <s v="Comp-SYD-Sat"/>
  </r>
  <r>
    <x v="191"/>
    <d v="1899-12-30T17:25:00"/>
    <x v="0"/>
    <n v="10"/>
    <n v="16"/>
    <s v="Carini "/>
    <s v="1st"/>
    <n v="3.2"/>
    <x v="0"/>
    <m/>
    <x v="3"/>
    <x v="0"/>
    <x v="1"/>
    <s v=""/>
    <n v="100"/>
    <n v="320"/>
    <n v="220"/>
    <x v="1"/>
    <n v="384"/>
    <n v="264"/>
    <s v="Mel-Combo"/>
  </r>
  <r>
    <x v="192"/>
    <d v="1899-12-30T16:20:00"/>
    <x v="18"/>
    <n v="6"/>
    <n v="4"/>
    <s v="Demiana"/>
    <s v="2nd"/>
    <m/>
    <x v="1"/>
    <m/>
    <x v="3"/>
    <x v="0"/>
    <x v="4"/>
    <s v=""/>
    <n v="100"/>
    <s v=""/>
    <n v="-100"/>
    <x v="1"/>
    <s v=""/>
    <n v="-120"/>
    <s v="Comp-SYD-MW"/>
  </r>
  <r>
    <x v="193"/>
    <d v="1899-12-30T12:40:00"/>
    <x v="1"/>
    <n v="2"/>
    <n v="2"/>
    <s v="First Immortal"/>
    <s v="1st"/>
    <n v="2.4"/>
    <x v="0"/>
    <m/>
    <x v="3"/>
    <x v="0"/>
    <x v="1"/>
    <s v="C-2"/>
    <n v="100"/>
    <n v="240"/>
    <n v="140"/>
    <x v="2"/>
    <n v="240"/>
    <n v="140"/>
    <s v="Comp-Mel-Sat/Nat-Sat-Vic"/>
  </r>
  <r>
    <x v="193"/>
    <d v="1899-12-30T13:00:00"/>
    <x v="4"/>
    <n v="3"/>
    <n v="9"/>
    <s v="Howgoodareyou"/>
    <s v="3rd"/>
    <m/>
    <x v="1"/>
    <m/>
    <x v="3"/>
    <x v="0"/>
    <x v="1"/>
    <s v="C-3"/>
    <n v="100"/>
    <s v=""/>
    <n v="-100"/>
    <x v="4"/>
    <s v=""/>
    <n v="-160"/>
    <s v="Syd-Combo/Comp-SYD-Sat/Nat-Sat-NSW"/>
  </r>
  <r>
    <x v="193"/>
    <d v="1899-12-30T13:35:00"/>
    <x v="4"/>
    <n v="4"/>
    <n v="4"/>
    <s v="Ozzmosis"/>
    <s v="1st"/>
    <n v="3.2"/>
    <x v="1"/>
    <m/>
    <x v="3"/>
    <x v="0"/>
    <x v="1"/>
    <s v=""/>
    <n v="100"/>
    <n v="320"/>
    <n v="220"/>
    <x v="2"/>
    <n v="320"/>
    <n v="220"/>
    <s v="Nat-Sat-NSW"/>
  </r>
  <r>
    <x v="193"/>
    <d v="1899-12-30T13:50:00"/>
    <x v="1"/>
    <n v="4"/>
    <n v="8"/>
    <s v="Our Red Morning"/>
    <m/>
    <m/>
    <x v="0"/>
    <m/>
    <x v="3"/>
    <x v="0"/>
    <x v="1"/>
    <s v=""/>
    <n v="100"/>
    <s v=""/>
    <n v="-100"/>
    <x v="1"/>
    <s v=""/>
    <n v="-120"/>
    <s v="Mel-Combo"/>
  </r>
  <r>
    <x v="193"/>
    <d v="1899-12-30T16:00:00"/>
    <x v="4"/>
    <n v="8"/>
    <n v="3"/>
    <s v="Cylinder"/>
    <s v="3rd"/>
    <m/>
    <x v="1"/>
    <m/>
    <x v="3"/>
    <x v="0"/>
    <x v="1"/>
    <s v="C-2"/>
    <n v="100"/>
    <s v=""/>
    <n v="-100"/>
    <x v="3"/>
    <s v=""/>
    <n v="-139.99999999999997"/>
    <s v="Comp-SYD-Sat/Nat-Sat-NSW"/>
  </r>
  <r>
    <x v="193"/>
    <d v="1899-12-30T16:20:00"/>
    <x v="1"/>
    <n v="8"/>
    <n v="12"/>
    <s v="Berkeley Square"/>
    <m/>
    <m/>
    <x v="0"/>
    <m/>
    <x v="3"/>
    <x v="0"/>
    <x v="1"/>
    <s v=""/>
    <n v="100"/>
    <s v=""/>
    <n v="-100"/>
    <x v="1"/>
    <s v=""/>
    <n v="-120"/>
    <s v="Mel-Combo"/>
  </r>
  <r>
    <x v="193"/>
    <d v="1899-12-30T16:20:00"/>
    <x v="1"/>
    <n v="8"/>
    <n v="3"/>
    <s v="Floating Artist "/>
    <s v="2nd"/>
    <m/>
    <x v="0"/>
    <m/>
    <x v="3"/>
    <x v="0"/>
    <x v="1"/>
    <s v=""/>
    <n v="100"/>
    <s v=""/>
    <n v="-100"/>
    <x v="1"/>
    <s v=""/>
    <n v="-120"/>
    <s v="Mel-Combo"/>
  </r>
  <r>
    <x v="194"/>
    <d v="1899-12-30T14:00:00"/>
    <x v="4"/>
    <n v="1"/>
    <n v="7"/>
    <s v="Arctic Glamour"/>
    <s v="1st"/>
    <n v="2.2999999999999998"/>
    <x v="1"/>
    <m/>
    <x v="3"/>
    <x v="0"/>
    <x v="4"/>
    <s v=""/>
    <n v="100"/>
    <n v="229.99999999999997"/>
    <n v="129.99999999999997"/>
    <x v="1"/>
    <n v="276"/>
    <n v="156"/>
    <s v="Comp-SYD-MW"/>
  </r>
  <r>
    <x v="195"/>
    <d v="1899-12-30T13:40:00"/>
    <x v="3"/>
    <n v="4"/>
    <n v="13"/>
    <s v="Altivo"/>
    <s v="3rd"/>
    <m/>
    <x v="1"/>
    <m/>
    <x v="3"/>
    <x v="0"/>
    <x v="1"/>
    <s v=""/>
    <n v="100"/>
    <s v=""/>
    <n v="-100"/>
    <x v="2"/>
    <s v=""/>
    <n v="-100"/>
    <s v="Syd-Combo"/>
  </r>
  <r>
    <x v="195"/>
    <d v="1899-12-30T15:37:00"/>
    <x v="20"/>
    <n v="7"/>
    <n v="6"/>
    <s v="Beast Mode"/>
    <s v="3rd"/>
    <m/>
    <x v="2"/>
    <m/>
    <x v="3"/>
    <x v="0"/>
    <x v="1"/>
    <s v=""/>
    <n v="100"/>
    <s v=""/>
    <n v="-100"/>
    <x v="2"/>
    <s v=""/>
    <n v="-100"/>
    <s v="Nat-Sat-Qld"/>
  </r>
  <r>
    <x v="196"/>
    <d v="1899-12-30T15:40:00"/>
    <x v="5"/>
    <n v="5"/>
    <n v="2"/>
    <s v="Hennessy Lad"/>
    <m/>
    <m/>
    <x v="0"/>
    <m/>
    <x v="3"/>
    <x v="0"/>
    <x v="3"/>
    <s v="C-3"/>
    <n v="100"/>
    <s v=""/>
    <n v="-100"/>
    <x v="0"/>
    <s v=""/>
    <n v="-200"/>
    <s v="Mel-Combo/Comp-Mel-Sat/Nat-Sat-Vic"/>
  </r>
  <r>
    <x v="196"/>
    <d v="1899-12-30T16:15:00"/>
    <x v="5"/>
    <n v="6"/>
    <n v="3"/>
    <s v="Here To Shock"/>
    <s v="2nd"/>
    <m/>
    <x v="0"/>
    <m/>
    <x v="3"/>
    <x v="0"/>
    <x v="3"/>
    <s v=""/>
    <n v="100"/>
    <s v=""/>
    <n v="-100"/>
    <x v="1"/>
    <s v=""/>
    <n v="-120"/>
    <s v="Mel-Combo"/>
  </r>
  <r>
    <x v="196"/>
    <d v="1899-12-30T16:50:00"/>
    <x v="5"/>
    <n v="7"/>
    <n v="2"/>
    <s v="Sibaaq"/>
    <s v="3rd"/>
    <m/>
    <x v="0"/>
    <m/>
    <x v="3"/>
    <x v="0"/>
    <x v="3"/>
    <s v=""/>
    <n v="100"/>
    <s v=""/>
    <n v="-100"/>
    <x v="1"/>
    <s v=""/>
    <n v="-120"/>
    <s v="Mel-Combo"/>
  </r>
  <r>
    <x v="196"/>
    <d v="1899-12-30T17:25:00"/>
    <x v="5"/>
    <n v="8"/>
    <n v="11"/>
    <s v="Rheinberg"/>
    <s v="1st"/>
    <n v="2.7"/>
    <x v="0"/>
    <m/>
    <x v="3"/>
    <x v="0"/>
    <x v="3"/>
    <s v="C-2"/>
    <n v="100"/>
    <n v="270"/>
    <n v="170"/>
    <x v="2"/>
    <n v="270"/>
    <n v="170"/>
    <s v="Mel-Combo/Comp-Mel-Sat"/>
  </r>
  <r>
    <x v="197"/>
    <d v="1899-12-30T15:10:00"/>
    <x v="16"/>
    <n v="3"/>
    <n v="1"/>
    <s v="Ghaanati"/>
    <s v="1st"/>
    <n v="6.6"/>
    <x v="1"/>
    <m/>
    <x v="3"/>
    <x v="0"/>
    <x v="4"/>
    <s v=""/>
    <n v="100"/>
    <n v="660"/>
    <n v="560"/>
    <x v="1"/>
    <n v="792"/>
    <n v="672"/>
    <s v="Comp-SYD-MW"/>
  </r>
  <r>
    <x v="197"/>
    <d v="1899-12-30T16:20:00"/>
    <x v="16"/>
    <n v="5"/>
    <n v="6"/>
    <s v="Stromboli"/>
    <m/>
    <m/>
    <x v="1"/>
    <m/>
    <x v="3"/>
    <x v="0"/>
    <x v="4"/>
    <s v=""/>
    <n v="100"/>
    <s v=""/>
    <n v="-100"/>
    <x v="1"/>
    <s v=""/>
    <n v="-120"/>
    <s v="Comp-SYD-MW"/>
  </r>
  <r>
    <x v="198"/>
    <d v="1899-12-30T15:00:00"/>
    <x v="4"/>
    <n v="5"/>
    <n v="3"/>
    <s v="Ozzmosis"/>
    <s v="3rd"/>
    <m/>
    <x v="1"/>
    <m/>
    <x v="3"/>
    <x v="0"/>
    <x v="1"/>
    <s v="C-2"/>
    <n v="100"/>
    <s v=""/>
    <n v="-100"/>
    <x v="3"/>
    <s v=""/>
    <n v="-139.99999999999997"/>
    <s v="Comp-SYD-Sat/Nat-Sat-NSW"/>
  </r>
  <r>
    <x v="198"/>
    <d v="1899-12-30T17:25:00"/>
    <x v="4"/>
    <n v="9"/>
    <n v="3"/>
    <s v="Parisal"/>
    <s v="2nd"/>
    <m/>
    <x v="1"/>
    <m/>
    <x v="3"/>
    <x v="0"/>
    <x v="1"/>
    <s v=""/>
    <n v="100"/>
    <s v=""/>
    <n v="-100"/>
    <x v="2"/>
    <s v=""/>
    <n v="-100"/>
    <s v="Syd-Combo"/>
  </r>
  <r>
    <x v="198"/>
    <d v="1899-12-30T17:33:00"/>
    <x v="20"/>
    <n v="9"/>
    <n v="12"/>
    <s v="Preach"/>
    <s v="1st"/>
    <n v="4.2"/>
    <x v="2"/>
    <m/>
    <x v="3"/>
    <x v="0"/>
    <x v="1"/>
    <s v=""/>
    <n v="100"/>
    <n v="420"/>
    <n v="320"/>
    <x v="2"/>
    <n v="420"/>
    <n v="320"/>
    <s v="Nat-Sat-Qld"/>
  </r>
  <r>
    <x v="198"/>
    <d v="1899-12-30T18:05:00"/>
    <x v="4"/>
    <n v="10"/>
    <n v="2"/>
    <s v="Kayobi"/>
    <s v="2nd"/>
    <m/>
    <x v="1"/>
    <m/>
    <x v="3"/>
    <x v="0"/>
    <x v="1"/>
    <s v=""/>
    <n v="100"/>
    <s v=""/>
    <n v="-100"/>
    <x v="2"/>
    <s v=""/>
    <n v="-100"/>
    <s v="Syd-Combo"/>
  </r>
  <r>
    <x v="199"/>
    <d v="1899-12-30T14:00:00"/>
    <x v="18"/>
    <n v="2"/>
    <n v="2"/>
    <s v="Kaizad"/>
    <s v="1st"/>
    <n v="1.8"/>
    <x v="1"/>
    <m/>
    <x v="3"/>
    <x v="0"/>
    <x v="4"/>
    <s v=""/>
    <n v="100"/>
    <n v="180"/>
    <n v="80"/>
    <x v="1"/>
    <n v="216"/>
    <n v="96"/>
    <s v="Comp-SYD-MW"/>
  </r>
  <r>
    <x v="199"/>
    <d v="1899-12-30T17:30:00"/>
    <x v="18"/>
    <n v="8"/>
    <n v="9"/>
    <s v="Welcome Gypsy"/>
    <m/>
    <m/>
    <x v="1"/>
    <m/>
    <x v="3"/>
    <x v="0"/>
    <x v="4"/>
    <s v=""/>
    <n v="100"/>
    <s v=""/>
    <n v="-100"/>
    <x v="2"/>
    <s v=""/>
    <n v="-100"/>
    <s v="Comp-SYD-MW"/>
  </r>
  <r>
    <x v="200"/>
    <d v="1899-12-30T14:35:00"/>
    <x v="1"/>
    <n v="5"/>
    <n v="7"/>
    <s v="Asfoora"/>
    <s v="1st"/>
    <n v="2.2000000000000002"/>
    <x v="0"/>
    <m/>
    <x v="3"/>
    <x v="0"/>
    <x v="1"/>
    <s v="C-2"/>
    <n v="100"/>
    <n v="220.00000000000003"/>
    <n v="120.00000000000003"/>
    <x v="0"/>
    <n v="440.00000000000006"/>
    <n v="240.00000000000006"/>
    <s v="Comp-Mel-Sat/Nat-Sat-Vic"/>
  </r>
  <r>
    <x v="200"/>
    <d v="1899-12-30T14:50:00"/>
    <x v="3"/>
    <n v="5"/>
    <n v="7"/>
    <s v="Opal Ridge"/>
    <s v="2nd"/>
    <m/>
    <x v="1"/>
    <m/>
    <x v="3"/>
    <x v="0"/>
    <x v="1"/>
    <s v=""/>
    <n v="100"/>
    <s v=""/>
    <n v="-100"/>
    <x v="2"/>
    <s v=""/>
    <n v="-100"/>
    <s v="Syd-Combo"/>
  </r>
  <r>
    <x v="200"/>
    <d v="1899-12-30T16:30:00"/>
    <x v="1"/>
    <n v="8"/>
    <n v="10"/>
    <s v="Wishlor Lass"/>
    <s v="1st"/>
    <n v="2.4"/>
    <x v="0"/>
    <m/>
    <x v="3"/>
    <x v="0"/>
    <x v="1"/>
    <s v="C-2"/>
    <n v="100"/>
    <n v="240"/>
    <n v="140"/>
    <x v="0"/>
    <n v="480"/>
    <n v="280"/>
    <s v="Comp-Mel-Sat/Nat-Sat-Vic"/>
  </r>
  <r>
    <x v="200"/>
    <d v="1899-12-30T16:50:00"/>
    <x v="3"/>
    <n v="8"/>
    <n v="12"/>
    <s v="Benedetta"/>
    <m/>
    <m/>
    <x v="1"/>
    <m/>
    <x v="3"/>
    <x v="0"/>
    <x v="1"/>
    <s v="C-2"/>
    <n v="100"/>
    <s v=""/>
    <n v="-100"/>
    <x v="2"/>
    <s v=""/>
    <n v="-100"/>
    <s v="Syd-Combo/Comp-SYD-Sat"/>
  </r>
  <r>
    <x v="201"/>
    <d v="1899-12-30T13:55:00"/>
    <x v="16"/>
    <n v="1"/>
    <n v="3"/>
    <s v="City Of Lights"/>
    <s v="1st"/>
    <n v="3.1"/>
    <x v="1"/>
    <m/>
    <x v="3"/>
    <x v="0"/>
    <x v="4"/>
    <s v=""/>
    <n v="100"/>
    <n v="310"/>
    <n v="210"/>
    <x v="1"/>
    <n v="372"/>
    <n v="252"/>
    <s v="Comp-SYD-MW"/>
  </r>
  <r>
    <x v="201"/>
    <d v="1899-12-30T15:05:00"/>
    <x v="16"/>
    <n v="3"/>
    <n v="1"/>
    <s v="Rhythm Of Love"/>
    <m/>
    <m/>
    <x v="1"/>
    <m/>
    <x v="3"/>
    <x v="0"/>
    <x v="4"/>
    <s v=""/>
    <n v="100"/>
    <s v=""/>
    <n v="-100"/>
    <x v="1"/>
    <s v=""/>
    <n v="-120"/>
    <s v="Comp-SYD-MW"/>
  </r>
  <r>
    <x v="202"/>
    <d v="1899-12-30T14:20:00"/>
    <x v="3"/>
    <n v="4"/>
    <n v="6"/>
    <s v="Marquess"/>
    <m/>
    <m/>
    <x v="1"/>
    <m/>
    <x v="3"/>
    <x v="0"/>
    <x v="1"/>
    <s v=""/>
    <n v="100"/>
    <s v=""/>
    <n v="-100"/>
    <x v="2"/>
    <s v=""/>
    <n v="-100"/>
    <s v="Syd-Combo"/>
  </r>
  <r>
    <x v="202"/>
    <d v="1899-12-30T14:55:00"/>
    <x v="3"/>
    <n v="5"/>
    <n v="12"/>
    <s v="Commemorative"/>
    <s v="2nd"/>
    <m/>
    <x v="1"/>
    <m/>
    <x v="3"/>
    <x v="0"/>
    <x v="1"/>
    <s v=""/>
    <n v="100"/>
    <s v=""/>
    <n v="-100"/>
    <x v="2"/>
    <s v=""/>
    <n v="-100"/>
    <s v="Nat-Sat-NSW"/>
  </r>
  <r>
    <x v="202"/>
    <d v="1899-12-30T15:35:00"/>
    <x v="3"/>
    <n v="6"/>
    <n v="7"/>
    <s v="Smashing Eagle"/>
    <m/>
    <m/>
    <x v="1"/>
    <m/>
    <x v="3"/>
    <x v="0"/>
    <x v="1"/>
    <s v=""/>
    <n v="100"/>
    <s v=""/>
    <n v="-100"/>
    <x v="2"/>
    <s v=""/>
    <n v="-100"/>
    <s v="Syd-Combo"/>
  </r>
  <r>
    <x v="202"/>
    <d v="1899-12-30T16:10:00"/>
    <x v="3"/>
    <n v="7"/>
    <n v="11"/>
    <s v="Unspoken"/>
    <s v="1st"/>
    <n v="2.25"/>
    <x v="1"/>
    <m/>
    <x v="3"/>
    <x v="0"/>
    <x v="1"/>
    <s v="C-3"/>
    <n v="100"/>
    <n v="225"/>
    <n v="125"/>
    <x v="4"/>
    <n v="360"/>
    <n v="200"/>
    <s v="Syd-Combo/Comp-SYD-Sat/Nat-Sat-NSW"/>
  </r>
  <r>
    <x v="203"/>
    <d v="1899-12-30T17:50:00"/>
    <x v="16"/>
    <n v="7"/>
    <n v="4"/>
    <s v="Cloudland"/>
    <s v="1st"/>
    <n v="9.5"/>
    <x v="1"/>
    <m/>
    <x v="3"/>
    <x v="0"/>
    <x v="4"/>
    <s v=""/>
    <n v="100"/>
    <n v="950"/>
    <n v="850"/>
    <x v="1"/>
    <n v="1140"/>
    <n v="1020"/>
    <s v="Comp-SYD-MW"/>
  </r>
  <r>
    <x v="203"/>
    <d v="1899-12-30T18:10:00"/>
    <x v="20"/>
    <n v="8"/>
    <n v="5"/>
    <s v="Mighty Willie"/>
    <m/>
    <m/>
    <x v="2"/>
    <m/>
    <x v="3"/>
    <x v="0"/>
    <x v="4"/>
    <s v=""/>
    <n v="100"/>
    <s v=""/>
    <n v="-100"/>
    <x v="1"/>
    <s v=""/>
    <n v="-120"/>
    <s v="Nat-MW-Qld"/>
  </r>
  <r>
    <x v="204"/>
    <d v="1899-12-30T13:05:00"/>
    <x v="3"/>
    <n v="2"/>
    <n v="10"/>
    <s v="Kimberley Secrets"/>
    <m/>
    <m/>
    <x v="1"/>
    <m/>
    <x v="3"/>
    <x v="0"/>
    <x v="1"/>
    <s v="C-3"/>
    <n v="100"/>
    <s v=""/>
    <n v="-100"/>
    <x v="4"/>
    <s v=""/>
    <n v="-160"/>
    <s v="Syd-Combo/Comp-SYD-Sat/Nat-Sat-NSW"/>
  </r>
  <r>
    <x v="204"/>
    <d v="1899-12-30T16:45:00"/>
    <x v="3"/>
    <n v="8"/>
    <n v="2"/>
    <s v="Espiona"/>
    <s v="1st"/>
    <n v="3.5"/>
    <x v="1"/>
    <m/>
    <x v="3"/>
    <x v="0"/>
    <x v="1"/>
    <s v=""/>
    <n v="100"/>
    <n v="350"/>
    <n v="250"/>
    <x v="2"/>
    <n v="350"/>
    <n v="250"/>
    <s v="Syd-Combo"/>
  </r>
  <r>
    <x v="204"/>
    <d v="1899-12-30T18:10:00"/>
    <x v="3"/>
    <n v="10"/>
    <n v="4"/>
    <s v="Gringotts"/>
    <s v="1st"/>
    <n v="2.2000000000000002"/>
    <x v="1"/>
    <m/>
    <x v="3"/>
    <x v="0"/>
    <x v="1"/>
    <s v=""/>
    <n v="100"/>
    <n v="220.00000000000003"/>
    <n v="120.00000000000003"/>
    <x v="2"/>
    <n v="220.00000000000003"/>
    <n v="120.00000000000003"/>
    <s v="Syd-Combo"/>
  </r>
  <r>
    <x v="205"/>
    <d v="1899-12-30T17:10:00"/>
    <x v="16"/>
    <n v="6"/>
    <n v="9"/>
    <s v="Welcome Gypsy"/>
    <m/>
    <m/>
    <x v="1"/>
    <m/>
    <x v="3"/>
    <x v="0"/>
    <x v="4"/>
    <s v=""/>
    <n v="100"/>
    <s v=""/>
    <n v="-100"/>
    <x v="1"/>
    <s v=""/>
    <n v="-120"/>
    <s v="Comp-SYD-MW"/>
  </r>
  <r>
    <x v="205"/>
    <d v="1899-12-30T17:50:00"/>
    <x v="16"/>
    <n v="7"/>
    <n v="3"/>
    <s v="Tavi Time"/>
    <m/>
    <m/>
    <x v="1"/>
    <m/>
    <x v="3"/>
    <x v="0"/>
    <x v="4"/>
    <s v=""/>
    <n v="100"/>
    <s v=""/>
    <n v="-100"/>
    <x v="1"/>
    <s v=""/>
    <n v="-120"/>
    <s v="Comp-SYD-MW"/>
  </r>
  <r>
    <x v="206"/>
    <d v="1899-12-30T14:00:00"/>
    <x v="4"/>
    <n v="4"/>
    <n v="10"/>
    <s v="Ballroom Bella"/>
    <s v="2nd"/>
    <m/>
    <x v="1"/>
    <m/>
    <x v="3"/>
    <x v="0"/>
    <x v="1"/>
    <s v="C-2"/>
    <n v="100"/>
    <s v=""/>
    <n v="-100"/>
    <x v="3"/>
    <s v=""/>
    <n v="-139.99999999999997"/>
    <s v="Comp-SYD-Sat/Nat-Sat-NSW"/>
  </r>
  <r>
    <x v="206"/>
    <d v="1899-12-30T14:40:00"/>
    <x v="4"/>
    <n v="5"/>
    <n v="5"/>
    <s v="Overriding"/>
    <m/>
    <m/>
    <x v="1"/>
    <m/>
    <x v="3"/>
    <x v="0"/>
    <x v="1"/>
    <s v="C-3"/>
    <n v="100"/>
    <s v=""/>
    <n v="-100"/>
    <x v="4"/>
    <s v=""/>
    <n v="-160"/>
    <s v="Syd-Combo/Comp-SYD-Sat/Nat-Sat-NSW"/>
  </r>
  <r>
    <x v="206"/>
    <d v="1899-12-30T16:00:00"/>
    <x v="4"/>
    <n v="7"/>
    <n v="1"/>
    <s v="Think About It"/>
    <s v="3rd"/>
    <m/>
    <x v="1"/>
    <m/>
    <x v="3"/>
    <x v="0"/>
    <x v="1"/>
    <s v="C-2"/>
    <n v="100"/>
    <s v=""/>
    <n v="-100"/>
    <x v="3"/>
    <s v=""/>
    <n v="-139.99999999999997"/>
    <s v="Comp-SYD-Sat/Nat-Sat-NSW"/>
  </r>
  <r>
    <x v="206"/>
    <d v="1899-12-30T17:55:00"/>
    <x v="4"/>
    <n v="10"/>
    <n v="8"/>
    <s v="Smashing Eagle"/>
    <s v="2nd"/>
    <m/>
    <x v="1"/>
    <m/>
    <x v="3"/>
    <x v="0"/>
    <x v="1"/>
    <s v=""/>
    <n v="100"/>
    <s v=""/>
    <n v="-100"/>
    <x v="2"/>
    <s v=""/>
    <n v="-100"/>
    <s v="Syd-Combo"/>
  </r>
  <r>
    <x v="207"/>
    <d v="1899-12-30T13:35:00"/>
    <x v="4"/>
    <n v="3"/>
    <n v="1"/>
    <s v="Miss Hellfire"/>
    <s v="Ntd"/>
    <m/>
    <x v="1"/>
    <m/>
    <x v="3"/>
    <x v="0"/>
    <x v="1"/>
    <s v="C-2"/>
    <n v="100"/>
    <s v=""/>
    <n v="-100"/>
    <x v="3"/>
    <s v=""/>
    <n v="-139.99999999999997"/>
    <s v="Syd-Combo/Comp-SYD-Sat"/>
  </r>
  <r>
    <x v="207"/>
    <d v="1899-12-30T15:30:00"/>
    <x v="4"/>
    <n v="6"/>
    <n v="2"/>
    <s v="Roots"/>
    <s v="1st"/>
    <n v="3.9"/>
    <x v="1"/>
    <m/>
    <x v="3"/>
    <x v="0"/>
    <x v="1"/>
    <s v=""/>
    <n v="100"/>
    <n v="390"/>
    <n v="290"/>
    <x v="2"/>
    <n v="390"/>
    <n v="290"/>
    <s v="Syd-Combo"/>
  </r>
  <r>
    <x v="207"/>
    <d v="1899-12-30T16:58:00"/>
    <x v="17"/>
    <n v="7"/>
    <n v="12"/>
    <s v="Goomeri"/>
    <m/>
    <m/>
    <x v="2"/>
    <m/>
    <x v="3"/>
    <x v="0"/>
    <x v="1"/>
    <s v=""/>
    <n v="100"/>
    <s v=""/>
    <n v="-100"/>
    <x v="2"/>
    <s v=""/>
    <n v="-100"/>
    <s v="Nat-Sat-Qld"/>
  </r>
  <r>
    <x v="208"/>
    <d v="1899-12-30T16:20:00"/>
    <x v="4"/>
    <n v="5"/>
    <n v="2"/>
    <s v="Cloudland"/>
    <s v=" 2nd  "/>
    <m/>
    <x v="1"/>
    <m/>
    <x v="3"/>
    <x v="0"/>
    <x v="4"/>
    <s v=""/>
    <n v="100"/>
    <s v=""/>
    <n v="-100"/>
    <x v="1"/>
    <s v=""/>
    <n v="-120"/>
    <s v="Comp-SYD-MW"/>
  </r>
  <r>
    <x v="209"/>
    <d v="1899-12-30T12:20:00"/>
    <x v="1"/>
    <n v="1"/>
    <n v="4"/>
    <s v="Letsrollthedice"/>
    <s v="1st"/>
    <n v="3.3"/>
    <x v="0"/>
    <m/>
    <x v="3"/>
    <x v="0"/>
    <x v="1"/>
    <s v=""/>
    <n v="100"/>
    <n v="330"/>
    <n v="230"/>
    <x v="1"/>
    <n v="396"/>
    <n v="276"/>
    <s v="Comp-Mel-Sat"/>
  </r>
  <r>
    <x v="209"/>
    <d v="1899-12-30T14:35:00"/>
    <x v="1"/>
    <n v="5"/>
    <n v="4"/>
    <s v="Hypothetical"/>
    <s v="1st"/>
    <n v="3.4"/>
    <x v="0"/>
    <m/>
    <x v="3"/>
    <x v="0"/>
    <x v="1"/>
    <s v=""/>
    <n v="100"/>
    <n v="340"/>
    <n v="240"/>
    <x v="1"/>
    <n v="408"/>
    <n v="288"/>
    <s v="Mel-Combo"/>
  </r>
  <r>
    <x v="209"/>
    <d v="1899-12-30T14:35:00"/>
    <x v="1"/>
    <n v="5"/>
    <n v="11"/>
    <s v="Sghirripa"/>
    <s v="3rd"/>
    <m/>
    <x v="0"/>
    <m/>
    <x v="3"/>
    <x v="0"/>
    <x v="1"/>
    <s v=""/>
    <n v="100"/>
    <s v=""/>
    <n v="-100"/>
    <x v="1"/>
    <s v=""/>
    <n v="-120"/>
    <s v="Mel-Combo"/>
  </r>
  <r>
    <x v="209"/>
    <d v="1899-12-30T14:55:00"/>
    <x v="12"/>
    <n v="5"/>
    <n v="12"/>
    <s v="Imintowin"/>
    <s v="3rd"/>
    <m/>
    <x v="1"/>
    <m/>
    <x v="3"/>
    <x v="0"/>
    <x v="1"/>
    <s v="C-3"/>
    <n v="100"/>
    <s v=""/>
    <n v="-100"/>
    <x v="4"/>
    <s v=""/>
    <n v="-160"/>
    <s v="Syd-Combo/Comp-SYD-Sat/Nat-Sat-NSW"/>
  </r>
  <r>
    <x v="209"/>
    <d v="1899-12-30T16:25:00"/>
    <x v="1"/>
    <n v="8"/>
    <n v="11"/>
    <s v="Magic Time"/>
    <s v="1st"/>
    <n v="5.5"/>
    <x v="0"/>
    <m/>
    <x v="3"/>
    <x v="0"/>
    <x v="1"/>
    <s v=""/>
    <n v="100"/>
    <n v="550"/>
    <n v="450"/>
    <x v="1"/>
    <n v="660"/>
    <n v="540"/>
    <s v="Mel-Combo"/>
  </r>
  <r>
    <x v="209"/>
    <d v="1899-12-30T16:45:00"/>
    <x v="12"/>
    <n v="8"/>
    <n v="1"/>
    <s v="Mazu"/>
    <m/>
    <m/>
    <x v="1"/>
    <m/>
    <x v="3"/>
    <x v="0"/>
    <x v="1"/>
    <s v=""/>
    <n v="100"/>
    <s v=""/>
    <n v="-100"/>
    <x v="2"/>
    <s v=""/>
    <n v="-100"/>
    <s v="Syd-Combo"/>
  </r>
  <r>
    <x v="209"/>
    <d v="1899-12-30T17:55:00"/>
    <x v="12"/>
    <n v="10"/>
    <n v="1"/>
    <s v="Much Much Better"/>
    <m/>
    <m/>
    <x v="1"/>
    <m/>
    <x v="3"/>
    <x v="0"/>
    <x v="1"/>
    <s v=""/>
    <n v="100"/>
    <s v=""/>
    <n v="-100"/>
    <x v="2"/>
    <s v=""/>
    <n v="-100"/>
    <s v="Syd-Combo"/>
  </r>
  <r>
    <x v="210"/>
    <d v="1899-12-30T14:00:00"/>
    <x v="18"/>
    <n v="1"/>
    <n v="1"/>
    <s v="Le Parrain"/>
    <s v="      "/>
    <m/>
    <x v="1"/>
    <m/>
    <x v="3"/>
    <x v="0"/>
    <x v="4"/>
    <s v=""/>
    <n v="100"/>
    <s v=""/>
    <n v="-100"/>
    <x v="1"/>
    <s v=""/>
    <n v="-120"/>
    <s v="Comp-SYD-MW"/>
  </r>
  <r>
    <x v="210"/>
    <d v="1899-12-30T14:45:00"/>
    <x v="21"/>
    <n v="4"/>
    <n v="2"/>
    <s v="Sea Speedwell"/>
    <s v="1st"/>
    <n v="7.2"/>
    <x v="0"/>
    <m/>
    <x v="3"/>
    <x v="0"/>
    <x v="4"/>
    <s v=""/>
    <n v="100"/>
    <n v="720"/>
    <n v="620"/>
    <x v="2"/>
    <n v="720"/>
    <n v="620"/>
    <s v="Comp-Mel-MW"/>
  </r>
  <r>
    <x v="210"/>
    <d v="1899-12-30T17:05:00"/>
    <x v="21"/>
    <n v="8"/>
    <n v="7"/>
    <s v="Mornington Glory"/>
    <m/>
    <m/>
    <x v="0"/>
    <m/>
    <x v="3"/>
    <x v="0"/>
    <x v="4"/>
    <s v=""/>
    <n v="100"/>
    <s v=""/>
    <n v="-100"/>
    <x v="1"/>
    <s v=""/>
    <n v="-120"/>
    <s v="Comp-Mel-MW"/>
  </r>
  <r>
    <x v="210"/>
    <d v="1899-12-30T18:25:00"/>
    <x v="17"/>
    <n v="7"/>
    <n v="12"/>
    <s v="Radiant Remi"/>
    <m/>
    <m/>
    <x v="2"/>
    <m/>
    <x v="3"/>
    <x v="0"/>
    <x v="4"/>
    <s v=""/>
    <n v="100"/>
    <s v=""/>
    <n v="-100"/>
    <x v="1"/>
    <s v=""/>
    <n v="-120"/>
    <s v="Nat-MW-Qld"/>
  </r>
  <r>
    <x v="211"/>
    <d v="1899-12-30T13:10:00"/>
    <x v="13"/>
    <n v="3"/>
    <n v="4"/>
    <s v="Kazou"/>
    <s v="2nd"/>
    <m/>
    <x v="0"/>
    <m/>
    <x v="3"/>
    <x v="0"/>
    <x v="1"/>
    <s v=""/>
    <n v="100"/>
    <s v=""/>
    <n v="-100"/>
    <x v="1"/>
    <s v=""/>
    <n v="-120"/>
    <s v="Comp-Mel-Sat"/>
  </r>
  <r>
    <x v="211"/>
    <d v="1899-12-30T13:10:00"/>
    <x v="13"/>
    <n v="3"/>
    <n v="1"/>
    <s v="Revolutionary Miss"/>
    <s v="1st"/>
    <n v="6"/>
    <x v="0"/>
    <m/>
    <x v="3"/>
    <x v="0"/>
    <x v="1"/>
    <s v=""/>
    <n v="100"/>
    <n v="600"/>
    <n v="500"/>
    <x v="1"/>
    <n v="720"/>
    <n v="600"/>
    <s v="Mel-Combo"/>
  </r>
  <r>
    <x v="211"/>
    <d v="1899-12-30T16:20:00"/>
    <x v="13"/>
    <n v="8"/>
    <n v="3"/>
    <s v="Midwest"/>
    <s v="2nd"/>
    <m/>
    <x v="0"/>
    <m/>
    <x v="3"/>
    <x v="0"/>
    <x v="1"/>
    <s v=""/>
    <n v="100"/>
    <s v=""/>
    <n v="-100"/>
    <x v="1"/>
    <s v=""/>
    <n v="-120"/>
    <s v="Mel-Combo"/>
  </r>
  <r>
    <x v="211"/>
    <d v="1899-12-30T17:40:00"/>
    <x v="13"/>
    <n v="10"/>
    <n v="5"/>
    <s v="Jimmysstar"/>
    <s v="1st"/>
    <n v="2.4500000000000002"/>
    <x v="0"/>
    <m/>
    <x v="3"/>
    <x v="0"/>
    <x v="1"/>
    <s v=""/>
    <n v="100"/>
    <n v="245.00000000000003"/>
    <n v="145.00000000000003"/>
    <x v="1"/>
    <n v="294"/>
    <n v="174"/>
    <s v="Mel-Combo"/>
  </r>
  <r>
    <x v="211"/>
    <d v="1899-12-30T17:55:00"/>
    <x v="11"/>
    <n v="10"/>
    <n v="11"/>
    <s v="Fall For Cindy"/>
    <s v=" 2nd  "/>
    <m/>
    <x v="1"/>
    <m/>
    <x v="3"/>
    <x v="0"/>
    <x v="1"/>
    <s v=""/>
    <n v="100"/>
    <s v=""/>
    <n v="-100"/>
    <x v="2"/>
    <s v=""/>
    <n v="-100"/>
    <s v="Comp-SYD-Sat"/>
  </r>
  <r>
    <x v="212"/>
    <d v="1899-12-30T12:40:00"/>
    <x v="1"/>
    <n v="2"/>
    <n v="3"/>
    <s v="Russian Dancer"/>
    <m/>
    <m/>
    <x v="0"/>
    <m/>
    <x v="3"/>
    <x v="0"/>
    <x v="1"/>
    <s v=""/>
    <n v="100"/>
    <s v=""/>
    <n v="-100"/>
    <x v="1"/>
    <s v=""/>
    <n v="-120"/>
    <s v="Comp-Mel-Sat"/>
  </r>
  <r>
    <x v="212"/>
    <d v="1899-12-30T13:10:00"/>
    <x v="1"/>
    <n v="3"/>
    <n v="12"/>
    <s v="Fire Glo Too"/>
    <s v="2nd"/>
    <m/>
    <x v="0"/>
    <m/>
    <x v="3"/>
    <x v="0"/>
    <x v="1"/>
    <s v=""/>
    <n v="100"/>
    <s v=""/>
    <n v="-100"/>
    <x v="1"/>
    <s v=""/>
    <n v="-120"/>
    <s v="Mel-Combo"/>
  </r>
  <r>
    <x v="212"/>
    <d v="1899-12-30T13:45:00"/>
    <x v="1"/>
    <n v="4"/>
    <n v="3"/>
    <s v="Miraval Rose"/>
    <s v="1st"/>
    <n v="1.75"/>
    <x v="0"/>
    <m/>
    <x v="3"/>
    <x v="0"/>
    <x v="1"/>
    <s v=""/>
    <n v="100"/>
    <n v="175"/>
    <n v="75"/>
    <x v="1"/>
    <n v="210"/>
    <n v="90"/>
    <s v="Comp-Mel-Sat"/>
  </r>
  <r>
    <x v="212"/>
    <d v="1899-12-30T14:40:00"/>
    <x v="4"/>
    <n v="5"/>
    <n v="2"/>
    <s v="Shadows Of Love"/>
    <s v="2nd"/>
    <m/>
    <x v="1"/>
    <m/>
    <x v="3"/>
    <x v="0"/>
    <x v="1"/>
    <s v=""/>
    <n v="100"/>
    <s v=""/>
    <n v="-100"/>
    <x v="2"/>
    <s v=""/>
    <n v="-100"/>
    <s v="Syd-Combo"/>
  </r>
  <r>
    <x v="212"/>
    <d v="1899-12-30T14:48:00"/>
    <x v="17"/>
    <n v="4"/>
    <n v="4"/>
    <s v="Deep Respect"/>
    <m/>
    <m/>
    <x v="2"/>
    <m/>
    <x v="3"/>
    <x v="0"/>
    <x v="1"/>
    <s v=""/>
    <n v="100"/>
    <s v=""/>
    <n v="-100"/>
    <x v="2"/>
    <s v=""/>
    <n v="-100"/>
    <s v="Nat-Sat-Qld"/>
  </r>
  <r>
    <x v="212"/>
    <d v="1899-12-30T15:00:00"/>
    <x v="1"/>
    <n v="6"/>
    <n v="2"/>
    <s v="Vilana"/>
    <s v="3rd"/>
    <m/>
    <x v="0"/>
    <m/>
    <x v="3"/>
    <x v="0"/>
    <x v="1"/>
    <s v="C-2"/>
    <n v="100"/>
    <s v=""/>
    <n v="-100"/>
    <x v="2"/>
    <s v=""/>
    <n v="-100"/>
    <s v="Mel-Combo/Comp-Mel-Sat"/>
  </r>
  <r>
    <x v="212"/>
    <d v="1899-12-30T15:40:00"/>
    <x v="1"/>
    <n v="7"/>
    <n v="1"/>
    <s v="Arkansaw Kid"/>
    <s v="2nd"/>
    <m/>
    <x v="0"/>
    <m/>
    <x v="3"/>
    <x v="0"/>
    <x v="1"/>
    <s v="C-2"/>
    <n v="100"/>
    <s v=""/>
    <n v="-100"/>
    <x v="0"/>
    <s v=""/>
    <n v="-200"/>
    <s v="Mel-Combo/Comp-Mel-Sat"/>
  </r>
  <r>
    <x v="212"/>
    <d v="1899-12-30T16:08:00"/>
    <x v="17"/>
    <n v="6"/>
    <n v="12"/>
    <s v="Tojaki"/>
    <m/>
    <m/>
    <x v="2"/>
    <m/>
    <x v="3"/>
    <x v="0"/>
    <x v="1"/>
    <s v=""/>
    <n v="100"/>
    <s v=""/>
    <n v="-100"/>
    <x v="2"/>
    <s v=""/>
    <n v="-100"/>
    <s v="Nat-Sat-Qld"/>
  </r>
  <r>
    <x v="212"/>
    <d v="1899-12-30T16:40:00"/>
    <x v="4"/>
    <n v="8"/>
    <n v="2"/>
    <s v="Dragonstone"/>
    <s v="1st"/>
    <n v="4.2"/>
    <x v="1"/>
    <m/>
    <x v="3"/>
    <x v="0"/>
    <x v="1"/>
    <s v=""/>
    <n v="100"/>
    <n v="420"/>
    <n v="320"/>
    <x v="2"/>
    <n v="420"/>
    <n v="320"/>
    <s v="Syd-Combo"/>
  </r>
  <r>
    <x v="212"/>
    <d v="1899-12-30T17:00:00"/>
    <x v="1"/>
    <n v="9"/>
    <n v="1"/>
    <s v="Revolutionary Miss"/>
    <s v="1st"/>
    <n v="3.7"/>
    <x v="0"/>
    <m/>
    <x v="3"/>
    <x v="0"/>
    <x v="1"/>
    <s v=""/>
    <n v="100"/>
    <n v="370"/>
    <n v="270"/>
    <x v="1"/>
    <n v="444"/>
    <n v="324"/>
    <s v="Mel-Combo"/>
  </r>
  <r>
    <x v="212"/>
    <d v="1899-12-30T17:55:00"/>
    <x v="4"/>
    <n v="10"/>
    <n v="8"/>
    <s v="Legio Ten"/>
    <s v="1st"/>
    <n v="4.0999999999999996"/>
    <x v="1"/>
    <m/>
    <x v="3"/>
    <x v="0"/>
    <x v="1"/>
    <s v=""/>
    <n v="100"/>
    <n v="409.99999999999994"/>
    <n v="309.99999999999994"/>
    <x v="2"/>
    <n v="409.99999999999994"/>
    <n v="309.99999999999994"/>
    <s v="Syd-Combo"/>
  </r>
  <r>
    <x v="213"/>
    <d v="1899-12-30T16:05:00"/>
    <x v="18"/>
    <n v="4"/>
    <n v="5"/>
    <s v="Sumo Star"/>
    <s v=" 3rd  "/>
    <m/>
    <x v="1"/>
    <m/>
    <x v="3"/>
    <x v="0"/>
    <x v="4"/>
    <s v=""/>
    <n v="100"/>
    <s v=""/>
    <n v="-100"/>
    <x v="1"/>
    <s v=""/>
    <n v="-120"/>
    <s v="Comp-SYD-MW"/>
  </r>
  <r>
    <x v="214"/>
    <d v="1899-12-30T12:55:00"/>
    <x v="3"/>
    <n v="2"/>
    <n v="1"/>
    <s v="Step Aside"/>
    <s v="2nd"/>
    <m/>
    <x v="1"/>
    <m/>
    <x v="3"/>
    <x v="0"/>
    <x v="1"/>
    <s v=""/>
    <n v="100"/>
    <s v=""/>
    <n v="-100"/>
    <x v="2"/>
    <s v=""/>
    <n v="-100"/>
    <s v="Syd-Combo"/>
  </r>
  <r>
    <x v="214"/>
    <d v="1899-12-30T15:20:00"/>
    <x v="3"/>
    <n v="6"/>
    <n v="6"/>
    <s v="Wineglass Bay"/>
    <m/>
    <m/>
    <x v="1"/>
    <m/>
    <x v="3"/>
    <x v="0"/>
    <x v="1"/>
    <s v="C-3"/>
    <n v="100"/>
    <s v=""/>
    <n v="-100"/>
    <x v="4"/>
    <s v=""/>
    <n v="-160"/>
    <s v="Syd-Combo/Comp-SYD-Sat/Nat-Sat-NSW"/>
  </r>
  <r>
    <x v="214"/>
    <d v="1899-12-30T17:00:00"/>
    <x v="14"/>
    <n v="9"/>
    <n v="3"/>
    <s v="Taunting"/>
    <s v="1st"/>
    <n v="2.7"/>
    <x v="0"/>
    <m/>
    <x v="3"/>
    <x v="0"/>
    <x v="1"/>
    <s v=""/>
    <n v="100"/>
    <n v="270"/>
    <n v="170"/>
    <x v="1"/>
    <n v="324"/>
    <n v="204"/>
    <s v="Mel-Combo"/>
  </r>
  <r>
    <x v="215"/>
    <d v="1899-12-30T17:33:00"/>
    <x v="20"/>
    <n v="6"/>
    <n v="8"/>
    <s v="Caesaris"/>
    <s v="1st"/>
    <n v="2.8"/>
    <x v="2"/>
    <m/>
    <x v="3"/>
    <x v="0"/>
    <x v="4"/>
    <s v=""/>
    <n v="100"/>
    <n v="280"/>
    <n v="180"/>
    <x v="1"/>
    <n v="336"/>
    <n v="216"/>
    <s v="Nat-MW-Qld"/>
  </r>
  <r>
    <x v="216"/>
    <d v="1899-12-30T12:45:00"/>
    <x v="1"/>
    <n v="2"/>
    <n v="3"/>
    <s v="Alhambra Lad"/>
    <s v="2nd"/>
    <m/>
    <x v="0"/>
    <m/>
    <x v="3"/>
    <x v="0"/>
    <x v="1"/>
    <s v=""/>
    <n v="100"/>
    <s v=""/>
    <n v="-100"/>
    <x v="1"/>
    <s v=""/>
    <n v="-120"/>
    <s v="Mel-Combo"/>
  </r>
  <r>
    <x v="216"/>
    <d v="1899-12-30T13:05:00"/>
    <x v="3"/>
    <n v="2"/>
    <n v="4"/>
    <s v="Tympanist"/>
    <s v="2nd"/>
    <m/>
    <x v="1"/>
    <m/>
    <x v="3"/>
    <x v="0"/>
    <x v="1"/>
    <s v=""/>
    <n v="100"/>
    <s v=""/>
    <n v="-100"/>
    <x v="2"/>
    <s v=""/>
    <n v="-100"/>
    <s v="Syd-Combo"/>
  </r>
  <r>
    <x v="216"/>
    <d v="1899-12-30T13:13:00"/>
    <x v="20"/>
    <n v="2"/>
    <n v="9"/>
    <s v="Fleur Du Monde"/>
    <m/>
    <m/>
    <x v="2"/>
    <m/>
    <x v="3"/>
    <x v="0"/>
    <x v="1"/>
    <s v=""/>
    <n v="100"/>
    <s v=""/>
    <n v="-100"/>
    <x v="2"/>
    <s v=""/>
    <n v="-100"/>
    <s v="Nat-Sat-Qld"/>
  </r>
  <r>
    <x v="216"/>
    <d v="1899-12-30T13:40:00"/>
    <x v="3"/>
    <n v="3"/>
    <n v="10"/>
    <s v="Zouphoria"/>
    <s v="1st"/>
    <n v="2.6"/>
    <x v="1"/>
    <m/>
    <x v="3"/>
    <x v="0"/>
    <x v="1"/>
    <s v=""/>
    <n v="100"/>
    <n v="260"/>
    <n v="160"/>
    <x v="2"/>
    <n v="260"/>
    <n v="160"/>
    <s v="Nat-Sat-NSW"/>
  </r>
  <r>
    <x v="216"/>
    <d v="1899-12-30T13:55:00"/>
    <x v="1"/>
    <n v="4"/>
    <n v="8"/>
    <s v="Running By"/>
    <s v="1st"/>
    <n v="2"/>
    <x v="0"/>
    <m/>
    <x v="3"/>
    <x v="0"/>
    <x v="1"/>
    <s v=""/>
    <n v="100"/>
    <n v="200"/>
    <n v="100"/>
    <x v="1"/>
    <n v="240"/>
    <n v="120"/>
    <s v="Mel-Combo"/>
  </r>
  <r>
    <x v="216"/>
    <d v="1899-12-30T14:58:00"/>
    <x v="20"/>
    <n v="5"/>
    <n v="8"/>
    <s v="Perfect Mission"/>
    <s v="3rd"/>
    <m/>
    <x v="2"/>
    <m/>
    <x v="3"/>
    <x v="0"/>
    <x v="1"/>
    <s v=""/>
    <n v="100"/>
    <s v=""/>
    <n v="-100"/>
    <x v="2"/>
    <s v=""/>
    <n v="-100"/>
    <s v="Nat-Sat-Qld"/>
  </r>
  <r>
    <x v="216"/>
    <d v="1899-12-30T15:05:00"/>
    <x v="1"/>
    <n v="6"/>
    <n v="8"/>
    <s v="Slate"/>
    <s v="3rd"/>
    <m/>
    <x v="0"/>
    <m/>
    <x v="3"/>
    <x v="0"/>
    <x v="1"/>
    <s v="C-3"/>
    <n v="100"/>
    <s v=""/>
    <n v="-100"/>
    <x v="0"/>
    <s v=""/>
    <n v="-200"/>
    <s v="Mel-Combo/Comp-Mel-Sat/Nat-Sat-Vic"/>
  </r>
  <r>
    <x v="216"/>
    <d v="1899-12-30T15:25:00"/>
    <x v="3"/>
    <n v="6"/>
    <n v="10"/>
    <s v="Boston Rocks"/>
    <s v="1st"/>
    <n v="2.8"/>
    <x v="1"/>
    <m/>
    <x v="3"/>
    <x v="0"/>
    <x v="1"/>
    <s v=""/>
    <n v="100"/>
    <n v="280"/>
    <n v="180"/>
    <x v="2"/>
    <n v="280"/>
    <n v="180"/>
    <s v="Nat-Sat-NSW"/>
  </r>
  <r>
    <x v="216"/>
    <d v="1899-12-30T15:40:00"/>
    <x v="1"/>
    <n v="7"/>
    <n v="3"/>
    <s v="Jambalaya"/>
    <m/>
    <m/>
    <x v="0"/>
    <m/>
    <x v="3"/>
    <x v="0"/>
    <x v="1"/>
    <s v="C-2"/>
    <n v="100"/>
    <s v=""/>
    <n v="-100"/>
    <x v="0"/>
    <s v=""/>
    <n v="-200"/>
    <s v="Comp-Mel-Sat/Nat-Sat-Vic"/>
  </r>
  <r>
    <x v="216"/>
    <d v="1899-12-30T16:00:00"/>
    <x v="3"/>
    <n v="7"/>
    <n v="11"/>
    <s v="Grebeni"/>
    <s v="1st"/>
    <n v="4.5"/>
    <x v="1"/>
    <m/>
    <x v="3"/>
    <x v="0"/>
    <x v="1"/>
    <s v=""/>
    <n v="100"/>
    <n v="450"/>
    <n v="350"/>
    <x v="2"/>
    <n v="450"/>
    <n v="350"/>
    <s v="Syd-Combo"/>
  </r>
  <r>
    <x v="216"/>
    <d v="1899-12-30T18:12:00"/>
    <x v="20"/>
    <n v="10"/>
    <n v="7"/>
    <s v="Quality Time"/>
    <m/>
    <m/>
    <x v="2"/>
    <m/>
    <x v="3"/>
    <x v="0"/>
    <x v="1"/>
    <s v=""/>
    <n v="100"/>
    <s v=""/>
    <n v="-100"/>
    <x v="2"/>
    <s v=""/>
    <n v="-100"/>
    <s v="Nat-Sat-Qld"/>
  </r>
  <r>
    <x v="217"/>
    <d v="1899-12-30T13:05:00"/>
    <x v="3"/>
    <n v="2"/>
    <n v="2"/>
    <s v="Father'S Day"/>
    <m/>
    <m/>
    <x v="1"/>
    <m/>
    <x v="3"/>
    <x v="0"/>
    <x v="1"/>
    <s v=""/>
    <n v="100"/>
    <s v=""/>
    <n v="-100"/>
    <x v="2"/>
    <s v=""/>
    <n v="-100"/>
    <s v="Syd-Combo"/>
  </r>
  <r>
    <x v="217"/>
    <d v="1899-12-30T13:20:00"/>
    <x v="6"/>
    <n v="3"/>
    <n v="3"/>
    <s v="Harbin"/>
    <s v="3rd"/>
    <m/>
    <x v="0"/>
    <m/>
    <x v="3"/>
    <x v="0"/>
    <x v="1"/>
    <s v=""/>
    <n v="100"/>
    <s v=""/>
    <n v="-100"/>
    <x v="2"/>
    <s v=""/>
    <n v="-100"/>
    <s v="Nat-Sat-Vic"/>
  </r>
  <r>
    <x v="217"/>
    <d v="1899-12-30T14:15:00"/>
    <x v="3"/>
    <n v="4"/>
    <n v="13"/>
    <s v="Romeo'S Choice"/>
    <s v="2nd"/>
    <m/>
    <x v="1"/>
    <m/>
    <x v="3"/>
    <x v="0"/>
    <x v="1"/>
    <s v=""/>
    <n v="100"/>
    <s v=""/>
    <n v="-100"/>
    <x v="2"/>
    <s v=""/>
    <n v="-100"/>
    <s v="Syd-Combo"/>
  </r>
  <r>
    <x v="217"/>
    <d v="1899-12-30T14:23:00"/>
    <x v="20"/>
    <n v="3"/>
    <n v="1"/>
    <s v="Weigall Tiger"/>
    <s v="2nd"/>
    <m/>
    <x v="2"/>
    <m/>
    <x v="3"/>
    <x v="0"/>
    <x v="1"/>
    <s v=""/>
    <n v="100"/>
    <s v=""/>
    <n v="-100"/>
    <x v="2"/>
    <s v=""/>
    <n v="-100"/>
    <s v="Nat-Sat-Qld"/>
  </r>
  <r>
    <x v="217"/>
    <d v="1899-12-30T14:50:00"/>
    <x v="3"/>
    <n v="5"/>
    <n v="2"/>
    <s v="Clear Choice"/>
    <s v="3rd"/>
    <m/>
    <x v="1"/>
    <m/>
    <x v="3"/>
    <x v="0"/>
    <x v="1"/>
    <s v=""/>
    <n v="100"/>
    <s v=""/>
    <n v="-100"/>
    <x v="2"/>
    <s v=""/>
    <n v="-100"/>
    <s v="Syd-Combo"/>
  </r>
  <r>
    <x v="217"/>
    <d v="1899-12-30T15:25:00"/>
    <x v="3"/>
    <n v="6"/>
    <n v="12"/>
    <s v="Royal Invader"/>
    <m/>
    <m/>
    <x v="1"/>
    <m/>
    <x v="3"/>
    <x v="0"/>
    <x v="1"/>
    <s v=""/>
    <n v="100"/>
    <s v=""/>
    <n v="-100"/>
    <x v="2"/>
    <s v=""/>
    <n v="-100"/>
    <s v="Nat-Sat-NSW"/>
  </r>
  <r>
    <x v="217"/>
    <d v="1899-12-30T16:20:00"/>
    <x v="6"/>
    <n v="8"/>
    <n v="1"/>
    <s v="Glentaneous"/>
    <s v="1st"/>
    <n v="3.3"/>
    <x v="0"/>
    <m/>
    <x v="3"/>
    <x v="0"/>
    <x v="1"/>
    <s v=""/>
    <n v="100"/>
    <n v="330"/>
    <n v="230"/>
    <x v="1"/>
    <n v="396"/>
    <n v="276"/>
    <s v="Mel-Combo"/>
  </r>
  <r>
    <x v="217"/>
    <d v="1899-12-30T16:20:00"/>
    <x v="6"/>
    <n v="8"/>
    <n v="9"/>
    <s v="Kailash"/>
    <m/>
    <m/>
    <x v="0"/>
    <m/>
    <x v="3"/>
    <x v="0"/>
    <x v="1"/>
    <s v=""/>
    <n v="100"/>
    <s v=""/>
    <n v="-100"/>
    <x v="1"/>
    <s v=""/>
    <n v="-120"/>
    <s v="Mel-Combo"/>
  </r>
  <r>
    <x v="217"/>
    <d v="1899-12-30T17:55:00"/>
    <x v="3"/>
    <n v="10"/>
    <n v="10"/>
    <s v="Ceolwulf"/>
    <m/>
    <m/>
    <x v="1"/>
    <m/>
    <x v="3"/>
    <x v="0"/>
    <x v="1"/>
    <s v="C-2"/>
    <n v="100"/>
    <s v=""/>
    <n v="-100"/>
    <x v="2"/>
    <s v=""/>
    <n v="-100"/>
    <s v="Syd-Combo/Comp-SYD-Sat"/>
  </r>
  <r>
    <x v="217"/>
    <d v="1899-12-30T18:12:00"/>
    <x v="20"/>
    <n v="9"/>
    <n v="10"/>
    <s v="Bezique"/>
    <s v="1st"/>
    <n v="1.8"/>
    <x v="2"/>
    <m/>
    <x v="3"/>
    <x v="0"/>
    <x v="1"/>
    <s v=""/>
    <n v="100"/>
    <n v="180"/>
    <n v="80"/>
    <x v="2"/>
    <n v="180"/>
    <n v="80"/>
    <s v="Nat-Sat-Qld"/>
  </r>
  <r>
    <x v="218"/>
    <d v="1899-12-30T15:40:00"/>
    <x v="1"/>
    <n v="5"/>
    <n v="13"/>
    <s v="Mrs Chrissie"/>
    <s v="1st"/>
    <n v="3"/>
    <x v="0"/>
    <m/>
    <x v="3"/>
    <x v="0"/>
    <x v="2"/>
    <s v="C-2"/>
    <n v="100"/>
    <n v="300"/>
    <n v="200"/>
    <x v="2"/>
    <n v="300"/>
    <n v="200"/>
    <s v="Comp-Mel-Sat/Nat-Sat-Vic"/>
  </r>
  <r>
    <x v="219"/>
    <d v="1899-12-30T18:08:00"/>
    <x v="20"/>
    <n v="7"/>
    <n v="4"/>
    <s v="Bullion Boy"/>
    <s v="1st"/>
    <n v="1.95"/>
    <x v="2"/>
    <m/>
    <x v="3"/>
    <x v="0"/>
    <x v="4"/>
    <s v=""/>
    <n v="100"/>
    <n v="195"/>
    <n v="95"/>
    <x v="1"/>
    <n v="234"/>
    <n v="114"/>
    <s v="Nat-MW-Qld"/>
  </r>
  <r>
    <x v="220"/>
    <d v="1899-12-30T14:30:00"/>
    <x v="6"/>
    <n v="5"/>
    <n v="5"/>
    <s v="Independent Road"/>
    <s v="2nd"/>
    <m/>
    <x v="0"/>
    <m/>
    <x v="3"/>
    <x v="0"/>
    <x v="1"/>
    <s v=""/>
    <n v="100"/>
    <s v=""/>
    <n v="-100"/>
    <x v="1"/>
    <s v=""/>
    <n v="-120"/>
    <s v="Mel-Combo"/>
  </r>
  <r>
    <x v="220"/>
    <d v="1899-12-30T14:30:00"/>
    <x v="6"/>
    <n v="5"/>
    <n v="7"/>
    <s v="Tycoon Bec"/>
    <m/>
    <m/>
    <x v="0"/>
    <m/>
    <x v="3"/>
    <x v="0"/>
    <x v="1"/>
    <s v="C-2"/>
    <n v="100"/>
    <s v=""/>
    <n v="-100"/>
    <x v="2"/>
    <s v=""/>
    <n v="-100"/>
    <s v="Mel-Combo/Comp-Mel-Sat"/>
  </r>
  <r>
    <x v="220"/>
    <d v="1899-12-30T14:50:00"/>
    <x v="3"/>
    <n v="5"/>
    <n v="2"/>
    <s v="Naval College"/>
    <s v="1st"/>
    <n v="3.4"/>
    <x v="1"/>
    <m/>
    <x v="3"/>
    <x v="0"/>
    <x v="1"/>
    <s v="C-2"/>
    <n v="100"/>
    <n v="340"/>
    <n v="240"/>
    <x v="3"/>
    <n v="475.99999999999989"/>
    <n v="335.99999999999989"/>
    <s v="Syd-Combo/Nat-Sat-NSW"/>
  </r>
  <r>
    <x v="220"/>
    <d v="1899-12-30T15:05:00"/>
    <x v="6"/>
    <n v="6"/>
    <n v="6"/>
    <s v="Piaggio"/>
    <m/>
    <m/>
    <x v="0"/>
    <m/>
    <x v="3"/>
    <x v="0"/>
    <x v="1"/>
    <s v="C-2"/>
    <n v="100"/>
    <s v=""/>
    <n v="-100"/>
    <x v="0"/>
    <s v=""/>
    <n v="-200"/>
    <s v="Comp-Mel-Sat/Nat-Sat-Vic"/>
  </r>
  <r>
    <x v="220"/>
    <d v="1899-12-30T15:25:00"/>
    <x v="3"/>
    <n v="6"/>
    <n v="7"/>
    <s v="Louisville"/>
    <s v="2nd"/>
    <m/>
    <x v="1"/>
    <m/>
    <x v="3"/>
    <x v="0"/>
    <x v="1"/>
    <s v=""/>
    <n v="100"/>
    <s v=""/>
    <n v="-100"/>
    <x v="2"/>
    <s v=""/>
    <n v="-100"/>
    <s v="Syd-Combo"/>
  </r>
  <r>
    <x v="220"/>
    <d v="1899-12-30T16:00:00"/>
    <x v="3"/>
    <n v="7"/>
    <n v="4"/>
    <s v="Grebeni"/>
    <s v="1st"/>
    <n v="3.1"/>
    <x v="1"/>
    <m/>
    <x v="3"/>
    <x v="0"/>
    <x v="1"/>
    <s v=""/>
    <n v="100"/>
    <n v="310"/>
    <n v="210"/>
    <x v="2"/>
    <n v="310"/>
    <n v="210"/>
    <s v="Syd-Combo"/>
  </r>
  <r>
    <x v="220"/>
    <d v="1899-12-30T16:40:00"/>
    <x v="3"/>
    <n v="8"/>
    <n v="4"/>
    <s v="Afterlight"/>
    <s v="      "/>
    <m/>
    <x v="1"/>
    <m/>
    <x v="3"/>
    <x v="0"/>
    <x v="1"/>
    <s v="C-2"/>
    <n v="100"/>
    <s v=""/>
    <n v="-100"/>
    <x v="3"/>
    <s v=""/>
    <n v="-139.99999999999997"/>
    <s v="Comp-SYD-Sat/Nat-Sat-NSW"/>
  </r>
  <r>
    <x v="220"/>
    <d v="1899-12-30T17:20:00"/>
    <x v="3"/>
    <n v="9"/>
    <n v="11"/>
    <s v="Step Aside"/>
    <s v="3rd"/>
    <m/>
    <x v="1"/>
    <m/>
    <x v="3"/>
    <x v="0"/>
    <x v="1"/>
    <s v="C-3"/>
    <n v="100"/>
    <s v=""/>
    <n v="-100"/>
    <x v="4"/>
    <s v=""/>
    <n v="-160"/>
    <s v="Syd-Combo/Comp-SYD-Sat/Nat-Sat-NSW"/>
  </r>
  <r>
    <x v="221"/>
    <d v="1899-12-30T15:40:00"/>
    <x v="0"/>
    <n v="5"/>
    <n v="2"/>
    <s v="Vasmee"/>
    <m/>
    <m/>
    <x v="0"/>
    <m/>
    <x v="3"/>
    <x v="0"/>
    <x v="5"/>
    <s v="C-2"/>
    <n v="100"/>
    <s v=""/>
    <n v="-100"/>
    <x v="2"/>
    <s v=""/>
    <n v="-100"/>
    <s v="Comp-Mel-Sat/Nat-Sat-Vic"/>
  </r>
  <r>
    <x v="221"/>
    <d v="1899-12-30T17:40:00"/>
    <x v="0"/>
    <n v="8"/>
    <n v="8"/>
    <s v="Call Him Iggy"/>
    <m/>
    <m/>
    <x v="0"/>
    <m/>
    <x v="3"/>
    <x v="0"/>
    <x v="5"/>
    <s v="C-2"/>
    <n v="100"/>
    <s v=""/>
    <n v="-100"/>
    <x v="2"/>
    <s v=""/>
    <n v="-100"/>
    <s v="Comp-Mel-Sat/Nat-Sat-Vic"/>
  </r>
  <r>
    <x v="222"/>
    <d v="1899-12-30T14:53:00"/>
    <x v="20"/>
    <n v="1"/>
    <n v="4"/>
    <s v="Exotique Miss"/>
    <s v="1st"/>
    <n v="1.9"/>
    <x v="2"/>
    <m/>
    <x v="3"/>
    <x v="0"/>
    <x v="4"/>
    <s v=""/>
    <n v="100"/>
    <n v="190"/>
    <n v="90"/>
    <x v="1"/>
    <n v="228"/>
    <n v="108"/>
    <s v="Nat-MW-Qld"/>
  </r>
  <r>
    <x v="223"/>
    <d v="1899-12-30T13:05:00"/>
    <x v="3"/>
    <n v="2"/>
    <n v="8"/>
    <s v="Our Kobison"/>
    <s v="2nd"/>
    <m/>
    <x v="1"/>
    <m/>
    <x v="3"/>
    <x v="0"/>
    <x v="1"/>
    <s v="C-2"/>
    <n v="100"/>
    <s v=""/>
    <n v="-100"/>
    <x v="2"/>
    <s v=""/>
    <n v="-100"/>
    <s v="Syd-Combo/Comp-SYD-Sat"/>
  </r>
  <r>
    <x v="223"/>
    <d v="1899-12-30T14:50:00"/>
    <x v="3"/>
    <n v="5"/>
    <n v="5"/>
    <s v="Running By"/>
    <s v="1st"/>
    <n v="2.4500000000000002"/>
    <x v="1"/>
    <m/>
    <x v="3"/>
    <x v="0"/>
    <x v="1"/>
    <s v="C-3"/>
    <n v="100"/>
    <n v="245.00000000000003"/>
    <n v="145.00000000000003"/>
    <x v="4"/>
    <n v="392"/>
    <n v="232"/>
    <s v="Syd-Combo/Comp-SYD-Sat/Nat-Sat-NSW"/>
  </r>
  <r>
    <x v="223"/>
    <d v="1899-12-30T15:25:00"/>
    <x v="3"/>
    <n v="6"/>
    <n v="5"/>
    <s v="Matusalem"/>
    <s v="2nd"/>
    <m/>
    <x v="1"/>
    <m/>
    <x v="3"/>
    <x v="0"/>
    <x v="1"/>
    <s v="C-2"/>
    <n v="100"/>
    <s v=""/>
    <n v="-100"/>
    <x v="3"/>
    <s v=""/>
    <n v="-139.99999999999997"/>
    <s v="Syd-Combo/Nat-Sat-NSW"/>
  </r>
  <r>
    <x v="223"/>
    <d v="1899-12-30T16:20:00"/>
    <x v="23"/>
    <n v="8"/>
    <n v="7"/>
    <s v="Holymanz"/>
    <s v="1st"/>
    <n v="4.2"/>
    <x v="0"/>
    <m/>
    <x v="3"/>
    <x v="0"/>
    <x v="1"/>
    <s v=""/>
    <n v="100"/>
    <n v="420"/>
    <n v="320"/>
    <x v="1"/>
    <n v="504"/>
    <n v="384"/>
    <s v="Mel-Combo"/>
  </r>
  <r>
    <x v="223"/>
    <d v="1899-12-30T17:00:00"/>
    <x v="23"/>
    <n v="9"/>
    <n v="2"/>
    <s v="Va Via"/>
    <s v="1st"/>
    <n v="2.4500000000000002"/>
    <x v="0"/>
    <m/>
    <x v="3"/>
    <x v="0"/>
    <x v="1"/>
    <s v=""/>
    <n v="100"/>
    <n v="245.00000000000003"/>
    <n v="145.00000000000003"/>
    <x v="1"/>
    <n v="294"/>
    <n v="174"/>
    <s v="Mel-Combo"/>
  </r>
  <r>
    <x v="224"/>
    <d v="1899-12-30T16:05:00"/>
    <x v="18"/>
    <n v="4"/>
    <n v="3"/>
    <s v="Lipstick Swing"/>
    <s v=" 2nd  "/>
    <m/>
    <x v="1"/>
    <m/>
    <x v="3"/>
    <x v="0"/>
    <x v="4"/>
    <s v=""/>
    <n v="100"/>
    <s v=""/>
    <n v="-100"/>
    <x v="1"/>
    <s v=""/>
    <n v="-120"/>
    <s v="Comp-SYD-MW"/>
  </r>
  <r>
    <x v="224"/>
    <d v="1899-12-30T16:50:00"/>
    <x v="5"/>
    <n v="3"/>
    <n v="8"/>
    <s v="Greyt Mumma"/>
    <s v="1st"/>
    <n v="2.2000000000000002"/>
    <x v="0"/>
    <m/>
    <x v="3"/>
    <x v="0"/>
    <x v="4"/>
    <s v=""/>
    <n v="100"/>
    <n v="220.00000000000003"/>
    <n v="120.00000000000003"/>
    <x v="2"/>
    <n v="220.00000000000003"/>
    <n v="120.00000000000003"/>
    <s v="Comp-Mel-MW"/>
  </r>
  <r>
    <x v="225"/>
    <d v="1899-12-30T12:35:00"/>
    <x v="4"/>
    <n v="1"/>
    <n v="2"/>
    <s v="Jumeirah Beach"/>
    <s v="2nd"/>
    <m/>
    <x v="1"/>
    <m/>
    <x v="3"/>
    <x v="0"/>
    <x v="1"/>
    <s v=""/>
    <n v="100"/>
    <s v=""/>
    <n v="-100"/>
    <x v="2"/>
    <s v=""/>
    <n v="-100"/>
    <s v="Syd-Combo"/>
  </r>
  <r>
    <x v="225"/>
    <d v="1899-12-30T12:48:00"/>
    <x v="0"/>
    <n v="2"/>
    <n v="8"/>
    <s v="Golden Crusader"/>
    <m/>
    <m/>
    <x v="0"/>
    <m/>
    <x v="3"/>
    <x v="0"/>
    <x v="1"/>
    <s v=""/>
    <n v="100"/>
    <s v=""/>
    <n v="-100"/>
    <x v="1"/>
    <s v=""/>
    <n v="-120"/>
    <s v="Mel-Combo"/>
  </r>
  <r>
    <x v="225"/>
    <d v="1899-12-30T14:20:00"/>
    <x v="4"/>
    <n v="4"/>
    <n v="9"/>
    <s v="King Of Dubai"/>
    <m/>
    <m/>
    <x v="1"/>
    <m/>
    <x v="3"/>
    <x v="0"/>
    <x v="1"/>
    <s v=""/>
    <n v="100"/>
    <s v=""/>
    <n v="-100"/>
    <x v="2"/>
    <s v=""/>
    <n v="-100"/>
    <s v="Nat-Sat-NSW"/>
  </r>
  <r>
    <x v="225"/>
    <d v="1899-12-30T14:55:00"/>
    <x v="4"/>
    <n v="5"/>
    <n v="7"/>
    <s v="Mrs Chrissie"/>
    <s v="2nd"/>
    <m/>
    <x v="1"/>
    <m/>
    <x v="3"/>
    <x v="0"/>
    <x v="1"/>
    <s v=""/>
    <n v="100"/>
    <s v=""/>
    <n v="-100"/>
    <x v="2"/>
    <s v=""/>
    <n v="-100"/>
    <s v="Syd-Combo"/>
  </r>
  <r>
    <x v="225"/>
    <d v="1899-12-30T15:08:00"/>
    <x v="0"/>
    <n v="6"/>
    <n v="5"/>
    <s v="Dane On Tour"/>
    <m/>
    <m/>
    <x v="0"/>
    <m/>
    <x v="3"/>
    <x v="0"/>
    <x v="1"/>
    <s v=""/>
    <n v="100"/>
    <s v=""/>
    <n v="-100"/>
    <x v="1"/>
    <s v=""/>
    <n v="-120"/>
    <s v="Mel-Combo"/>
  </r>
  <r>
    <x v="225"/>
    <d v="1899-12-30T15:30:00"/>
    <x v="4"/>
    <n v="6"/>
    <n v="12"/>
    <s v="Angel Of Light"/>
    <s v=" 3rd  "/>
    <m/>
    <x v="1"/>
    <m/>
    <x v="3"/>
    <x v="0"/>
    <x v="1"/>
    <s v="C-2"/>
    <n v="100"/>
    <s v=""/>
    <n v="-100"/>
    <x v="3"/>
    <s v=""/>
    <n v="-139.99999999999997"/>
    <s v="Comp-SYD-Sat/Nat-Sat-NSW"/>
  </r>
  <r>
    <x v="225"/>
    <d v="1899-12-30T15:43:00"/>
    <x v="0"/>
    <n v="7"/>
    <n v="5"/>
    <s v="Green Belt"/>
    <m/>
    <m/>
    <x v="0"/>
    <m/>
    <x v="3"/>
    <x v="0"/>
    <x v="1"/>
    <s v="C-2"/>
    <n v="100"/>
    <s v=""/>
    <n v="-100"/>
    <x v="2"/>
    <s v=""/>
    <n v="-100"/>
    <s v="Comp-Mel-Sat/Nat-Sat-Vic"/>
  </r>
  <r>
    <x v="225"/>
    <d v="1899-12-30T16:15:00"/>
    <x v="4"/>
    <n v="7"/>
    <n v="5"/>
    <s v="Baby Rider"/>
    <m/>
    <m/>
    <x v="1"/>
    <m/>
    <x v="3"/>
    <x v="0"/>
    <x v="1"/>
    <s v=""/>
    <n v="100"/>
    <s v=""/>
    <n v="-100"/>
    <x v="2"/>
    <s v=""/>
    <n v="-100"/>
    <s v="Syd-Combo"/>
  </r>
  <r>
    <x v="225"/>
    <d v="1899-12-30T17:00:00"/>
    <x v="4"/>
    <n v="8"/>
    <n v="8"/>
    <s v="Ka Bling"/>
    <s v=" 3rd  "/>
    <m/>
    <x v="1"/>
    <m/>
    <x v="3"/>
    <x v="0"/>
    <x v="1"/>
    <s v="C-2"/>
    <n v="100"/>
    <s v=""/>
    <n v="-100"/>
    <x v="3"/>
    <s v=""/>
    <n v="-139.99999999999997"/>
    <s v="Comp-SYD-Sat/Nat-Sat-NSW"/>
  </r>
  <r>
    <x v="225"/>
    <d v="1899-12-30T17:35:00"/>
    <x v="4"/>
    <n v="9"/>
    <n v="8"/>
    <s v="Boston Rocks"/>
    <m/>
    <m/>
    <x v="1"/>
    <m/>
    <x v="3"/>
    <x v="0"/>
    <x v="1"/>
    <s v=""/>
    <n v="100"/>
    <s v=""/>
    <n v="-100"/>
    <x v="2"/>
    <s v=""/>
    <n v="-100"/>
    <s v="Syd-Combo"/>
  </r>
  <r>
    <x v="225"/>
    <d v="1899-12-30T17:48:00"/>
    <x v="0"/>
    <n v="10"/>
    <n v="1"/>
    <s v="Jungle Jim"/>
    <s v="1st"/>
    <n v="3.2"/>
    <x v="0"/>
    <m/>
    <x v="3"/>
    <x v="0"/>
    <x v="1"/>
    <s v=""/>
    <n v="100"/>
    <n v="320"/>
    <n v="220"/>
    <x v="1"/>
    <n v="384"/>
    <n v="264"/>
    <s v="Comp-Mel-Sat"/>
  </r>
  <r>
    <x v="225"/>
    <d v="1899-12-30T18:10:00"/>
    <x v="4"/>
    <n v="10"/>
    <n v="2"/>
    <s v="Testator Silens"/>
    <s v="1st"/>
    <n v="2.35"/>
    <x v="1"/>
    <m/>
    <x v="3"/>
    <x v="0"/>
    <x v="1"/>
    <s v=""/>
    <n v="100"/>
    <n v="235"/>
    <n v="135"/>
    <x v="2"/>
    <n v="235"/>
    <n v="135"/>
    <s v="Syd-Combo"/>
  </r>
  <r>
    <x v="226"/>
    <d v="1899-12-30T14:55:00"/>
    <x v="16"/>
    <n v="2"/>
    <n v="5"/>
    <s v="Pure Alpha"/>
    <s v="1st"/>
    <n v="1.6"/>
    <x v="1"/>
    <m/>
    <x v="3"/>
    <x v="0"/>
    <x v="4"/>
    <s v=""/>
    <n v="100"/>
    <n v="160"/>
    <n v="60"/>
    <x v="1"/>
    <n v="192"/>
    <n v="72"/>
    <s v="Comp-SYD-MW"/>
  </r>
  <r>
    <x v="226"/>
    <d v="1899-12-30T17:50:00"/>
    <x v="16"/>
    <n v="7"/>
    <n v="8"/>
    <s v="Fire Star"/>
    <s v="2nd"/>
    <m/>
    <x v="1"/>
    <m/>
    <x v="3"/>
    <x v="0"/>
    <x v="4"/>
    <s v=""/>
    <n v="100"/>
    <s v=""/>
    <n v="-100"/>
    <x v="2"/>
    <s v=""/>
    <n v="-100"/>
    <s v="Comp-SYD-MW"/>
  </r>
  <r>
    <x v="226"/>
    <d v="1899-12-30T19:00:00"/>
    <x v="5"/>
    <n v="7"/>
    <n v="4"/>
    <s v="Lang Park"/>
    <s v="2nd"/>
    <m/>
    <x v="0"/>
    <m/>
    <x v="3"/>
    <x v="0"/>
    <x v="4"/>
    <s v=""/>
    <n v="100"/>
    <s v=""/>
    <n v="-100"/>
    <x v="2"/>
    <s v=""/>
    <n v="-100"/>
    <s v="Comp-Mel-MW"/>
  </r>
  <r>
    <x v="227"/>
    <d v="1899-12-30T12:45:00"/>
    <x v="0"/>
    <n v="2"/>
    <n v="8"/>
    <s v="Galilaeus"/>
    <m/>
    <m/>
    <x v="0"/>
    <m/>
    <x v="3"/>
    <x v="0"/>
    <x v="1"/>
    <s v=""/>
    <n v="100"/>
    <s v=""/>
    <n v="-100"/>
    <x v="1"/>
    <s v=""/>
    <n v="-120"/>
    <s v="Mel-Combo"/>
  </r>
  <r>
    <x v="227"/>
    <d v="1899-12-30T13:40:00"/>
    <x v="4"/>
    <n v="3"/>
    <n v="8"/>
    <s v="Gently Rolled"/>
    <s v="2nd"/>
    <m/>
    <x v="1"/>
    <m/>
    <x v="3"/>
    <x v="0"/>
    <x v="1"/>
    <s v=""/>
    <n v="100"/>
    <s v=""/>
    <n v="-100"/>
    <x v="2"/>
    <s v=""/>
    <n v="-100"/>
    <s v="Syd-Combo"/>
  </r>
  <r>
    <x v="227"/>
    <d v="1899-12-30T14:15:00"/>
    <x v="4"/>
    <n v="4"/>
    <n v="4"/>
    <s v="Time To Boogie"/>
    <s v="3rd"/>
    <m/>
    <x v="1"/>
    <m/>
    <x v="3"/>
    <x v="0"/>
    <x v="1"/>
    <s v="C-2"/>
    <n v="100"/>
    <s v=""/>
    <n v="-100"/>
    <x v="3"/>
    <s v=""/>
    <n v="-139.99999999999997"/>
    <s v="Comp-SYD-Sat/Nat-Sat-NSW"/>
  </r>
  <r>
    <x v="227"/>
    <d v="1899-12-30T14:30:00"/>
    <x v="0"/>
    <n v="5"/>
    <n v="4"/>
    <s v="Kin"/>
    <m/>
    <m/>
    <x v="0"/>
    <m/>
    <x v="3"/>
    <x v="0"/>
    <x v="1"/>
    <s v=""/>
    <n v="100"/>
    <s v=""/>
    <n v="-100"/>
    <x v="1"/>
    <s v=""/>
    <n v="-120"/>
    <s v="Mel-Combo"/>
  </r>
  <r>
    <x v="227"/>
    <d v="1899-12-30T14:30:00"/>
    <x v="0"/>
    <n v="5"/>
    <n v="2"/>
    <s v="Sans Doute"/>
    <s v="1st"/>
    <n v="4.5999999999999996"/>
    <x v="0"/>
    <m/>
    <x v="3"/>
    <x v="0"/>
    <x v="1"/>
    <s v="C-3"/>
    <n v="100"/>
    <n v="459.99999999999994"/>
    <n v="359.99999999999994"/>
    <x v="4"/>
    <n v="736"/>
    <n v="576"/>
    <s v="Mel-Combo/Comp-Mel-Sat/Nat-Sat-Vic"/>
  </r>
  <r>
    <x v="227"/>
    <d v="1899-12-30T15:40:00"/>
    <x v="0"/>
    <n v="7"/>
    <n v="1"/>
    <s v="Jungle Jim"/>
    <s v="1st"/>
    <n v="3.8"/>
    <x v="0"/>
    <m/>
    <x v="3"/>
    <x v="0"/>
    <x v="1"/>
    <s v="C-2"/>
    <n v="100"/>
    <n v="380"/>
    <n v="280"/>
    <x v="0"/>
    <n v="760"/>
    <n v="560"/>
    <s v="Comp-Mel-Sat/Nat-Sat-Vic"/>
  </r>
  <r>
    <x v="227"/>
    <d v="1899-12-30T16:00:00"/>
    <x v="4"/>
    <n v="7"/>
    <n v="7"/>
    <s v="Powerful Peg"/>
    <m/>
    <m/>
    <x v="1"/>
    <m/>
    <x v="3"/>
    <x v="0"/>
    <x v="1"/>
    <s v=""/>
    <n v="100"/>
    <s v=""/>
    <n v="-100"/>
    <x v="2"/>
    <s v=""/>
    <n v="-100"/>
    <s v="Syd-Combo"/>
  </r>
  <r>
    <x v="227"/>
    <d v="1899-12-30T16:12:00"/>
    <x v="20"/>
    <n v="6"/>
    <n v="11"/>
    <s v="Bettcha The Crown"/>
    <s v="2nd"/>
    <m/>
    <x v="2"/>
    <m/>
    <x v="3"/>
    <x v="0"/>
    <x v="1"/>
    <s v=""/>
    <n v="100"/>
    <s v=""/>
    <n v="-100"/>
    <x v="2"/>
    <s v=""/>
    <n v="-100"/>
    <s v="Nat-Sat-Qld"/>
  </r>
  <r>
    <x v="227"/>
    <d v="1899-12-30T16:40:00"/>
    <x v="4"/>
    <n v="8"/>
    <n v="4"/>
    <s v="Step Aside"/>
    <m/>
    <m/>
    <x v="1"/>
    <m/>
    <x v="3"/>
    <x v="0"/>
    <x v="1"/>
    <s v="C-2"/>
    <n v="100"/>
    <s v=""/>
    <n v="-100"/>
    <x v="3"/>
    <s v=""/>
    <n v="-139.99999999999997"/>
    <s v="Syd-Combo/Nat-Sat-NSW"/>
  </r>
  <r>
    <x v="227"/>
    <d v="1899-12-30T17:20:00"/>
    <x v="4"/>
    <n v="9"/>
    <n v="6"/>
    <s v="Our Kobison"/>
    <s v="1st"/>
    <n v="1.8"/>
    <x v="1"/>
    <m/>
    <x v="3"/>
    <x v="0"/>
    <x v="1"/>
    <s v=""/>
    <n v="100"/>
    <n v="180"/>
    <n v="80"/>
    <x v="2"/>
    <n v="180"/>
    <n v="80"/>
    <s v="Syd-Combo"/>
  </r>
  <r>
    <x v="227"/>
    <d v="1899-12-30T17:32:00"/>
    <x v="20"/>
    <n v="8"/>
    <n v="10"/>
    <s v="Storm The Fortress"/>
    <m/>
    <m/>
    <x v="2"/>
    <m/>
    <x v="3"/>
    <x v="0"/>
    <x v="1"/>
    <s v=""/>
    <n v="100"/>
    <s v=""/>
    <n v="-100"/>
    <x v="2"/>
    <s v=""/>
    <n v="-100"/>
    <s v="Nat-Sat-Qld"/>
  </r>
  <r>
    <x v="228"/>
    <d v="1899-12-30T17:33:00"/>
    <x v="17"/>
    <n v="5"/>
    <n v="10"/>
    <s v="Ring Of Steel"/>
    <s v="1st"/>
    <n v="1.5"/>
    <x v="2"/>
    <m/>
    <x v="3"/>
    <x v="0"/>
    <x v="4"/>
    <s v=""/>
    <n v="100"/>
    <n v="150"/>
    <n v="50"/>
    <x v="1"/>
    <n v="180"/>
    <n v="60"/>
    <s v="Nat-MW-Qld"/>
  </r>
  <r>
    <x v="229"/>
    <d v="1899-12-30T17:00:00"/>
    <x v="1"/>
    <n v="7"/>
    <n v="2"/>
    <s v="Buffalo River"/>
    <s v="3rd"/>
    <m/>
    <x v="0"/>
    <m/>
    <x v="3"/>
    <x v="0"/>
    <x v="0"/>
    <s v=""/>
    <n v="100"/>
    <s v=""/>
    <n v="-100"/>
    <x v="1"/>
    <s v=""/>
    <n v="-120"/>
    <s v="Mel-Combo"/>
  </r>
  <r>
    <x v="230"/>
    <d v="1899-12-30T13:05:00"/>
    <x v="3"/>
    <n v="2"/>
    <n v="13"/>
    <s v="Magnatear"/>
    <s v="2nd"/>
    <m/>
    <x v="1"/>
    <m/>
    <x v="3"/>
    <x v="0"/>
    <x v="1"/>
    <s v=""/>
    <n v="100"/>
    <s v=""/>
    <n v="-100"/>
    <x v="2"/>
    <s v=""/>
    <n v="-100"/>
    <s v="Syd-Combo"/>
  </r>
  <r>
    <x v="230"/>
    <d v="1899-12-30T13:20:00"/>
    <x v="6"/>
    <n v="3"/>
    <n v="9"/>
    <s v="Very Sewreel"/>
    <s v="1st"/>
    <n v="2"/>
    <x v="0"/>
    <m/>
    <x v="3"/>
    <x v="0"/>
    <x v="1"/>
    <s v="C-2"/>
    <n v="100"/>
    <n v="200"/>
    <n v="100"/>
    <x v="0"/>
    <n v="400"/>
    <n v="200"/>
    <s v="Comp-Mel-Sat/Nat-Sat-Vic"/>
  </r>
  <r>
    <x v="230"/>
    <d v="1899-12-30T14:50:00"/>
    <x v="3"/>
    <n v="5"/>
    <n v="11"/>
    <s v="Ambassadors"/>
    <m/>
    <m/>
    <x v="1"/>
    <m/>
    <x v="3"/>
    <x v="0"/>
    <x v="1"/>
    <s v=""/>
    <n v="100"/>
    <s v=""/>
    <n v="-100"/>
    <x v="2"/>
    <s v=""/>
    <n v="-100"/>
    <s v="Nat-Sat-NSW"/>
  </r>
  <r>
    <x v="230"/>
    <d v="1899-12-30T15:05:00"/>
    <x v="6"/>
    <n v="6"/>
    <n v="2"/>
    <s v="Don'T Doubt Dory"/>
    <m/>
    <m/>
    <x v="0"/>
    <m/>
    <x v="3"/>
    <x v="0"/>
    <x v="1"/>
    <s v=""/>
    <n v="100"/>
    <s v=""/>
    <n v="-100"/>
    <x v="1"/>
    <s v=""/>
    <n v="-120"/>
    <s v="Mel-Combo"/>
  </r>
  <r>
    <x v="230"/>
    <d v="1899-12-30T15:05:00"/>
    <x v="6"/>
    <n v="6"/>
    <n v="3"/>
    <s v="Independent Road"/>
    <s v="1st"/>
    <n v="4.3"/>
    <x v="0"/>
    <m/>
    <x v="3"/>
    <x v="0"/>
    <x v="1"/>
    <s v=""/>
    <n v="100"/>
    <n v="430"/>
    <n v="330"/>
    <x v="1"/>
    <n v="516"/>
    <n v="396"/>
    <s v="Mel-Combo"/>
  </r>
  <r>
    <x v="230"/>
    <d v="1899-12-30T16:00:00"/>
    <x v="3"/>
    <n v="7"/>
    <n v="12"/>
    <s v="Felix Majestic"/>
    <s v="3rd"/>
    <m/>
    <x v="1"/>
    <m/>
    <x v="3"/>
    <x v="0"/>
    <x v="1"/>
    <s v="C-2"/>
    <n v="100"/>
    <s v=""/>
    <n v="-100"/>
    <x v="3"/>
    <s v=""/>
    <n v="-139.99999999999997"/>
    <s v="Comp-SYD-Sat/Nat-Sat-NSW"/>
  </r>
  <r>
    <x v="230"/>
    <d v="1899-12-30T16:20:00"/>
    <x v="6"/>
    <n v="8"/>
    <n v="5"/>
    <s v="Mornington Glory"/>
    <s v="1st"/>
    <n v="2.8"/>
    <x v="0"/>
    <m/>
    <x v="3"/>
    <x v="0"/>
    <x v="1"/>
    <s v="C-2"/>
    <n v="100"/>
    <n v="280"/>
    <n v="180"/>
    <x v="2"/>
    <n v="280"/>
    <n v="180"/>
    <s v="Mel-Combo/Comp-Mel-Sat"/>
  </r>
  <r>
    <x v="230"/>
    <d v="1899-12-30T17:20:00"/>
    <x v="3"/>
    <n v="9"/>
    <n v="2"/>
    <s v="High Blue Sea"/>
    <m/>
    <m/>
    <x v="1"/>
    <m/>
    <x v="3"/>
    <x v="0"/>
    <x v="1"/>
    <s v=""/>
    <n v="100"/>
    <s v=""/>
    <n v="-100"/>
    <x v="2"/>
    <s v=""/>
    <n v="-100"/>
    <s v="Syd-Combo"/>
  </r>
  <r>
    <x v="230"/>
    <d v="1899-12-30T17:55:00"/>
    <x v="3"/>
    <n v="10"/>
    <n v="3"/>
    <s v="Either Oar"/>
    <s v="2nd"/>
    <m/>
    <x v="1"/>
    <m/>
    <x v="3"/>
    <x v="0"/>
    <x v="1"/>
    <s v="C-2"/>
    <n v="100"/>
    <s v=""/>
    <n v="-100"/>
    <x v="2"/>
    <s v=""/>
    <n v="-100"/>
    <s v="Syd-Combo/Comp-SYD-Sat"/>
  </r>
  <r>
    <x v="231"/>
    <d v="1899-12-30T17:15:00"/>
    <x v="16"/>
    <n v="6"/>
    <n v="2"/>
    <s v="Whinchat"/>
    <s v="1st"/>
    <n v="4.8"/>
    <x v="1"/>
    <m/>
    <x v="3"/>
    <x v="0"/>
    <x v="4"/>
    <s v=""/>
    <n v="100"/>
    <n v="480"/>
    <n v="380"/>
    <x v="1"/>
    <n v="576"/>
    <n v="456"/>
    <s v="Comp-SYD-MW"/>
  </r>
  <r>
    <x v="231"/>
    <d v="1899-12-30T17:50:00"/>
    <x v="16"/>
    <n v="7"/>
    <n v="6"/>
    <s v="Infancy"/>
    <s v="3rd"/>
    <m/>
    <x v="1"/>
    <m/>
    <x v="3"/>
    <x v="0"/>
    <x v="4"/>
    <s v=""/>
    <n v="100"/>
    <s v=""/>
    <n v="-100"/>
    <x v="2"/>
    <s v=""/>
    <n v="-100"/>
    <s v="Comp-SYD-MW"/>
  </r>
  <r>
    <x v="231"/>
    <d v="1899-12-30T19:30:00"/>
    <x v="21"/>
    <n v="8"/>
    <n v="3"/>
    <s v="Lang Park"/>
    <m/>
    <m/>
    <x v="0"/>
    <m/>
    <x v="3"/>
    <x v="0"/>
    <x v="4"/>
    <s v=""/>
    <n v="100"/>
    <s v=""/>
    <n v="-100"/>
    <x v="2"/>
    <s v=""/>
    <n v="-100"/>
    <s v="Comp-Mel-MW"/>
  </r>
  <r>
    <x v="232"/>
    <d v="1899-12-30T14:15:00"/>
    <x v="4"/>
    <n v="4"/>
    <n v="3"/>
    <s v="Lady Laguna"/>
    <s v="1st"/>
    <n v="2.35"/>
    <x v="1"/>
    <m/>
    <x v="3"/>
    <x v="0"/>
    <x v="1"/>
    <s v="C-3"/>
    <n v="100"/>
    <n v="235"/>
    <n v="135"/>
    <x v="4"/>
    <n v="376"/>
    <n v="216"/>
    <s v="Syd-Combo/Comp-SYD-Sat/Nat-Sat-NSW"/>
  </r>
  <r>
    <x v="232"/>
    <d v="1899-12-30T14:58:00"/>
    <x v="20"/>
    <n v="4"/>
    <n v="12"/>
    <s v="Fleur Du Monde"/>
    <s v="2nd"/>
    <m/>
    <x v="2"/>
    <m/>
    <x v="3"/>
    <x v="0"/>
    <x v="1"/>
    <s v=""/>
    <n v="100"/>
    <s v=""/>
    <n v="-100"/>
    <x v="2"/>
    <s v=""/>
    <n v="-100"/>
    <s v="Nat-Sat-Qld"/>
  </r>
  <r>
    <x v="232"/>
    <d v="1899-12-30T15:05:00"/>
    <x v="1"/>
    <n v="6"/>
    <n v="1"/>
    <s v="Grand Promenade"/>
    <m/>
    <m/>
    <x v="0"/>
    <m/>
    <x v="3"/>
    <x v="0"/>
    <x v="1"/>
    <s v=""/>
    <n v="100"/>
    <s v=""/>
    <n v="-100"/>
    <x v="1"/>
    <s v=""/>
    <n v="-120"/>
    <s v="Mel-Combo"/>
  </r>
  <r>
    <x v="232"/>
    <d v="1899-12-30T15:05:00"/>
    <x v="1"/>
    <n v="6"/>
    <n v="5"/>
    <s v="Herman Hesse"/>
    <s v="1st"/>
    <n v="1.9"/>
    <x v="0"/>
    <m/>
    <x v="3"/>
    <x v="0"/>
    <x v="1"/>
    <s v="C-2"/>
    <n v="100"/>
    <n v="190"/>
    <n v="90"/>
    <x v="2"/>
    <n v="190"/>
    <n v="90"/>
    <s v="Mel-Combo/Comp-Mel-Sat"/>
  </r>
  <r>
    <x v="232"/>
    <d v="1899-12-30T15:33:00"/>
    <x v="20"/>
    <n v="5"/>
    <n v="7"/>
    <s v="Coney Island Baby"/>
    <m/>
    <m/>
    <x v="2"/>
    <m/>
    <x v="3"/>
    <x v="0"/>
    <x v="1"/>
    <s v=""/>
    <n v="100"/>
    <s v=""/>
    <n v="-100"/>
    <x v="2"/>
    <s v=""/>
    <n v="-100"/>
    <s v="Nat-Sat-Qld"/>
  </r>
  <r>
    <x v="232"/>
    <d v="1899-12-30T16:00:00"/>
    <x v="4"/>
    <n v="7"/>
    <n v="6"/>
    <s v="Estadio Mestalla"/>
    <s v="1st"/>
    <n v="3.4"/>
    <x v="1"/>
    <m/>
    <x v="3"/>
    <x v="0"/>
    <x v="1"/>
    <s v=""/>
    <n v="100"/>
    <n v="340"/>
    <n v="240"/>
    <x v="2"/>
    <n v="340"/>
    <n v="240"/>
    <s v="Syd-Combo"/>
  </r>
  <r>
    <x v="232"/>
    <d v="1899-12-30T16:12:00"/>
    <x v="20"/>
    <n v="6"/>
    <n v="12"/>
    <s v="Sabalenka"/>
    <s v="1st"/>
    <n v="4"/>
    <x v="2"/>
    <m/>
    <x v="3"/>
    <x v="0"/>
    <x v="1"/>
    <s v=""/>
    <n v="100"/>
    <n v="400"/>
    <n v="300"/>
    <x v="2"/>
    <n v="400"/>
    <n v="300"/>
    <s v="Nat-Sat-Qld"/>
  </r>
  <r>
    <x v="232"/>
    <d v="1899-12-30T16:40:00"/>
    <x v="4"/>
    <n v="8"/>
    <n v="2"/>
    <s v="Powerful Peg"/>
    <m/>
    <m/>
    <x v="1"/>
    <m/>
    <x v="3"/>
    <x v="0"/>
    <x v="1"/>
    <s v=""/>
    <n v="100"/>
    <s v=""/>
    <n v="-100"/>
    <x v="2"/>
    <s v=""/>
    <n v="-100"/>
    <s v="Syd-Combo"/>
  </r>
  <r>
    <x v="232"/>
    <d v="1899-12-30T17:20:00"/>
    <x v="4"/>
    <n v="9"/>
    <n v="6"/>
    <s v="Our Kobison"/>
    <s v="1st"/>
    <n v="1.95"/>
    <x v="1"/>
    <m/>
    <x v="3"/>
    <x v="0"/>
    <x v="1"/>
    <s v="C-2"/>
    <n v="100"/>
    <n v="195"/>
    <n v="95"/>
    <x v="3"/>
    <n v="272.99999999999994"/>
    <n v="132.99999999999997"/>
    <s v="Comp-SYD-Sat/Nat-Sat-NSW"/>
  </r>
  <r>
    <x v="232"/>
    <d v="1899-12-30T17:32:00"/>
    <x v="20"/>
    <n v="8"/>
    <n v="11"/>
    <s v="African Daisy"/>
    <s v="2nd"/>
    <m/>
    <x v="2"/>
    <m/>
    <x v="3"/>
    <x v="0"/>
    <x v="1"/>
    <s v=""/>
    <n v="100"/>
    <s v=""/>
    <n v="-100"/>
    <x v="2"/>
    <s v=""/>
    <n v="-100"/>
    <s v="Nat-Sat-Qld"/>
  </r>
  <r>
    <x v="232"/>
    <d v="1899-12-30T17:40:00"/>
    <x v="1"/>
    <n v="10"/>
    <n v="7"/>
    <s v="Who Dares"/>
    <s v="2nd"/>
    <m/>
    <x v="0"/>
    <m/>
    <x v="3"/>
    <x v="0"/>
    <x v="1"/>
    <s v=""/>
    <n v="100"/>
    <s v=""/>
    <n v="-100"/>
    <x v="1"/>
    <s v=""/>
    <n v="-120"/>
    <s v="Mel-Combo"/>
  </r>
  <r>
    <x v="232"/>
    <d v="1899-12-30T17:55:00"/>
    <x v="4"/>
    <n v="10"/>
    <n v="14"/>
    <s v="The Black Cloud"/>
    <s v="2nd"/>
    <m/>
    <x v="1"/>
    <m/>
    <x v="3"/>
    <x v="0"/>
    <x v="1"/>
    <s v=""/>
    <n v="100"/>
    <s v=""/>
    <n v="-100"/>
    <x v="2"/>
    <s v=""/>
    <n v="-100"/>
    <s v="Nat-Sat-NSW"/>
  </r>
  <r>
    <x v="233"/>
    <d v="1899-12-30T15:30:00"/>
    <x v="18"/>
    <n v="3"/>
    <n v="6"/>
    <s v="Yarrawonga"/>
    <s v="1st"/>
    <n v="3.9"/>
    <x v="1"/>
    <m/>
    <x v="3"/>
    <x v="0"/>
    <x v="4"/>
    <s v=""/>
    <n v="100"/>
    <n v="390"/>
    <n v="290"/>
    <x v="2"/>
    <n v="390"/>
    <n v="290"/>
    <s v="Comp-SYD-MW"/>
  </r>
  <r>
    <x v="233"/>
    <d v="1899-12-30T15:48:00"/>
    <x v="20"/>
    <n v="2"/>
    <n v="5"/>
    <s v="Disputed River"/>
    <s v="1st"/>
    <n v="5.5"/>
    <x v="2"/>
    <m/>
    <x v="3"/>
    <x v="0"/>
    <x v="4"/>
    <s v=""/>
    <n v="100"/>
    <n v="550"/>
    <n v="450"/>
    <x v="1"/>
    <n v="660"/>
    <n v="540"/>
    <s v="Nat-MW-Qld"/>
  </r>
  <r>
    <x v="233"/>
    <d v="1899-12-30T16:40:00"/>
    <x v="18"/>
    <n v="5"/>
    <n v="3"/>
    <s v="Soldier Of Rome"/>
    <s v="1st"/>
    <n v="2.5"/>
    <x v="1"/>
    <m/>
    <x v="3"/>
    <x v="0"/>
    <x v="4"/>
    <s v=""/>
    <n v="100"/>
    <n v="250"/>
    <n v="150"/>
    <x v="1"/>
    <n v="300"/>
    <n v="180"/>
    <s v="Comp-SYD-MW"/>
  </r>
  <r>
    <x v="233"/>
    <d v="1899-12-30T18:00:00"/>
    <x v="21"/>
    <n v="5"/>
    <n v="1"/>
    <s v="Bold Manner"/>
    <m/>
    <m/>
    <x v="0"/>
    <m/>
    <x v="3"/>
    <x v="0"/>
    <x v="4"/>
    <s v=""/>
    <n v="100"/>
    <s v=""/>
    <n v="-100"/>
    <x v="1"/>
    <s v=""/>
    <n v="-120"/>
    <s v="Comp-Mel-MW"/>
  </r>
  <r>
    <x v="233"/>
    <d v="1899-12-30T18:45:00"/>
    <x v="20"/>
    <n v="7"/>
    <n v="3"/>
    <s v="Bring Me Kash"/>
    <m/>
    <m/>
    <x v="2"/>
    <m/>
    <x v="3"/>
    <x v="0"/>
    <x v="4"/>
    <s v=""/>
    <n v="100"/>
    <s v=""/>
    <n v="-100"/>
    <x v="1"/>
    <s v=""/>
    <n v="-120"/>
    <s v="Nat-MW-Qld"/>
  </r>
  <r>
    <x v="234"/>
    <d v="1899-12-30T12:15:00"/>
    <x v="1"/>
    <n v="1"/>
    <n v="1"/>
    <s v="Bermadez"/>
    <s v="3rd"/>
    <m/>
    <x v="0"/>
    <m/>
    <x v="3"/>
    <x v="0"/>
    <x v="1"/>
    <s v=""/>
    <n v="100"/>
    <s v=""/>
    <n v="-100"/>
    <x v="1"/>
    <s v=""/>
    <n v="-120"/>
    <s v="Mel-Combo"/>
  </r>
  <r>
    <x v="234"/>
    <d v="1899-12-30T12:45:00"/>
    <x v="1"/>
    <n v="2"/>
    <n v="9"/>
    <s v="Divine Purpose"/>
    <s v="3rd"/>
    <m/>
    <x v="0"/>
    <m/>
    <x v="3"/>
    <x v="0"/>
    <x v="1"/>
    <s v="C-2"/>
    <n v="100"/>
    <s v=""/>
    <n v="-100"/>
    <x v="2"/>
    <s v=""/>
    <n v="-100"/>
    <s v="Mel-Combo/Comp-Mel-Sat"/>
  </r>
  <r>
    <x v="234"/>
    <d v="1899-12-30T13:40:00"/>
    <x v="3"/>
    <n v="3"/>
    <n v="4"/>
    <s v="Hell Hath No Fury"/>
    <s v="3rd"/>
    <m/>
    <x v="1"/>
    <m/>
    <x v="3"/>
    <x v="0"/>
    <x v="1"/>
    <s v="C-2"/>
    <n v="100"/>
    <s v=""/>
    <n v="-100"/>
    <x v="3"/>
    <s v=""/>
    <n v="-139.99999999999997"/>
    <s v="Comp-SYD-Sat/Nat-Sat-NSW"/>
  </r>
  <r>
    <x v="234"/>
    <d v="1899-12-30T14:23:00"/>
    <x v="17"/>
    <n v="3"/>
    <n v="10"/>
    <s v="Artful Girl"/>
    <s v="2nd"/>
    <m/>
    <x v="2"/>
    <m/>
    <x v="3"/>
    <x v="0"/>
    <x v="1"/>
    <s v=""/>
    <n v="100"/>
    <s v=""/>
    <n v="-100"/>
    <x v="2"/>
    <s v=""/>
    <n v="-100"/>
    <s v="Nat-Sat-Qld"/>
  </r>
  <r>
    <x v="234"/>
    <d v="1899-12-30T14:30:00"/>
    <x v="1"/>
    <n v="5"/>
    <n v="4"/>
    <s v="Yonce"/>
    <s v="1st"/>
    <n v="3.6"/>
    <x v="0"/>
    <m/>
    <x v="3"/>
    <x v="0"/>
    <x v="1"/>
    <s v="C-2"/>
    <n v="100"/>
    <n v="360"/>
    <n v="260"/>
    <x v="0"/>
    <n v="720"/>
    <n v="520"/>
    <s v="Mel-Combo/Comp-Mel-Sat"/>
  </r>
  <r>
    <x v="234"/>
    <d v="1899-12-30T16:15:00"/>
    <x v="1"/>
    <n v="8"/>
    <n v="4"/>
    <s v="Asfoora"/>
    <s v="2nd"/>
    <m/>
    <x v="0"/>
    <m/>
    <x v="3"/>
    <x v="0"/>
    <x v="1"/>
    <s v=""/>
    <n v="100"/>
    <s v=""/>
    <n v="-100"/>
    <x v="1"/>
    <s v=""/>
    <n v="-120"/>
    <s v="Comp-Mel-Sat"/>
  </r>
  <r>
    <x v="234"/>
    <d v="1899-12-30T16:55:00"/>
    <x v="1"/>
    <n v="9"/>
    <n v="9"/>
    <s v="Veight"/>
    <m/>
    <m/>
    <x v="0"/>
    <m/>
    <x v="3"/>
    <x v="0"/>
    <x v="1"/>
    <s v="C-3"/>
    <n v="100"/>
    <s v=""/>
    <n v="-100"/>
    <x v="0"/>
    <s v=""/>
    <n v="-200"/>
    <s v="Mel-Combo/Comp-Mel-Sat/Nat-Sat-Vic"/>
  </r>
  <r>
    <x v="234"/>
    <d v="1899-12-30T17:15:00"/>
    <x v="3"/>
    <n v="9"/>
    <n v="8"/>
    <s v="Amor Victorious"/>
    <s v="1st"/>
    <n v="2.15"/>
    <x v="1"/>
    <m/>
    <x v="3"/>
    <x v="0"/>
    <x v="1"/>
    <s v="C-3"/>
    <n v="100"/>
    <n v="215"/>
    <n v="115"/>
    <x v="4"/>
    <n v="344"/>
    <n v="184"/>
    <s v="Syd-Combo/Comp-SYD-Sat/Nat-Sat-NSW"/>
  </r>
  <r>
    <x v="234"/>
    <d v="1899-12-30T17:55:00"/>
    <x v="3"/>
    <n v="10"/>
    <n v="9"/>
    <s v="Shezanalister"/>
    <s v="1st"/>
    <n v="5"/>
    <x v="1"/>
    <m/>
    <x v="3"/>
    <x v="0"/>
    <x v="1"/>
    <s v="C-2"/>
    <n v="100"/>
    <n v="500"/>
    <n v="400"/>
    <x v="3"/>
    <n v="699.99999999999989"/>
    <n v="559.99999999999989"/>
    <s v="Comp-SYD-Sat/Nat-Sat-NSW"/>
  </r>
  <r>
    <x v="235"/>
    <d v="1899-12-30T14:20:00"/>
    <x v="16"/>
    <n v="1"/>
    <n v="2"/>
    <s v="Sweysive"/>
    <s v="2nd"/>
    <m/>
    <x v="1"/>
    <m/>
    <x v="3"/>
    <x v="0"/>
    <x v="4"/>
    <s v=""/>
    <n v="100"/>
    <s v=""/>
    <n v="-100"/>
    <x v="1"/>
    <s v=""/>
    <n v="-120"/>
    <s v="Comp-SYD-MW"/>
  </r>
  <r>
    <x v="235"/>
    <d v="1899-12-30T15:30:00"/>
    <x v="16"/>
    <n v="3"/>
    <n v="4"/>
    <s v="Treize"/>
    <m/>
    <m/>
    <x v="1"/>
    <m/>
    <x v="3"/>
    <x v="0"/>
    <x v="4"/>
    <s v=""/>
    <n v="100"/>
    <s v=""/>
    <n v="-100"/>
    <x v="1"/>
    <s v=""/>
    <n v="-120"/>
    <s v="Comp-SYD-MW"/>
  </r>
  <r>
    <x v="236"/>
    <d v="1899-12-30T12:15:00"/>
    <x v="0"/>
    <n v="1"/>
    <n v="3"/>
    <s v="Aramco"/>
    <s v="2nd"/>
    <m/>
    <x v="0"/>
    <m/>
    <x v="3"/>
    <x v="0"/>
    <x v="1"/>
    <s v="C-2"/>
    <n v="100"/>
    <s v=""/>
    <n v="-100"/>
    <x v="0"/>
    <s v=""/>
    <n v="-200"/>
    <s v="Comp-Mel-Sat/Nat-Sat-Vic"/>
  </r>
  <r>
    <x v="236"/>
    <d v="1899-12-30T13:55:00"/>
    <x v="0"/>
    <n v="4"/>
    <n v="4"/>
    <s v="Who Dares"/>
    <m/>
    <m/>
    <x v="0"/>
    <m/>
    <x v="3"/>
    <x v="0"/>
    <x v="1"/>
    <s v="C-2"/>
    <n v="100"/>
    <s v=""/>
    <n v="-100"/>
    <x v="2"/>
    <s v=""/>
    <n v="-100"/>
    <s v="Mel-Combo/Comp-Mel-Sat"/>
  </r>
  <r>
    <x v="236"/>
    <d v="1899-12-30T14:15:00"/>
    <x v="3"/>
    <n v="4"/>
    <n v="8"/>
    <s v="Whinchat"/>
    <s v="1st"/>
    <n v="1.9"/>
    <x v="1"/>
    <m/>
    <x v="3"/>
    <x v="0"/>
    <x v="1"/>
    <s v="C-2"/>
    <n v="100"/>
    <n v="190"/>
    <n v="90"/>
    <x v="3"/>
    <n v="265.99999999999994"/>
    <n v="125.99999999999997"/>
    <s v="Comp-SYD-Sat/Nat-Sat-NSW"/>
  </r>
  <r>
    <x v="236"/>
    <d v="1899-12-30T14:22:00"/>
    <x v="20"/>
    <n v="2"/>
    <n v="4"/>
    <s v="Fleur Du Monde"/>
    <s v="1st"/>
    <n v="3.4"/>
    <x v="2"/>
    <m/>
    <x v="3"/>
    <x v="0"/>
    <x v="1"/>
    <s v=""/>
    <n v="100"/>
    <n v="340"/>
    <n v="240"/>
    <x v="2"/>
    <n v="340"/>
    <n v="240"/>
    <s v="Nat-Sat-Qld"/>
  </r>
  <r>
    <x v="236"/>
    <d v="1899-12-30T14:30:00"/>
    <x v="0"/>
    <n v="5"/>
    <n v="3"/>
    <s v="Wishlor Lass"/>
    <m/>
    <m/>
    <x v="0"/>
    <m/>
    <x v="3"/>
    <x v="0"/>
    <x v="1"/>
    <s v=""/>
    <n v="100"/>
    <s v=""/>
    <n v="-100"/>
    <x v="1"/>
    <s v=""/>
    <n v="-120"/>
    <s v="Mel-Combo"/>
  </r>
  <r>
    <x v="236"/>
    <d v="1899-12-30T15:05:00"/>
    <x v="0"/>
    <n v="6"/>
    <n v="1"/>
    <s v="Infatuation"/>
    <m/>
    <m/>
    <x v="0"/>
    <m/>
    <x v="3"/>
    <x v="0"/>
    <x v="1"/>
    <s v=""/>
    <n v="100"/>
    <s v=""/>
    <n v="-100"/>
    <x v="1"/>
    <s v=""/>
    <n v="-120"/>
    <s v="Mel-Combo"/>
  </r>
  <r>
    <x v="236"/>
    <d v="1899-12-30T15:25:00"/>
    <x v="3"/>
    <n v="6"/>
    <n v="5"/>
    <s v="Olentia"/>
    <s v="2nd"/>
    <m/>
    <x v="1"/>
    <m/>
    <x v="3"/>
    <x v="0"/>
    <x v="1"/>
    <s v=""/>
    <n v="100"/>
    <s v=""/>
    <n v="-100"/>
    <x v="2"/>
    <s v=""/>
    <n v="-100"/>
    <s v="Syd-Combo"/>
  </r>
  <r>
    <x v="236"/>
    <d v="1899-12-30T15:32:00"/>
    <x v="20"/>
    <n v="4"/>
    <n v="6"/>
    <s v="Blue Spinel"/>
    <s v="1st"/>
    <n v="4.2"/>
    <x v="2"/>
    <m/>
    <x v="3"/>
    <x v="0"/>
    <x v="1"/>
    <s v=""/>
    <n v="100"/>
    <n v="420"/>
    <n v="320"/>
    <x v="2"/>
    <n v="420"/>
    <n v="320"/>
    <s v="Nat-Sat-Qld"/>
  </r>
  <r>
    <x v="236"/>
    <d v="1899-12-30T15:40:00"/>
    <x v="0"/>
    <n v="7"/>
    <n v="7"/>
    <s v="Otago"/>
    <m/>
    <m/>
    <x v="0"/>
    <m/>
    <x v="3"/>
    <x v="0"/>
    <x v="1"/>
    <s v=""/>
    <n v="100"/>
    <s v=""/>
    <n v="-100"/>
    <x v="1"/>
    <s v=""/>
    <n v="-120"/>
    <s v="Mel-Combo"/>
  </r>
  <r>
    <x v="236"/>
    <d v="1899-12-30T16:15:00"/>
    <x v="0"/>
    <n v="8"/>
    <n v="4"/>
    <s v="Imperatriz"/>
    <s v="1st"/>
    <n v="1.85"/>
    <x v="0"/>
    <m/>
    <x v="3"/>
    <x v="0"/>
    <x v="1"/>
    <s v="C-3"/>
    <n v="100"/>
    <n v="185"/>
    <n v="85"/>
    <x v="0"/>
    <n v="370"/>
    <n v="170"/>
    <s v="Mel-Combo/Comp-Mel-Sat/Nat-Sat-Vic"/>
  </r>
  <r>
    <x v="236"/>
    <d v="1899-12-30T17:15:00"/>
    <x v="3"/>
    <n v="9"/>
    <n v="10"/>
    <s v="Louisville"/>
    <m/>
    <m/>
    <x v="1"/>
    <m/>
    <x v="3"/>
    <x v="0"/>
    <x v="1"/>
    <s v=""/>
    <n v="100"/>
    <s v=""/>
    <n v="-100"/>
    <x v="2"/>
    <s v=""/>
    <n v="-100"/>
    <s v="Syd-Combo"/>
  </r>
  <r>
    <x v="236"/>
    <d v="1899-12-30T17:55:00"/>
    <x v="3"/>
    <n v="10"/>
    <n v="9"/>
    <s v="Thunderlips"/>
    <s v="1st"/>
    <n v="2.4"/>
    <x v="1"/>
    <m/>
    <x v="3"/>
    <x v="0"/>
    <x v="1"/>
    <s v="C-2"/>
    <n v="100"/>
    <n v="240"/>
    <n v="140"/>
    <x v="3"/>
    <n v="335.99999999999994"/>
    <n v="195.99999999999997"/>
    <s v="Comp-SYD-Sat/Nat-Sat-NSW"/>
  </r>
  <r>
    <x v="237"/>
    <d v="1899-12-30T12:15:00"/>
    <x v="1"/>
    <n v="1"/>
    <n v="7"/>
    <s v="Flash Feeling"/>
    <m/>
    <m/>
    <x v="0"/>
    <m/>
    <x v="3"/>
    <x v="0"/>
    <x v="1"/>
    <s v="C-3"/>
    <n v="100"/>
    <s v=""/>
    <n v="-100"/>
    <x v="0"/>
    <s v=""/>
    <n v="-200"/>
    <s v="Mel-Combo/Comp-Mel-Sat/Nat-Sat-Vic"/>
  </r>
  <r>
    <x v="237"/>
    <d v="1899-12-30T13:40:00"/>
    <x v="4"/>
    <n v="3"/>
    <n v="11"/>
    <s v="Ballroom Bella"/>
    <m/>
    <m/>
    <x v="1"/>
    <m/>
    <x v="3"/>
    <x v="0"/>
    <x v="1"/>
    <s v="C-2"/>
    <n v="100"/>
    <s v=""/>
    <n v="-100"/>
    <x v="3"/>
    <s v=""/>
    <n v="-139.99999999999997"/>
    <s v="Comp-SYD-Sat/Nat-Sat-NSW"/>
  </r>
  <r>
    <x v="237"/>
    <d v="1899-12-30T15:40:00"/>
    <x v="1"/>
    <n v="7"/>
    <n v="1"/>
    <s v="Mr Brightside"/>
    <s v="1st"/>
    <n v="1.5"/>
    <x v="0"/>
    <m/>
    <x v="3"/>
    <x v="0"/>
    <x v="1"/>
    <s v="C-2"/>
    <n v="100"/>
    <n v="150"/>
    <n v="50"/>
    <x v="0"/>
    <n v="300"/>
    <n v="100"/>
    <s v="Comp-Mel-Sat/Nat-Sat-Vic"/>
  </r>
  <r>
    <x v="237"/>
    <d v="1899-12-30T16:00:00"/>
    <x v="4"/>
    <n v="7"/>
    <n v="6"/>
    <s v="Lady Laguna"/>
    <s v="2nd"/>
    <m/>
    <x v="1"/>
    <m/>
    <x v="3"/>
    <x v="0"/>
    <x v="1"/>
    <s v="C-3"/>
    <n v="100"/>
    <s v=""/>
    <n v="-100"/>
    <x v="4"/>
    <s v=""/>
    <n v="-160"/>
    <s v="Syd-Combo/Comp-SYD-Sat/Nat-Sat-NSW"/>
  </r>
  <r>
    <x v="237"/>
    <d v="1899-12-30T17:23:00"/>
    <x v="17"/>
    <n v="8"/>
    <n v="10"/>
    <s v="Golden Boom"/>
    <s v="2nd"/>
    <m/>
    <x v="2"/>
    <m/>
    <x v="3"/>
    <x v="0"/>
    <x v="1"/>
    <s v=""/>
    <n v="100"/>
    <s v=""/>
    <n v="-100"/>
    <x v="2"/>
    <s v=""/>
    <n v="-100"/>
    <s v="Nat-Sat-Qld"/>
  </r>
  <r>
    <x v="237"/>
    <d v="1899-12-30T17:35:00"/>
    <x v="1"/>
    <n v="10"/>
    <n v="8"/>
    <s v="Running By"/>
    <s v="2nd"/>
    <m/>
    <x v="0"/>
    <m/>
    <x v="3"/>
    <x v="0"/>
    <x v="1"/>
    <s v="C-2"/>
    <n v="100"/>
    <s v=""/>
    <n v="-100"/>
    <x v="3"/>
    <s v=""/>
    <n v="-139.99999999999997"/>
    <s v="Comp-Mel-Sat/Nat-Sat-Vic"/>
  </r>
  <r>
    <x v="237"/>
    <d v="1899-12-30T17:35:00"/>
    <x v="1"/>
    <n v="10"/>
    <n v="4"/>
    <s v="Vagrant"/>
    <s v="3rd"/>
    <m/>
    <x v="0"/>
    <m/>
    <x v="3"/>
    <x v="0"/>
    <x v="1"/>
    <s v=""/>
    <n v="100"/>
    <s v=""/>
    <n v="-100"/>
    <x v="1"/>
    <s v=""/>
    <n v="-120"/>
    <s v="Mel-Combo"/>
  </r>
  <r>
    <x v="238"/>
    <d v="1899-12-30T12:00:00"/>
    <x v="5"/>
    <n v="4"/>
    <n v="9"/>
    <s v="Roaring Engine"/>
    <s v="1st"/>
    <n v="3.2"/>
    <x v="0"/>
    <m/>
    <x v="3"/>
    <x v="0"/>
    <x v="4"/>
    <s v=""/>
    <n v="100"/>
    <n v="320"/>
    <n v="220"/>
    <x v="2"/>
    <n v="320"/>
    <n v="220"/>
    <s v="Comp-Mel-MW"/>
  </r>
  <r>
    <x v="238"/>
    <d v="1899-12-30T14:00:00"/>
    <x v="5"/>
    <n v="8"/>
    <n v="3"/>
    <s v="Coronation Keith"/>
    <m/>
    <m/>
    <x v="0"/>
    <m/>
    <x v="3"/>
    <x v="0"/>
    <x v="4"/>
    <s v=""/>
    <n v="100"/>
    <s v=""/>
    <n v="-100"/>
    <x v="2"/>
    <s v=""/>
    <n v="-100"/>
    <s v="Comp-Mel-MW"/>
  </r>
  <r>
    <x v="238"/>
    <d v="1899-12-30T14:20:00"/>
    <x v="4"/>
    <n v="1"/>
    <n v="6"/>
    <s v="Makena"/>
    <m/>
    <m/>
    <x v="1"/>
    <m/>
    <x v="3"/>
    <x v="0"/>
    <x v="4"/>
    <s v=""/>
    <n v="100"/>
    <s v=""/>
    <n v="-100"/>
    <x v="1"/>
    <s v=""/>
    <n v="-120"/>
    <s v="Comp-SYD-MW"/>
  </r>
  <r>
    <x v="238"/>
    <d v="1899-12-30T14:55:00"/>
    <x v="4"/>
    <n v="2"/>
    <n v="8"/>
    <s v="New Forest"/>
    <m/>
    <m/>
    <x v="1"/>
    <m/>
    <x v="3"/>
    <x v="0"/>
    <x v="4"/>
    <s v=""/>
    <n v="100"/>
    <s v=""/>
    <n v="-100"/>
    <x v="1"/>
    <s v=""/>
    <n v="-120"/>
    <s v="Comp-SYD-MW"/>
  </r>
  <r>
    <x v="239"/>
    <d v="1899-12-30T12:15:00"/>
    <x v="0"/>
    <n v="1"/>
    <n v="4"/>
    <s v="Sans Doute"/>
    <s v="1st"/>
    <n v="2.4"/>
    <x v="0"/>
    <m/>
    <x v="3"/>
    <x v="0"/>
    <x v="1"/>
    <s v=""/>
    <n v="100"/>
    <n v="240"/>
    <n v="140"/>
    <x v="1"/>
    <n v="288"/>
    <n v="168"/>
    <s v="Comp-Mel-Sat"/>
  </r>
  <r>
    <x v="239"/>
    <d v="1899-12-30T12:45:00"/>
    <x v="0"/>
    <n v="2"/>
    <n v="7"/>
    <s v="Aramco"/>
    <s v="1st"/>
    <n v="2.5"/>
    <x v="0"/>
    <m/>
    <x v="3"/>
    <x v="0"/>
    <x v="1"/>
    <s v="C-3"/>
    <n v="100"/>
    <n v="250"/>
    <n v="150"/>
    <x v="0"/>
    <n v="500"/>
    <n v="300"/>
    <s v="Mel-Combo/Comp-Mel-Sat/Nat-Sat-Vic"/>
  </r>
  <r>
    <x v="239"/>
    <d v="1899-12-30T13:05:00"/>
    <x v="3"/>
    <n v="2"/>
    <n v="3"/>
    <s v="Our Kobison"/>
    <m/>
    <m/>
    <x v="1"/>
    <m/>
    <x v="3"/>
    <x v="0"/>
    <x v="1"/>
    <s v=""/>
    <n v="100"/>
    <s v=""/>
    <n v="-100"/>
    <x v="2"/>
    <s v=""/>
    <n v="-100"/>
    <s v="Syd-Combo"/>
  </r>
  <r>
    <x v="239"/>
    <d v="1899-12-30T13:20:00"/>
    <x v="0"/>
    <n v="3"/>
    <n v="6"/>
    <s v="Big Watch"/>
    <s v="1st"/>
    <n v="5.5"/>
    <x v="0"/>
    <m/>
    <x v="3"/>
    <x v="0"/>
    <x v="1"/>
    <s v="C-2"/>
    <n v="100"/>
    <n v="550"/>
    <n v="450"/>
    <x v="0"/>
    <n v="1100"/>
    <n v="900"/>
    <s v="Comp-Mel-Sat/Nat-Sat-Vic"/>
  </r>
  <r>
    <x v="239"/>
    <d v="1899-12-30T14:30:00"/>
    <x v="0"/>
    <n v="5"/>
    <n v="6"/>
    <s v="Excess"/>
    <m/>
    <m/>
    <x v="0"/>
    <m/>
    <x v="3"/>
    <x v="0"/>
    <x v="1"/>
    <s v="C-2"/>
    <n v="100"/>
    <s v=""/>
    <n v="-100"/>
    <x v="2"/>
    <s v=""/>
    <n v="-100"/>
    <s v="Mel-Combo/Comp-Mel-Sat"/>
  </r>
  <r>
    <x v="239"/>
    <d v="1899-12-30T15:05:00"/>
    <x v="0"/>
    <n v="6"/>
    <n v="6"/>
    <s v="Another Wil"/>
    <s v="1st"/>
    <n v="1.6"/>
    <x v="0"/>
    <m/>
    <x v="3"/>
    <x v="0"/>
    <x v="1"/>
    <s v="C-2"/>
    <n v="100"/>
    <n v="160"/>
    <n v="60"/>
    <x v="0"/>
    <n v="320"/>
    <n v="120"/>
    <s v="Comp-Mel-Sat/Nat-Sat-Vic"/>
  </r>
  <r>
    <x v="239"/>
    <d v="1899-12-30T15:33:00"/>
    <x v="20"/>
    <n v="5"/>
    <n v="11"/>
    <s v="Naval Trader"/>
    <s v="3rd"/>
    <m/>
    <x v="2"/>
    <m/>
    <x v="3"/>
    <x v="0"/>
    <x v="1"/>
    <s v=""/>
    <n v="100"/>
    <s v=""/>
    <n v="-100"/>
    <x v="2"/>
    <s v=""/>
    <n v="-100"/>
    <s v="Nat-Sat-Qld"/>
  </r>
  <r>
    <x v="239"/>
    <d v="1899-12-30T17:15:00"/>
    <x v="3"/>
    <n v="9"/>
    <n v="6"/>
    <s v="Ausbred Flirt"/>
    <m/>
    <m/>
    <x v="1"/>
    <m/>
    <x v="3"/>
    <x v="0"/>
    <x v="1"/>
    <s v="C-3"/>
    <n v="100"/>
    <s v=""/>
    <n v="-100"/>
    <x v="4"/>
    <s v=""/>
    <n v="-160"/>
    <s v="Syd-Combo/Comp-SYD-Sat/Nat-Sat-NSW"/>
  </r>
  <r>
    <x v="239"/>
    <d v="1899-12-30T17:27:00"/>
    <x v="20"/>
    <n v="8"/>
    <n v="12"/>
    <s v="Outlawed"/>
    <m/>
    <m/>
    <x v="2"/>
    <m/>
    <x v="3"/>
    <x v="0"/>
    <x v="1"/>
    <s v=""/>
    <n v="100"/>
    <s v=""/>
    <n v="-100"/>
    <x v="2"/>
    <s v=""/>
    <n v="-100"/>
    <s v="Nat-Sat-Qld"/>
  </r>
  <r>
    <x v="240"/>
    <d v="1899-12-30T16:23:00"/>
    <x v="17"/>
    <n v="6"/>
    <n v="8"/>
    <s v="Its Gerry"/>
    <m/>
    <m/>
    <x v="2"/>
    <m/>
    <x v="3"/>
    <x v="0"/>
    <x v="4"/>
    <s v=""/>
    <n v="100"/>
    <s v=""/>
    <n v="-100"/>
    <x v="1"/>
    <s v=""/>
    <n v="-120"/>
    <s v="Nat-MW-Qld"/>
  </r>
  <r>
    <x v="240"/>
    <d v="1899-12-30T17:15:00"/>
    <x v="18"/>
    <n v="7"/>
    <n v="4"/>
    <s v="Biographer"/>
    <s v="3rd"/>
    <m/>
    <x v="1"/>
    <m/>
    <x v="3"/>
    <x v="0"/>
    <x v="4"/>
    <s v=""/>
    <n v="100"/>
    <s v=""/>
    <n v="-100"/>
    <x v="2"/>
    <s v=""/>
    <n v="-100"/>
    <s v="Comp-SYD-MW"/>
  </r>
  <r>
    <x v="240"/>
    <d v="1899-12-30T18:30:00"/>
    <x v="5"/>
    <n v="7"/>
    <n v="5"/>
    <s v="Oracle Son"/>
    <s v="2nd"/>
    <m/>
    <x v="0"/>
    <m/>
    <x v="3"/>
    <x v="0"/>
    <x v="4"/>
    <s v=""/>
    <n v="100"/>
    <s v=""/>
    <n v="-100"/>
    <x v="2"/>
    <s v=""/>
    <n v="-100"/>
    <s v="Comp-Mel-MW"/>
  </r>
  <r>
    <x v="241"/>
    <d v="1899-12-30T11:15:00"/>
    <x v="0"/>
    <n v="2"/>
    <n v="2"/>
    <s v="Young Werther"/>
    <s v="1st"/>
    <n v="2.35"/>
    <x v="0"/>
    <m/>
    <x v="3"/>
    <x v="0"/>
    <x v="1"/>
    <s v=""/>
    <n v="100"/>
    <n v="235"/>
    <n v="135"/>
    <x v="1"/>
    <n v="282"/>
    <n v="162"/>
    <s v="Mel-Combo"/>
  </r>
  <r>
    <x v="241"/>
    <d v="1899-12-30T13:55:00"/>
    <x v="0"/>
    <n v="7"/>
    <n v="3"/>
    <s v="Amenable"/>
    <s v="2nd"/>
    <m/>
    <x v="0"/>
    <m/>
    <x v="3"/>
    <x v="0"/>
    <x v="1"/>
    <s v=""/>
    <n v="100"/>
    <s v=""/>
    <n v="-100"/>
    <x v="1"/>
    <s v=""/>
    <n v="-120"/>
    <s v="Comp-Mel-Sat"/>
  </r>
  <r>
    <x v="241"/>
    <d v="1899-12-30T13:55:00"/>
    <x v="0"/>
    <n v="7"/>
    <n v="4"/>
    <s v="Savannah Cloud"/>
    <s v="3rd"/>
    <m/>
    <x v="0"/>
    <m/>
    <x v="3"/>
    <x v="0"/>
    <x v="1"/>
    <s v=""/>
    <n v="100"/>
    <s v=""/>
    <n v="-100"/>
    <x v="1"/>
    <s v=""/>
    <n v="-120"/>
    <s v="Mel-Combo"/>
  </r>
  <r>
    <x v="241"/>
    <d v="1899-12-30T14:30:00"/>
    <x v="0"/>
    <n v="8"/>
    <n v="10"/>
    <s v="Eternal Flame"/>
    <s v="1st"/>
    <n v="4.2"/>
    <x v="0"/>
    <m/>
    <x v="3"/>
    <x v="0"/>
    <x v="1"/>
    <s v=""/>
    <n v="100"/>
    <n v="420"/>
    <n v="320"/>
    <x v="1"/>
    <n v="504"/>
    <n v="384"/>
    <s v="Mel-Combo"/>
  </r>
  <r>
    <x v="241"/>
    <d v="1899-12-30T14:30:00"/>
    <x v="0"/>
    <n v="8"/>
    <n v="5"/>
    <s v="Running By"/>
    <s v="2nd"/>
    <m/>
    <x v="0"/>
    <m/>
    <x v="3"/>
    <x v="0"/>
    <x v="1"/>
    <s v="C-3"/>
    <n v="100"/>
    <s v=""/>
    <n v="-100"/>
    <x v="4"/>
    <s v=""/>
    <n v="-160"/>
    <s v="Mel-Combo/Comp-Mel-Sat/Nat-Sat-Vic"/>
  </r>
  <r>
    <x v="242"/>
    <d v="1899-12-30T18:30:00"/>
    <x v="24"/>
    <n v="7"/>
    <n v="7"/>
    <s v="Flying On A Limb"/>
    <s v="2nd"/>
    <m/>
    <x v="0"/>
    <m/>
    <x v="3"/>
    <x v="1"/>
    <x v="4"/>
    <s v=""/>
    <n v="100"/>
    <s v=""/>
    <n v="-100"/>
    <x v="1"/>
    <s v=""/>
    <n v="-120"/>
    <s v="Comp-Mel-MW"/>
  </r>
  <r>
    <x v="243"/>
    <d v="1899-12-30T12:15:00"/>
    <x v="1"/>
    <n v="1"/>
    <n v="3"/>
    <s v="Muramasa"/>
    <m/>
    <m/>
    <x v="0"/>
    <m/>
    <x v="3"/>
    <x v="1"/>
    <x v="1"/>
    <s v=""/>
    <n v="100"/>
    <s v=""/>
    <n v="-100"/>
    <x v="1"/>
    <s v=""/>
    <n v="-120"/>
    <s v="Comp-Mel-Sat"/>
  </r>
  <r>
    <x v="243"/>
    <d v="1899-12-30T12:30:00"/>
    <x v="4"/>
    <n v="1"/>
    <n v="13"/>
    <s v="Mad Darcey"/>
    <m/>
    <m/>
    <x v="1"/>
    <m/>
    <x v="3"/>
    <x v="1"/>
    <x v="1"/>
    <s v=""/>
    <n v="100"/>
    <s v=""/>
    <n v="-100"/>
    <x v="2"/>
    <s v=""/>
    <n v="-100"/>
    <s v="Nat-Sat-NSW"/>
  </r>
  <r>
    <x v="243"/>
    <d v="1899-12-30T12:45:00"/>
    <x v="1"/>
    <n v="2"/>
    <n v="7"/>
    <s v="Socks Nation"/>
    <s v="2nd"/>
    <m/>
    <x v="0"/>
    <m/>
    <x v="3"/>
    <x v="1"/>
    <x v="1"/>
    <s v=""/>
    <n v="100"/>
    <s v=""/>
    <n v="-100"/>
    <x v="1"/>
    <s v=""/>
    <n v="-120"/>
    <s v="Comp-Mel-Sat"/>
  </r>
  <r>
    <x v="243"/>
    <d v="1899-12-30T13:20:00"/>
    <x v="1"/>
    <n v="3"/>
    <n v="2"/>
    <s v="Coronation Keith"/>
    <m/>
    <m/>
    <x v="0"/>
    <m/>
    <x v="3"/>
    <x v="1"/>
    <x v="1"/>
    <s v=""/>
    <n v="100"/>
    <s v=""/>
    <n v="-100"/>
    <x v="1"/>
    <s v=""/>
    <n v="-120"/>
    <s v="Comp-Mel-Sat"/>
  </r>
  <r>
    <x v="243"/>
    <d v="1899-12-30T13:55:00"/>
    <x v="1"/>
    <n v="4"/>
    <n v="2"/>
    <s v="General Beau"/>
    <m/>
    <m/>
    <x v="0"/>
    <m/>
    <x v="3"/>
    <x v="1"/>
    <x v="1"/>
    <s v=""/>
    <n v="100"/>
    <s v=""/>
    <n v="-100"/>
    <x v="1"/>
    <s v=""/>
    <n v="-120"/>
    <s v="Mel-Combo"/>
  </r>
  <r>
    <x v="243"/>
    <d v="1899-12-30T13:55:00"/>
    <x v="1"/>
    <n v="4"/>
    <n v="4"/>
    <s v="Viviane"/>
    <s v="3rd"/>
    <m/>
    <x v="0"/>
    <m/>
    <x v="3"/>
    <x v="1"/>
    <x v="1"/>
    <s v=""/>
    <n v="100"/>
    <s v=""/>
    <n v="-100"/>
    <x v="1"/>
    <s v=""/>
    <n v="-120"/>
    <s v="Mel-Combo"/>
  </r>
  <r>
    <x v="243"/>
    <d v="1899-12-30T14:30:00"/>
    <x v="1"/>
    <n v="5"/>
    <n v="6"/>
    <s v="Arran Bay"/>
    <m/>
    <m/>
    <x v="0"/>
    <m/>
    <x v="3"/>
    <x v="1"/>
    <x v="1"/>
    <s v=""/>
    <n v="100"/>
    <s v=""/>
    <n v="-100"/>
    <x v="1"/>
    <s v=""/>
    <n v="-120"/>
    <s v="Mel-Combo"/>
  </r>
  <r>
    <x v="243"/>
    <d v="1899-12-30T14:30:00"/>
    <x v="1"/>
    <n v="5"/>
    <n v="4"/>
    <s v="First Immortal"/>
    <s v="1st"/>
    <n v="4.8"/>
    <x v="0"/>
    <m/>
    <x v="3"/>
    <x v="1"/>
    <x v="1"/>
    <s v=""/>
    <n v="100"/>
    <n v="480"/>
    <n v="380"/>
    <x v="1"/>
    <n v="576"/>
    <n v="456"/>
    <s v="Comp-Mel-Sat"/>
  </r>
  <r>
    <x v="243"/>
    <d v="1899-12-30T17:15:00"/>
    <x v="4"/>
    <n v="9"/>
    <n v="13"/>
    <s v="Amor Victorious"/>
    <m/>
    <m/>
    <x v="1"/>
    <m/>
    <x v="3"/>
    <x v="1"/>
    <x v="1"/>
    <s v=""/>
    <n v="100"/>
    <s v=""/>
    <n v="-100"/>
    <x v="2"/>
    <s v=""/>
    <n v="-100"/>
    <s v="Comp-SYD-Sat"/>
  </r>
  <r>
    <x v="243"/>
    <d v="1899-12-30T17:55:00"/>
    <x v="4"/>
    <n v="10"/>
    <n v="6"/>
    <s v="Whinchat"/>
    <s v="1st"/>
    <n v="4.8"/>
    <x v="1"/>
    <m/>
    <x v="3"/>
    <x v="1"/>
    <x v="1"/>
    <s v="C-2"/>
    <n v="100"/>
    <n v="480"/>
    <n v="380"/>
    <x v="3"/>
    <n v="671.99999999999989"/>
    <n v="531.99999999999989"/>
    <s v="Comp-SYD-Sat/Nat-Sat-NSW"/>
  </r>
  <r>
    <x v="244"/>
    <d v="1899-12-30T12:05:00"/>
    <x v="6"/>
    <n v="1"/>
    <n v="4"/>
    <s v="Magnaspin"/>
    <s v="1st"/>
    <n v="3.3"/>
    <x v="0"/>
    <m/>
    <x v="3"/>
    <x v="1"/>
    <x v="1"/>
    <s v=""/>
    <n v="100"/>
    <n v="330"/>
    <n v="230"/>
    <x v="1"/>
    <n v="396"/>
    <n v="276"/>
    <s v="Mel-Combo"/>
  </r>
  <r>
    <x v="244"/>
    <d v="1899-12-30T12:15:00"/>
    <x v="4"/>
    <n v="1"/>
    <n v="3"/>
    <s v="Wrathful"/>
    <m/>
    <m/>
    <x v="1"/>
    <m/>
    <x v="3"/>
    <x v="1"/>
    <x v="1"/>
    <s v=""/>
    <n v="100"/>
    <s v=""/>
    <n v="-100"/>
    <x v="2"/>
    <s v=""/>
    <n v="-100"/>
    <s v="Syd-Combo"/>
  </r>
  <r>
    <x v="244"/>
    <d v="1899-12-30T13:25:00"/>
    <x v="4"/>
    <n v="3"/>
    <n v="5"/>
    <s v="Osmose"/>
    <s v="1st"/>
    <n v="3"/>
    <x v="1"/>
    <m/>
    <x v="3"/>
    <x v="1"/>
    <x v="1"/>
    <s v=""/>
    <n v="100"/>
    <n v="300"/>
    <n v="200"/>
    <x v="2"/>
    <n v="300"/>
    <n v="200"/>
    <s v="Syd-Combo"/>
  </r>
  <r>
    <x v="244"/>
    <d v="1899-12-30T14:15:00"/>
    <x v="6"/>
    <n v="5"/>
    <n v="2"/>
    <s v="Wishlor Lass"/>
    <m/>
    <m/>
    <x v="0"/>
    <m/>
    <x v="3"/>
    <x v="1"/>
    <x v="1"/>
    <s v="C-2"/>
    <n v="100"/>
    <s v=""/>
    <n v="-100"/>
    <x v="0"/>
    <s v=""/>
    <n v="-200"/>
    <s v="Comp-Mel-Sat/Nat-Sat-Vic"/>
  </r>
  <r>
    <x v="245"/>
    <d v="1899-12-30T16:05:00"/>
    <x v="16"/>
    <n v="5"/>
    <n v="5"/>
    <s v="Zondee"/>
    <s v="1st"/>
    <n v="3.8"/>
    <x v="1"/>
    <m/>
    <x v="3"/>
    <x v="1"/>
    <x v="4"/>
    <s v=""/>
    <n v="100"/>
    <n v="380"/>
    <n v="280"/>
    <x v="1"/>
    <n v="456"/>
    <n v="336"/>
    <s v="Comp-SYD-MW"/>
  </r>
  <r>
    <x v="245"/>
    <d v="1899-12-30T16:40:00"/>
    <x v="16"/>
    <n v="6"/>
    <n v="3"/>
    <s v="Ballroom Bella"/>
    <m/>
    <m/>
    <x v="1"/>
    <m/>
    <x v="3"/>
    <x v="1"/>
    <x v="4"/>
    <s v=""/>
    <n v="100"/>
    <s v=""/>
    <n v="-100"/>
    <x v="2"/>
    <s v=""/>
    <n v="-100"/>
    <s v="Comp-SYD-MW"/>
  </r>
  <r>
    <x v="245"/>
    <d v="1899-12-30T17:25:00"/>
    <x v="21"/>
    <n v="6"/>
    <n v="3"/>
    <s v="Meetmein Melbourne"/>
    <m/>
    <m/>
    <x v="0"/>
    <m/>
    <x v="3"/>
    <x v="1"/>
    <x v="4"/>
    <s v=""/>
    <n v="100"/>
    <s v=""/>
    <n v="-100"/>
    <x v="1"/>
    <s v=""/>
    <n v="-120"/>
    <s v="Comp-Mel-MW"/>
  </r>
  <r>
    <x v="245"/>
    <d v="1899-12-30T17:50:00"/>
    <x v="16"/>
    <n v="8"/>
    <n v="3"/>
    <s v="City Of Lights"/>
    <s v="1st"/>
    <n v="1.8"/>
    <x v="1"/>
    <m/>
    <x v="3"/>
    <x v="1"/>
    <x v="4"/>
    <s v=""/>
    <n v="100"/>
    <n v="180"/>
    <n v="80"/>
    <x v="1"/>
    <n v="216"/>
    <n v="96"/>
    <s v="Comp-SYD-MW"/>
  </r>
  <r>
    <x v="246"/>
    <d v="1899-12-30T13:05:00"/>
    <x v="4"/>
    <n v="2"/>
    <n v="2"/>
    <s v="Serpentine"/>
    <s v="1st"/>
    <n v="3.9"/>
    <x v="1"/>
    <m/>
    <x v="3"/>
    <x v="1"/>
    <x v="1"/>
    <s v="C-3"/>
    <n v="100"/>
    <n v="390"/>
    <n v="290"/>
    <x v="4"/>
    <n v="624"/>
    <n v="464"/>
    <s v="Comp-SYD-Sat/Nat-Sat-NSW/Syd-Combo"/>
  </r>
  <r>
    <x v="246"/>
    <d v="1899-12-30T13:20:00"/>
    <x v="0"/>
    <n v="3"/>
    <n v="4"/>
    <s v="Brayden Star"/>
    <m/>
    <m/>
    <x v="0"/>
    <m/>
    <x v="3"/>
    <x v="1"/>
    <x v="1"/>
    <s v=""/>
    <n v="100"/>
    <s v=""/>
    <n v="-100"/>
    <x v="1"/>
    <s v=""/>
    <n v="-120"/>
    <s v="Mel-Combo"/>
  </r>
  <r>
    <x v="246"/>
    <d v="1899-12-30T13:20:00"/>
    <x v="0"/>
    <n v="3"/>
    <n v="9"/>
    <s v="El Soleado"/>
    <s v="3rd"/>
    <m/>
    <x v="0"/>
    <m/>
    <x v="3"/>
    <x v="1"/>
    <x v="1"/>
    <s v=""/>
    <n v="100"/>
    <s v=""/>
    <n v="-100"/>
    <x v="1"/>
    <s v=""/>
    <n v="-120"/>
    <s v="Mel-Combo"/>
  </r>
  <r>
    <x v="246"/>
    <d v="1899-12-30T14:30:00"/>
    <x v="0"/>
    <n v="5"/>
    <n v="6"/>
    <s v="Katsu"/>
    <m/>
    <m/>
    <x v="0"/>
    <m/>
    <x v="3"/>
    <x v="1"/>
    <x v="1"/>
    <s v="C-2"/>
    <n v="100"/>
    <s v=""/>
    <n v="-100"/>
    <x v="2"/>
    <s v=""/>
    <n v="-100"/>
    <s v="Mel-Combo/Comp-Mel-Sat"/>
  </r>
  <r>
    <x v="246"/>
    <d v="1899-12-30T14:50:00"/>
    <x v="4"/>
    <n v="5"/>
    <n v="13"/>
    <s v="Makarena"/>
    <m/>
    <m/>
    <x v="1"/>
    <m/>
    <x v="3"/>
    <x v="1"/>
    <x v="1"/>
    <s v=""/>
    <n v="100"/>
    <s v=""/>
    <n v="-100"/>
    <x v="2"/>
    <s v=""/>
    <n v="-100"/>
    <s v="Syd-Combo"/>
  </r>
  <r>
    <x v="246"/>
    <d v="1899-12-30T15:05:00"/>
    <x v="0"/>
    <n v="6"/>
    <n v="12"/>
    <s v="Sea What I See"/>
    <s v="1st"/>
    <n v="3.1"/>
    <x v="0"/>
    <m/>
    <x v="3"/>
    <x v="1"/>
    <x v="1"/>
    <s v=""/>
    <n v="100"/>
    <n v="310"/>
    <n v="210"/>
    <x v="1"/>
    <n v="372"/>
    <n v="252"/>
    <s v="Mel-Combo"/>
  </r>
  <r>
    <x v="247"/>
    <d v="1899-12-30T16:15:00"/>
    <x v="1"/>
    <n v="8"/>
    <n v="9"/>
    <s v="Globe "/>
    <m/>
    <m/>
    <x v="0"/>
    <m/>
    <x v="3"/>
    <x v="1"/>
    <x v="1"/>
    <s v=""/>
    <n v="100"/>
    <s v=""/>
    <n v="-100"/>
    <x v="1"/>
    <s v=""/>
    <n v="-120"/>
    <s v="Mel-Combo"/>
  </r>
  <r>
    <x v="247"/>
    <d v="1899-12-30T16:55:00"/>
    <x v="1"/>
    <n v="9"/>
    <n v="3"/>
    <s v="First Immortal"/>
    <m/>
    <m/>
    <x v="0"/>
    <m/>
    <x v="3"/>
    <x v="1"/>
    <x v="1"/>
    <s v=""/>
    <n v="100"/>
    <s v=""/>
    <n v="-100"/>
    <x v="1"/>
    <s v=""/>
    <n v="-120"/>
    <s v="Mel-Combo"/>
  </r>
  <r>
    <x v="248"/>
    <d v="1899-12-30T15:35:00"/>
    <x v="8"/>
    <n v="7"/>
    <n v="10"/>
    <s v="Lady Jones"/>
    <s v="1st"/>
    <n v="5"/>
    <x v="0"/>
    <m/>
    <x v="3"/>
    <x v="1"/>
    <x v="1"/>
    <s v=""/>
    <n v="100"/>
    <n v="500"/>
    <n v="400"/>
    <x v="1"/>
    <n v="600"/>
    <n v="480"/>
    <s v="Mel-Combo"/>
  </r>
  <r>
    <x v="248"/>
    <d v="1899-12-30T15:55:00"/>
    <x v="3"/>
    <n v="8"/>
    <n v="7"/>
    <s v="Pride Of Jenni"/>
    <s v="1st"/>
    <n v="7.5"/>
    <x v="1"/>
    <m/>
    <x v="3"/>
    <x v="1"/>
    <x v="1"/>
    <s v=""/>
    <n v="100"/>
    <n v="750"/>
    <n v="650"/>
    <x v="2"/>
    <n v="750"/>
    <n v="650"/>
    <s v="Syd-Combo"/>
  </r>
  <r>
    <x v="248"/>
    <d v="1899-12-30T17:25:00"/>
    <x v="8"/>
    <n v="10"/>
    <n v="15"/>
    <s v="Extratwo"/>
    <s v="2nd"/>
    <m/>
    <x v="0"/>
    <m/>
    <x v="3"/>
    <x v="1"/>
    <x v="1"/>
    <s v=""/>
    <n v="100"/>
    <s v=""/>
    <n v="-100"/>
    <x v="1"/>
    <s v=""/>
    <n v="-120"/>
    <s v="Mel-Combo"/>
  </r>
  <r>
    <x v="249"/>
    <d v="1899-12-30T15:10:00"/>
    <x v="19"/>
    <n v="5"/>
    <n v="10"/>
    <s v="Smart Legend"/>
    <s v="3rd"/>
    <m/>
    <x v="1"/>
    <m/>
    <x v="3"/>
    <x v="1"/>
    <x v="4"/>
    <s v=""/>
    <n v="100"/>
    <s v=""/>
    <n v="-100"/>
    <x v="1"/>
    <s v=""/>
    <n v="-120"/>
    <s v="Nat-MW-NSW"/>
  </r>
  <r>
    <x v="249"/>
    <d v="1899-12-30T15:20:00"/>
    <x v="24"/>
    <n v="5"/>
    <n v="8"/>
    <s v="Bonnie Amore"/>
    <s v="2nd"/>
    <m/>
    <x v="0"/>
    <m/>
    <x v="3"/>
    <x v="1"/>
    <x v="4"/>
    <s v=""/>
    <n v="100"/>
    <s v=""/>
    <n v="-100"/>
    <x v="2"/>
    <s v=""/>
    <n v="-100"/>
    <s v="Comp-Mel-MW"/>
  </r>
  <r>
    <x v="249"/>
    <d v="1899-12-30T15:45:00"/>
    <x v="19"/>
    <n v="6"/>
    <n v="1"/>
    <s v="Ebony King"/>
    <s v="3rd"/>
    <m/>
    <x v="1"/>
    <m/>
    <x v="3"/>
    <x v="1"/>
    <x v="4"/>
    <s v=""/>
    <n v="100"/>
    <s v=""/>
    <n v="-100"/>
    <x v="1"/>
    <s v=""/>
    <n v="-120"/>
    <s v="Nat-MW-NSW"/>
  </r>
  <r>
    <x v="249"/>
    <d v="1899-12-30T16:55:00"/>
    <x v="19"/>
    <n v="8"/>
    <n v="4"/>
    <s v="Eye Pea Oh"/>
    <m/>
    <m/>
    <x v="1"/>
    <m/>
    <x v="3"/>
    <x v="1"/>
    <x v="4"/>
    <s v=""/>
    <n v="100"/>
    <s v=""/>
    <n v="-100"/>
    <x v="1"/>
    <s v=""/>
    <n v="-120"/>
    <s v="Comp-SYD-MW"/>
  </r>
  <r>
    <x v="250"/>
    <d v="1899-12-30T13:30:00"/>
    <x v="7"/>
    <n v="4"/>
    <n v="4"/>
    <s v="Arran Bay"/>
    <s v="1st"/>
    <n v="5"/>
    <x v="0"/>
    <m/>
    <x v="3"/>
    <x v="1"/>
    <x v="1"/>
    <s v=""/>
    <n v="100"/>
    <n v="500"/>
    <n v="400"/>
    <x v="2"/>
    <n v="500"/>
    <n v="400"/>
    <s v="Mel-Combo"/>
  </r>
  <r>
    <x v="250"/>
    <d v="1899-12-30T13:50:00"/>
    <x v="3"/>
    <n v="5"/>
    <n v="7"/>
    <s v="Front Page"/>
    <m/>
    <m/>
    <x v="1"/>
    <m/>
    <x v="3"/>
    <x v="1"/>
    <x v="1"/>
    <s v="C-2"/>
    <n v="100"/>
    <s v=""/>
    <n v="-100"/>
    <x v="2"/>
    <s v=""/>
    <n v="-100"/>
    <s v="Syd-Combo/Comp-SYD-Sat"/>
  </r>
  <r>
    <x v="250"/>
    <d v="1899-12-30T17:10:00"/>
    <x v="7"/>
    <n v="10"/>
    <n v="4"/>
    <s v="Dashing"/>
    <m/>
    <m/>
    <x v="0"/>
    <m/>
    <x v="3"/>
    <x v="1"/>
    <x v="1"/>
    <s v="C-2"/>
    <n v="100"/>
    <s v=""/>
    <n v="-100"/>
    <x v="2"/>
    <s v=""/>
    <n v="-100"/>
    <s v="Mel-Combo/Comp-Mel-Sat"/>
  </r>
  <r>
    <x v="250"/>
    <d v="1899-12-30T17:10:00"/>
    <x v="7"/>
    <n v="10"/>
    <n v="8"/>
    <s v="Frigid"/>
    <s v="1st"/>
    <n v="3.4"/>
    <x v="0"/>
    <m/>
    <x v="3"/>
    <x v="1"/>
    <x v="1"/>
    <s v=""/>
    <n v="100"/>
    <n v="340"/>
    <n v="240"/>
    <x v="2"/>
    <n v="340"/>
    <n v="240"/>
    <s v="Mel-Combo"/>
  </r>
  <r>
    <x v="251"/>
    <d v="1899-12-30T12:40:00"/>
    <x v="4"/>
    <n v="3"/>
    <n v="1"/>
    <s v="Ruby Flyer"/>
    <s v="2nd"/>
    <m/>
    <x v="1"/>
    <m/>
    <x v="3"/>
    <x v="1"/>
    <x v="1"/>
    <s v=""/>
    <n v="100"/>
    <s v=""/>
    <n v="-100"/>
    <x v="2"/>
    <s v=""/>
    <n v="-100"/>
    <s v="Syd-Combo"/>
  </r>
  <r>
    <x v="251"/>
    <d v="1899-12-30T12:55:00"/>
    <x v="1"/>
    <n v="3"/>
    <n v="3"/>
    <s v="Barbie'S Fox"/>
    <s v="3rd"/>
    <m/>
    <x v="0"/>
    <m/>
    <x v="3"/>
    <x v="1"/>
    <x v="1"/>
    <s v=""/>
    <n v="100"/>
    <s v=""/>
    <n v="-100"/>
    <x v="1"/>
    <s v=""/>
    <n v="-120"/>
    <s v="Mel-Combo"/>
  </r>
  <r>
    <x v="251"/>
    <d v="1899-12-30T12:55:00"/>
    <x v="1"/>
    <n v="3"/>
    <n v="1"/>
    <s v="Pounding"/>
    <m/>
    <m/>
    <x v="0"/>
    <m/>
    <x v="3"/>
    <x v="1"/>
    <x v="1"/>
    <s v="C-2"/>
    <n v="100"/>
    <s v=""/>
    <n v="-100"/>
    <x v="2"/>
    <s v=""/>
    <n v="-100"/>
    <s v="Mel-Combo/Comp-Mel-Sat"/>
  </r>
  <r>
    <x v="251"/>
    <d v="1899-12-30T13:50:00"/>
    <x v="4"/>
    <n v="5"/>
    <n v="12"/>
    <s v="Stormy Witness"/>
    <m/>
    <m/>
    <x v="1"/>
    <m/>
    <x v="3"/>
    <x v="1"/>
    <x v="1"/>
    <s v=""/>
    <n v="100"/>
    <s v=""/>
    <n v="-100"/>
    <x v="2"/>
    <s v=""/>
    <n v="-100"/>
    <s v="Syd-Combo"/>
  </r>
  <r>
    <x v="251"/>
    <d v="1899-12-30T14:05:00"/>
    <x v="1"/>
    <n v="5"/>
    <n v="4"/>
    <s v="Berkeley Square"/>
    <s v="1st"/>
    <n v="2.7"/>
    <x v="0"/>
    <m/>
    <x v="3"/>
    <x v="1"/>
    <x v="1"/>
    <s v="C-3"/>
    <n v="100"/>
    <n v="270"/>
    <n v="170"/>
    <x v="0"/>
    <n v="540"/>
    <n v="340"/>
    <s v="Mel-Combo/Comp-Mel-Sat/Nat-Sat-Vic"/>
  </r>
  <r>
    <x v="251"/>
    <d v="1899-12-30T15:00:00"/>
    <x v="4"/>
    <n v="7"/>
    <n v="15"/>
    <s v="Kazou"/>
    <s v="3rd"/>
    <m/>
    <x v="1"/>
    <m/>
    <x v="3"/>
    <x v="1"/>
    <x v="1"/>
    <s v="C-2"/>
    <n v="100"/>
    <s v=""/>
    <n v="-100"/>
    <x v="3"/>
    <s v=""/>
    <n v="-139.99999999999997"/>
    <s v="Syd-Combo/Nat-Sat-NSW"/>
  </r>
  <r>
    <x v="251"/>
    <d v="1899-12-30T15:35:00"/>
    <x v="4"/>
    <n v="8"/>
    <n v="10"/>
    <s v="Iknowastar"/>
    <s v="2nd"/>
    <m/>
    <x v="1"/>
    <m/>
    <x v="3"/>
    <x v="1"/>
    <x v="1"/>
    <s v="C-2"/>
    <n v="100"/>
    <s v=""/>
    <n v="-100"/>
    <x v="3"/>
    <s v=""/>
    <n v="-139.99999999999997"/>
    <s v="Comp-SYD-Sat/Nat-Sat-NSW"/>
  </r>
  <r>
    <x v="251"/>
    <d v="1899-12-30T16:30:00"/>
    <x v="1"/>
    <n v="9"/>
    <n v="1"/>
    <s v="Hedged"/>
    <s v="3rd"/>
    <m/>
    <x v="0"/>
    <m/>
    <x v="3"/>
    <x v="1"/>
    <x v="1"/>
    <s v=""/>
    <n v="100"/>
    <s v=""/>
    <n v="-100"/>
    <x v="1"/>
    <s v=""/>
    <n v="-120"/>
    <s v="Comp-Mel-Sat"/>
  </r>
  <r>
    <x v="251"/>
    <d v="1899-12-30T16:50:00"/>
    <x v="4"/>
    <n v="10"/>
    <n v="12"/>
    <s v="Huesca"/>
    <s v="3rd"/>
    <m/>
    <x v="1"/>
    <m/>
    <x v="3"/>
    <x v="1"/>
    <x v="1"/>
    <s v="C-2"/>
    <n v="100"/>
    <s v=""/>
    <n v="-100"/>
    <x v="3"/>
    <s v=""/>
    <n v="-139.99999999999997"/>
    <s v="Comp-SYD-Sat/Nat-Sat-NSW"/>
  </r>
  <r>
    <x v="252"/>
    <d v="1899-12-30T12:10:00"/>
    <x v="19"/>
    <n v="1"/>
    <n v="1"/>
    <s v="Hollywood Hero"/>
    <s v="1st"/>
    <n v="3.1"/>
    <x v="1"/>
    <m/>
    <x v="3"/>
    <x v="1"/>
    <x v="4"/>
    <m/>
    <n v="100"/>
    <n v="310"/>
    <n v="210"/>
    <x v="1"/>
    <n v="372"/>
    <n v="252"/>
    <s v="Nat-MW-NSW"/>
  </r>
  <r>
    <x v="252"/>
    <d v="1899-12-30T15:10:00"/>
    <x v="19"/>
    <n v="6"/>
    <n v="8"/>
    <s v="Spring Lee"/>
    <s v="1st"/>
    <n v="4.2"/>
    <x v="1"/>
    <m/>
    <x v="3"/>
    <x v="1"/>
    <x v="4"/>
    <s v=""/>
    <n v="100"/>
    <n v="420"/>
    <n v="320"/>
    <x v="1"/>
    <n v="504"/>
    <n v="384"/>
    <s v="Nat-MW-NSW"/>
  </r>
  <r>
    <x v="253"/>
    <d v="1899-12-30T13:40:00"/>
    <x v="9"/>
    <n v="5"/>
    <n v="13"/>
    <s v="Xtravagant Star"/>
    <m/>
    <m/>
    <x v="1"/>
    <m/>
    <x v="3"/>
    <x v="1"/>
    <x v="1"/>
    <s v="C-3"/>
    <n v="100"/>
    <s v=""/>
    <n v="-100"/>
    <x v="4"/>
    <s v=""/>
    <n v="-160"/>
    <s v="Syd-Combo/Comp-SYD-Sat/Nat-Sat-NSW"/>
  </r>
  <r>
    <x v="253"/>
    <d v="1899-12-30T14:15:00"/>
    <x v="9"/>
    <n v="6"/>
    <n v="5"/>
    <s v="Shadows Of Love"/>
    <s v="3rd"/>
    <m/>
    <x v="1"/>
    <m/>
    <x v="3"/>
    <x v="1"/>
    <x v="1"/>
    <s v=""/>
    <n v="100"/>
    <s v=""/>
    <n v="-100"/>
    <x v="2"/>
    <s v=""/>
    <n v="-100"/>
    <s v="Syd-Combo"/>
  </r>
  <r>
    <x v="253"/>
    <d v="1899-12-30T14:30:00"/>
    <x v="1"/>
    <n v="6"/>
    <n v="8"/>
    <s v="Some People Callme"/>
    <m/>
    <m/>
    <x v="0"/>
    <m/>
    <x v="3"/>
    <x v="1"/>
    <x v="1"/>
    <s v="C-2"/>
    <n v="100"/>
    <s v=""/>
    <n v="-100"/>
    <x v="2"/>
    <s v=""/>
    <n v="-100"/>
    <s v="Mel-Combo/Comp-Mel-Sat"/>
  </r>
  <r>
    <x v="253"/>
    <d v="1899-12-30T15:05:00"/>
    <x v="1"/>
    <n v="7"/>
    <n v="9"/>
    <s v="Dashing"/>
    <s v="1st"/>
    <n v="5"/>
    <x v="0"/>
    <m/>
    <x v="3"/>
    <x v="1"/>
    <x v="1"/>
    <s v="C-2"/>
    <n v="100"/>
    <n v="500"/>
    <n v="400"/>
    <x v="2"/>
    <n v="500"/>
    <n v="400"/>
    <s v="Comp-Mel-Sat/Nat-Sat-Vic"/>
  </r>
  <r>
    <x v="253"/>
    <d v="1899-12-30T15:05:00"/>
    <x v="1"/>
    <n v="7"/>
    <n v="5"/>
    <s v="El Soleado"/>
    <s v="3rd"/>
    <m/>
    <x v="0"/>
    <m/>
    <x v="3"/>
    <x v="1"/>
    <x v="1"/>
    <s v=""/>
    <n v="100"/>
    <s v=""/>
    <n v="-100"/>
    <x v="1"/>
    <s v=""/>
    <n v="-120"/>
    <s v="Mel-Combo"/>
  </r>
  <r>
    <x v="253"/>
    <d v="1899-12-30T15:05:00"/>
    <x v="1"/>
    <n v="7"/>
    <n v="3"/>
    <s v="Here To Shock"/>
    <s v="2nd"/>
    <m/>
    <x v="0"/>
    <m/>
    <x v="3"/>
    <x v="1"/>
    <x v="1"/>
    <s v=""/>
    <n v="100"/>
    <s v=""/>
    <n v="-100"/>
    <x v="1"/>
    <s v=""/>
    <n v="-120"/>
    <s v="Mel-Combo"/>
  </r>
  <r>
    <x v="253"/>
    <d v="1899-12-30T16:20:00"/>
    <x v="1"/>
    <n v="9"/>
    <n v="1"/>
    <s v="Berkeley Square"/>
    <s v="2nd"/>
    <m/>
    <x v="0"/>
    <m/>
    <x v="3"/>
    <x v="1"/>
    <x v="1"/>
    <s v=""/>
    <n v="100"/>
    <s v=""/>
    <n v="-100"/>
    <x v="1"/>
    <s v=""/>
    <n v="-120"/>
    <s v="Mel-Combo"/>
  </r>
  <r>
    <x v="253"/>
    <d v="1899-12-30T16:45:00"/>
    <x v="9"/>
    <n v="10"/>
    <n v="11"/>
    <s v="Chilli Filly"/>
    <m/>
    <m/>
    <x v="1"/>
    <m/>
    <x v="3"/>
    <x v="1"/>
    <x v="1"/>
    <s v=""/>
    <n v="100"/>
    <s v=""/>
    <n v="-100"/>
    <x v="2"/>
    <s v=""/>
    <n v="-100"/>
    <s v="Syd-Combo"/>
  </r>
  <r>
    <x v="254"/>
    <d v="1899-12-30T16:38:00"/>
    <x v="20"/>
    <n v="9"/>
    <n v="9"/>
    <s v="Metalart            "/>
    <s v="1st"/>
    <n v="2.2000000000000002"/>
    <x v="2"/>
    <m/>
    <x v="3"/>
    <x v="1"/>
    <x v="4"/>
    <s v=""/>
    <n v="100"/>
    <n v="220.00000000000003"/>
    <n v="120.00000000000003"/>
    <x v="1"/>
    <n v="264"/>
    <n v="144"/>
    <s v="Nat-MW-Qld"/>
  </r>
  <r>
    <x v="255"/>
    <d v="1899-12-30T12:40:00"/>
    <x v="1"/>
    <n v="3"/>
    <n v="7"/>
    <s v="Brazen Lady"/>
    <s v="3rd"/>
    <m/>
    <x v="0"/>
    <m/>
    <x v="3"/>
    <x v="1"/>
    <x v="1"/>
    <s v=""/>
    <n v="100"/>
    <s v=""/>
    <n v="-100"/>
    <x v="1"/>
    <s v=""/>
    <n v="-120"/>
    <s v="Mel-Combo"/>
  </r>
  <r>
    <x v="255"/>
    <d v="1899-12-30T15:40:00"/>
    <x v="1"/>
    <n v="8"/>
    <n v="1"/>
    <s v="Gentleman Roy"/>
    <m/>
    <m/>
    <x v="0"/>
    <m/>
    <x v="3"/>
    <x v="1"/>
    <x v="1"/>
    <s v="C-2"/>
    <n v="100"/>
    <s v=""/>
    <n v="-100"/>
    <x v="2"/>
    <s v=""/>
    <n v="-100"/>
    <s v="Mel-Combo/Comp-Mel-Sat"/>
  </r>
  <r>
    <x v="255"/>
    <d v="1899-12-30T15:40:00"/>
    <x v="1"/>
    <n v="8"/>
    <n v="2"/>
    <s v="King Magnus"/>
    <m/>
    <m/>
    <x v="0"/>
    <m/>
    <x v="3"/>
    <x v="1"/>
    <x v="1"/>
    <s v=""/>
    <n v="100"/>
    <s v=""/>
    <n v="-100"/>
    <x v="1"/>
    <s v=""/>
    <n v="-120"/>
    <s v="Mel-Combo"/>
  </r>
  <r>
    <x v="255"/>
    <d v="1899-12-30T16:15:00"/>
    <x v="1"/>
    <n v="9"/>
    <n v="6"/>
    <s v="Frigid"/>
    <m/>
    <m/>
    <x v="0"/>
    <m/>
    <x v="3"/>
    <x v="1"/>
    <x v="1"/>
    <s v="C-3"/>
    <n v="100"/>
    <s v=""/>
    <n v="-100"/>
    <x v="0"/>
    <s v=""/>
    <n v="-200"/>
    <s v="Mel-Combo/Comp-Mel-Sat/Nat-Sat-Vic"/>
  </r>
  <r>
    <x v="255"/>
    <d v="1899-12-30T16:15:00"/>
    <x v="1"/>
    <n v="9"/>
    <n v="8"/>
    <s v="Papillon Club"/>
    <m/>
    <m/>
    <x v="0"/>
    <m/>
    <x v="3"/>
    <x v="1"/>
    <x v="1"/>
    <s v=""/>
    <n v="100"/>
    <s v=""/>
    <n v="-100"/>
    <x v="1"/>
    <s v=""/>
    <n v="-120"/>
    <s v="Mel-Combo"/>
  </r>
  <r>
    <x v="256"/>
    <d v="1899-12-30T15:20:00"/>
    <x v="5"/>
    <n v="6"/>
    <n v="7"/>
    <s v="Field Of Flutes"/>
    <m/>
    <m/>
    <x v="0"/>
    <m/>
    <x v="3"/>
    <x v="1"/>
    <x v="4"/>
    <s v=""/>
    <n v="100"/>
    <s v=""/>
    <n v="-100"/>
    <x v="1"/>
    <s v=""/>
    <n v="-120"/>
    <s v="Comp-Mel-MW"/>
  </r>
  <r>
    <x v="257"/>
    <d v="1899-12-30T14:35:00"/>
    <x v="22"/>
    <n v="7"/>
    <n v="15"/>
    <s v="Iowna Merc"/>
    <s v="3rd"/>
    <m/>
    <x v="1"/>
    <m/>
    <x v="3"/>
    <x v="1"/>
    <x v="1"/>
    <s v="C-3"/>
    <n v="100"/>
    <s v=""/>
    <n v="-100"/>
    <x v="4"/>
    <s v=""/>
    <n v="-160"/>
    <s v="Comp-SYD-Sat/Nat-Sat-NSW/Syd-Combo"/>
  </r>
  <r>
    <x v="257"/>
    <d v="1899-12-30T15:10:00"/>
    <x v="22"/>
    <n v="8"/>
    <n v="5"/>
    <s v="Shadows Of Love"/>
    <s v="3rd"/>
    <m/>
    <x v="1"/>
    <m/>
    <x v="3"/>
    <x v="1"/>
    <x v="1"/>
    <s v=""/>
    <n v="100"/>
    <s v=""/>
    <n v="-100"/>
    <x v="2"/>
    <s v=""/>
    <n v="-100"/>
    <s v="Syd-Combo"/>
  </r>
  <r>
    <x v="257"/>
    <d v="1899-12-30T16:02:00"/>
    <x v="17"/>
    <n v="8"/>
    <n v="1"/>
    <s v="I Wish I Win"/>
    <s v="2nd"/>
    <m/>
    <x v="2"/>
    <m/>
    <x v="3"/>
    <x v="1"/>
    <x v="1"/>
    <s v=""/>
    <n v="100"/>
    <s v=""/>
    <n v="-100"/>
    <x v="2"/>
    <s v=""/>
    <n v="-100"/>
    <s v="Nat-Sat-Qld"/>
  </r>
  <r>
    <x v="258"/>
    <d v="1899-12-30T14:00:00"/>
    <x v="18"/>
    <n v="3"/>
    <n v="3"/>
    <s v="Time Quest"/>
    <m/>
    <m/>
    <x v="1"/>
    <m/>
    <x v="3"/>
    <x v="1"/>
    <x v="4"/>
    <s v="C-2"/>
    <n v="100"/>
    <s v=""/>
    <n v="-100"/>
    <x v="3"/>
    <s v=""/>
    <n v="-139.99999999999997"/>
    <s v="Nat-MW-NSW/Comp-SYD-MW"/>
  </r>
  <r>
    <x v="259"/>
    <d v="1899-12-30T14:30:00"/>
    <x v="3"/>
    <n v="7"/>
    <n v="11"/>
    <s v="Passeggiata"/>
    <s v="2nd"/>
    <m/>
    <x v="1"/>
    <m/>
    <x v="3"/>
    <x v="1"/>
    <x v="1"/>
    <s v="C-2"/>
    <n v="100"/>
    <s v=""/>
    <n v="-100"/>
    <x v="3"/>
    <s v=""/>
    <n v="-139.99999999999997"/>
    <s v="Syd-Combo/Comp-SYD-Sat"/>
  </r>
  <r>
    <x v="259"/>
    <d v="1899-12-30T14:45:00"/>
    <x v="5"/>
    <n v="7"/>
    <n v="7"/>
    <s v="Highlights"/>
    <s v="2nd"/>
    <m/>
    <x v="0"/>
    <m/>
    <x v="3"/>
    <x v="1"/>
    <x v="1"/>
    <s v=""/>
    <n v="100"/>
    <s v=""/>
    <n v="-100"/>
    <x v="1"/>
    <s v=""/>
    <n v="-120"/>
    <s v="Mel-Combo"/>
  </r>
  <r>
    <x v="259"/>
    <d v="1899-12-30T14:45:00"/>
    <x v="5"/>
    <n v="7"/>
    <n v="2"/>
    <s v="Let'Srollthedice"/>
    <m/>
    <m/>
    <x v="0"/>
    <m/>
    <x v="3"/>
    <x v="1"/>
    <x v="1"/>
    <s v=""/>
    <n v="100"/>
    <s v=""/>
    <n v="-100"/>
    <x v="1"/>
    <s v=""/>
    <n v="-120"/>
    <s v="Mel-Combo"/>
  </r>
  <r>
    <x v="259"/>
    <d v="1899-12-30T16:35:00"/>
    <x v="5"/>
    <n v="10"/>
    <n v="17"/>
    <s v="So Risque"/>
    <s v="3rd"/>
    <m/>
    <x v="0"/>
    <m/>
    <x v="3"/>
    <x v="1"/>
    <x v="1"/>
    <s v=""/>
    <n v="100"/>
    <s v=""/>
    <n v="-100"/>
    <x v="1"/>
    <s v=""/>
    <n v="-120"/>
    <s v="Mel-Combo"/>
  </r>
  <r>
    <x v="260"/>
    <d v="1899-12-30T14:10:00"/>
    <x v="19"/>
    <n v="3"/>
    <n v="10"/>
    <s v="Shehasattitude"/>
    <s v="1st"/>
    <n v="7"/>
    <x v="1"/>
    <m/>
    <x v="3"/>
    <x v="1"/>
    <x v="4"/>
    <s v=""/>
    <n v="100"/>
    <n v="700"/>
    <n v="600"/>
    <x v="1"/>
    <n v="840"/>
    <n v="720"/>
    <s v="Nat-MW-NSW"/>
  </r>
  <r>
    <x v="260"/>
    <d v="1899-12-30T16:30:00"/>
    <x v="19"/>
    <n v="7"/>
    <n v="3"/>
    <s v="Yet He Moves"/>
    <m/>
    <m/>
    <x v="1"/>
    <m/>
    <x v="3"/>
    <x v="1"/>
    <x v="4"/>
    <s v=""/>
    <n v="100"/>
    <s v=""/>
    <n v="-100"/>
    <x v="1"/>
    <s v=""/>
    <n v="-120"/>
    <s v="Comp-SYD-MW"/>
  </r>
  <r>
    <x v="261"/>
    <d v="1899-12-30T12:25:00"/>
    <x v="1"/>
    <n v="2"/>
    <n v="5"/>
    <s v="My Xanadu"/>
    <s v="1st"/>
    <n v="3.8"/>
    <x v="0"/>
    <m/>
    <x v="3"/>
    <x v="1"/>
    <x v="1"/>
    <s v="C-2"/>
    <n v="100"/>
    <n v="380"/>
    <n v="280"/>
    <x v="0"/>
    <n v="760"/>
    <n v="560"/>
    <s v="Comp-Mel-Sat/Nat-Sat-Vic"/>
  </r>
  <r>
    <x v="261"/>
    <d v="1899-12-30T12:45:00"/>
    <x v="4"/>
    <n v="4"/>
    <n v="19"/>
    <s v="Captain Furai"/>
    <s v="2nd"/>
    <m/>
    <x v="1"/>
    <m/>
    <x v="3"/>
    <x v="1"/>
    <x v="1"/>
    <s v=""/>
    <n v="100"/>
    <s v=""/>
    <n v="-100"/>
    <x v="2"/>
    <s v=""/>
    <n v="-100"/>
    <s v="Nat-Sat-NSW"/>
  </r>
  <r>
    <x v="261"/>
    <d v="1899-12-30T13:20:00"/>
    <x v="4"/>
    <n v="5"/>
    <n v="14"/>
    <s v="In Flight"/>
    <m/>
    <m/>
    <x v="1"/>
    <m/>
    <x v="3"/>
    <x v="1"/>
    <x v="1"/>
    <s v=""/>
    <n v="100"/>
    <s v=""/>
    <n v="-100"/>
    <x v="2"/>
    <s v=""/>
    <n v="-100"/>
    <s v="Nat-Sat-NSW"/>
  </r>
  <r>
    <x v="261"/>
    <d v="1899-12-30T13:35:00"/>
    <x v="1"/>
    <n v="4"/>
    <n v="9"/>
    <s v="Jewellery"/>
    <s v="1st"/>
    <n v="3.6"/>
    <x v="0"/>
    <m/>
    <x v="3"/>
    <x v="1"/>
    <x v="1"/>
    <s v=""/>
    <n v="100"/>
    <n v="360"/>
    <n v="260"/>
    <x v="1"/>
    <n v="432"/>
    <n v="312"/>
    <s v="Mel-Combo"/>
  </r>
  <r>
    <x v="261"/>
    <d v="1899-12-30T14:10:00"/>
    <x v="1"/>
    <n v="5"/>
    <n v="12"/>
    <s v="Prancing Spirit"/>
    <s v="2nd"/>
    <m/>
    <x v="0"/>
    <m/>
    <x v="3"/>
    <x v="1"/>
    <x v="1"/>
    <s v="C-2"/>
    <n v="100"/>
    <s v=""/>
    <n v="-100"/>
    <x v="0"/>
    <s v=""/>
    <n v="-200"/>
    <s v="Comp-Mel-Sat/Nat-Sat-Vic"/>
  </r>
  <r>
    <x v="261"/>
    <d v="1899-12-30T15:20:00"/>
    <x v="1"/>
    <n v="7"/>
    <n v="9"/>
    <s v="Highlights"/>
    <s v="2nd"/>
    <m/>
    <x v="0"/>
    <m/>
    <x v="3"/>
    <x v="1"/>
    <x v="1"/>
    <s v=""/>
    <n v="100"/>
    <s v=""/>
    <n v="-100"/>
    <x v="1"/>
    <s v=""/>
    <n v="-120"/>
    <s v="Mel-Combo"/>
  </r>
  <r>
    <x v="262"/>
    <d v="1899-12-30T15:20:00"/>
    <x v="21"/>
    <n v="6"/>
    <n v="6"/>
    <s v="Pitchanun"/>
    <s v="2nd"/>
    <m/>
    <x v="0"/>
    <m/>
    <x v="3"/>
    <x v="1"/>
    <x v="4"/>
    <s v=""/>
    <n v="100"/>
    <s v=""/>
    <n v="-100"/>
    <x v="1"/>
    <s v=""/>
    <n v="-120"/>
    <s v="Comp-Mel-MW"/>
  </r>
  <r>
    <x v="262"/>
    <d v="1899-12-30T15:28:00"/>
    <x v="17"/>
    <n v="6"/>
    <n v="5"/>
    <s v="Security Advisor"/>
    <s v="2nd"/>
    <m/>
    <x v="2"/>
    <m/>
    <x v="3"/>
    <x v="1"/>
    <x v="4"/>
    <s v=""/>
    <n v="100"/>
    <s v=""/>
    <n v="-100"/>
    <x v="1"/>
    <s v=""/>
    <n v="-120"/>
    <s v="Nat-MW-Qld"/>
  </r>
  <r>
    <x v="263"/>
    <d v="1899-12-30T14:45:00"/>
    <x v="0"/>
    <n v="6"/>
    <n v="10"/>
    <s v="Political Debate"/>
    <m/>
    <m/>
    <x v="0"/>
    <m/>
    <x v="3"/>
    <x v="1"/>
    <x v="1"/>
    <s v=""/>
    <n v="100"/>
    <s v=""/>
    <n v="-100"/>
    <x v="1"/>
    <s v=""/>
    <n v="-120"/>
    <s v="Mel-Combo"/>
  </r>
  <r>
    <x v="263"/>
    <d v="1899-12-30T16:00:00"/>
    <x v="0"/>
    <n v="8"/>
    <n v="20"/>
    <s v="Elouyou"/>
    <s v="2nd"/>
    <m/>
    <x v="0"/>
    <m/>
    <x v="3"/>
    <x v="1"/>
    <x v="1"/>
    <s v=""/>
    <n v="100"/>
    <s v=""/>
    <n v="-100"/>
    <x v="2"/>
    <s v=""/>
    <n v="-100"/>
    <s v="Nat-Sat-Vic"/>
  </r>
  <r>
    <x v="263"/>
    <d v="1899-12-30T16:00:00"/>
    <x v="0"/>
    <n v="8"/>
    <n v="10"/>
    <s v="Talbragar"/>
    <m/>
    <m/>
    <x v="0"/>
    <m/>
    <x v="3"/>
    <x v="1"/>
    <x v="1"/>
    <s v=""/>
    <n v="100"/>
    <s v=""/>
    <n v="-100"/>
    <x v="1"/>
    <s v=""/>
    <n v="-120"/>
    <s v="Mel-Combo"/>
  </r>
  <r>
    <x v="264"/>
    <d v="1899-12-30T13:43:00"/>
    <x v="17"/>
    <n v="4"/>
    <n v="6"/>
    <s v="Artful Girl"/>
    <s v="1st"/>
    <n v="8"/>
    <x v="2"/>
    <m/>
    <x v="3"/>
    <x v="1"/>
    <x v="1"/>
    <s v=""/>
    <n v="100"/>
    <n v="800"/>
    <n v="700"/>
    <x v="1"/>
    <n v="960"/>
    <n v="840"/>
    <s v="Nat-MW-Qld"/>
  </r>
  <r>
    <x v="264"/>
    <d v="1899-12-30T15:45:00"/>
    <x v="16"/>
    <n v="6"/>
    <n v="6"/>
    <s v="Zouphoria"/>
    <m/>
    <m/>
    <x v="1"/>
    <m/>
    <x v="3"/>
    <x v="1"/>
    <x v="1"/>
    <s v=""/>
    <n v="100"/>
    <s v=""/>
    <n v="-100"/>
    <x v="1"/>
    <s v=""/>
    <n v="-120"/>
    <s v="Nat-MW-NSW"/>
  </r>
  <r>
    <x v="265"/>
    <d v="1899-12-30T13:20:00"/>
    <x v="4"/>
    <n v="5"/>
    <n v="5"/>
    <s v="Captain Furai"/>
    <s v="1st"/>
    <n v="2.7"/>
    <x v="1"/>
    <m/>
    <x v="3"/>
    <x v="1"/>
    <x v="1"/>
    <s v=""/>
    <n v="100"/>
    <n v="270"/>
    <n v="170"/>
    <x v="2"/>
    <n v="270"/>
    <n v="170"/>
    <s v="Nat-Sat-NSW"/>
  </r>
  <r>
    <x v="265"/>
    <d v="1899-12-30T14:45:00"/>
    <x v="5"/>
    <n v="6"/>
    <n v="1"/>
    <s v="Hard To Cross"/>
    <s v="1st"/>
    <n v="4.2"/>
    <x v="0"/>
    <m/>
    <x v="3"/>
    <x v="1"/>
    <x v="1"/>
    <s v=""/>
    <n v="100"/>
    <n v="420"/>
    <n v="320"/>
    <x v="1"/>
    <n v="504"/>
    <n v="384"/>
    <s v="Mel-Combo"/>
  </r>
  <r>
    <x v="265"/>
    <d v="1899-12-30T15:25:00"/>
    <x v="5"/>
    <n v="7"/>
    <n v="2"/>
    <s v="Viviane"/>
    <m/>
    <m/>
    <x v="0"/>
    <m/>
    <x v="3"/>
    <x v="1"/>
    <x v="1"/>
    <s v=""/>
    <n v="100"/>
    <s v=""/>
    <n v="-100"/>
    <x v="1"/>
    <s v=""/>
    <n v="-120"/>
    <s v="Mel-Combo"/>
  </r>
  <r>
    <x v="266"/>
    <d v="1899-12-30T12:25:00"/>
    <x v="5"/>
    <n v="1"/>
    <n v="5"/>
    <s v="Hanafubuki"/>
    <s v="3rd"/>
    <m/>
    <x v="0"/>
    <m/>
    <x v="3"/>
    <x v="1"/>
    <x v="1"/>
    <s v=""/>
    <n v="100"/>
    <s v=""/>
    <n v="-100"/>
    <x v="1"/>
    <s v=""/>
    <n v="-120"/>
    <s v="Nat-MW-Vic"/>
  </r>
  <r>
    <x v="266"/>
    <d v="1899-12-30T13:00:00"/>
    <x v="5"/>
    <n v="2"/>
    <n v="1"/>
    <s v="Beast Mode"/>
    <m/>
    <m/>
    <x v="0"/>
    <m/>
    <x v="3"/>
    <x v="1"/>
    <x v="1"/>
    <s v="C-2"/>
    <n v="100"/>
    <s v=""/>
    <n v="-100"/>
    <x v="0"/>
    <s v=""/>
    <n v="-200"/>
    <s v="Comp-Mel-MW/Nat-MW-Vic"/>
  </r>
  <r>
    <x v="266"/>
    <d v="1899-12-30T13:35:00"/>
    <x v="5"/>
    <n v="3"/>
    <n v="4"/>
    <s v="Heart Of Glass"/>
    <m/>
    <m/>
    <x v="0"/>
    <m/>
    <x v="3"/>
    <x v="1"/>
    <x v="1"/>
    <s v=""/>
    <n v="100"/>
    <s v=""/>
    <n v="-100"/>
    <x v="1"/>
    <s v=""/>
    <n v="-120"/>
    <s v="Comp-Mel-MW"/>
  </r>
  <r>
    <x v="266"/>
    <d v="1899-12-30T14:10:00"/>
    <x v="5"/>
    <n v="4"/>
    <n v="9"/>
    <s v="Somebodytolove"/>
    <m/>
    <m/>
    <x v="0"/>
    <m/>
    <x v="3"/>
    <x v="1"/>
    <x v="1"/>
    <s v=""/>
    <n v="100"/>
    <s v=""/>
    <n v="-100"/>
    <x v="1"/>
    <s v=""/>
    <n v="-120"/>
    <s v="Comp-Mel-MW"/>
  </r>
  <r>
    <x v="266"/>
    <d v="1899-12-30T14:21:00"/>
    <x v="17"/>
    <n v="5"/>
    <n v="8"/>
    <s v="Ring Of Steel"/>
    <m/>
    <m/>
    <x v="2"/>
    <m/>
    <x v="3"/>
    <x v="1"/>
    <x v="1"/>
    <s v=""/>
    <n v="100"/>
    <s v=""/>
    <n v="-100"/>
    <x v="1"/>
    <s v=""/>
    <n v="-120"/>
    <s v="Nat-MW-Qld"/>
  </r>
  <r>
    <x v="266"/>
    <d v="1899-12-30T15:10:00"/>
    <x v="19"/>
    <n v="5"/>
    <n v="1"/>
    <s v="Loco"/>
    <m/>
    <m/>
    <x v="1"/>
    <m/>
    <x v="3"/>
    <x v="1"/>
    <x v="1"/>
    <s v=""/>
    <n v="100"/>
    <s v=""/>
    <n v="-100"/>
    <x v="1"/>
    <s v=""/>
    <n v="-120"/>
    <s v="Nat-MW-NSW"/>
  </r>
  <r>
    <x v="267"/>
    <d v="1899-12-30T12:25:00"/>
    <x v="25"/>
    <n v="2"/>
    <n v="11"/>
    <s v="Mirzann"/>
    <m/>
    <m/>
    <x v="0"/>
    <m/>
    <x v="3"/>
    <x v="1"/>
    <x v="1"/>
    <s v=""/>
    <n v="100"/>
    <s v=""/>
    <n v="-100"/>
    <x v="1"/>
    <s v=""/>
    <n v="-120"/>
    <s v="Mel-Combo"/>
  </r>
  <r>
    <x v="267"/>
    <d v="1899-12-30T14:10:00"/>
    <x v="25"/>
    <n v="5"/>
    <n v="9"/>
    <s v="Veloce Carro"/>
    <s v="2nd"/>
    <m/>
    <x v="0"/>
    <m/>
    <x v="3"/>
    <x v="1"/>
    <x v="1"/>
    <s v="C-3"/>
    <n v="100"/>
    <s v=""/>
    <n v="-100"/>
    <x v="0"/>
    <s v=""/>
    <n v="-200"/>
    <s v="Mel-Combo/Comp-Mel-Sat/Nat-Sat-Vic"/>
  </r>
  <r>
    <x v="267"/>
    <d v="1899-12-30T14:10:00"/>
    <x v="25"/>
    <n v="5"/>
    <n v="2"/>
    <s v="Who Dares"/>
    <m/>
    <m/>
    <x v="0"/>
    <m/>
    <x v="3"/>
    <x v="1"/>
    <x v="1"/>
    <s v=""/>
    <n v="100"/>
    <s v=""/>
    <n v="-100"/>
    <x v="1"/>
    <s v=""/>
    <n v="-120"/>
    <s v="Mel-Combo"/>
  </r>
  <r>
    <x v="267"/>
    <d v="1899-12-30T14:45:00"/>
    <x v="0"/>
    <n v="6"/>
    <n v="6"/>
    <s v="King Of The Castle"/>
    <m/>
    <m/>
    <x v="0"/>
    <m/>
    <x v="3"/>
    <x v="1"/>
    <x v="1"/>
    <s v=""/>
    <n v="100"/>
    <s v=""/>
    <n v="-100"/>
    <x v="1"/>
    <s v=""/>
    <n v="-120"/>
    <s v="Comp-Mel-Sat"/>
  </r>
  <r>
    <x v="267"/>
    <d v="1899-12-30T16:35:00"/>
    <x v="25"/>
    <n v="9"/>
    <n v="2"/>
    <s v="The Black Cloud"/>
    <s v="1st"/>
    <n v="3.7"/>
    <x v="0"/>
    <m/>
    <x v="3"/>
    <x v="1"/>
    <x v="1"/>
    <s v="C-2"/>
    <n v="100"/>
    <n v="370"/>
    <n v="270"/>
    <x v="0"/>
    <n v="740"/>
    <n v="540"/>
    <s v="Mel-Combo/Comp-Mel-Sat"/>
  </r>
  <r>
    <x v="268"/>
    <d v="1899-12-30T16:30:00"/>
    <x v="18"/>
    <n v="8"/>
    <n v="11"/>
    <s v="One Destiny         "/>
    <s v="1st"/>
    <n v="7"/>
    <x v="1"/>
    <m/>
    <x v="3"/>
    <x v="1"/>
    <x v="1"/>
    <s v=""/>
    <n v="100"/>
    <n v="700"/>
    <n v="600"/>
    <x v="1"/>
    <n v="840"/>
    <n v="720"/>
    <s v="Nat-MW-NSW"/>
  </r>
  <r>
    <x v="269"/>
    <d v="1899-12-30T10:30:00"/>
    <x v="4"/>
    <n v="1"/>
    <n v="6"/>
    <s v="Putt For Dough"/>
    <m/>
    <m/>
    <x v="1"/>
    <m/>
    <x v="3"/>
    <x v="1"/>
    <x v="1"/>
    <s v=""/>
    <n v="100"/>
    <s v=""/>
    <n v="-100"/>
    <x v="2"/>
    <s v=""/>
    <n v="-100"/>
    <s v="Master-Syd"/>
  </r>
  <r>
    <x v="269"/>
    <d v="1899-12-30T11:35:00"/>
    <x v="4"/>
    <n v="3"/>
    <n v="7"/>
    <s v="Fathers Day"/>
    <m/>
    <m/>
    <x v="1"/>
    <m/>
    <x v="3"/>
    <x v="1"/>
    <x v="1"/>
    <s v=""/>
    <n v="100"/>
    <s v=""/>
    <n v="-100"/>
    <x v="2"/>
    <s v=""/>
    <n v="-100"/>
    <s v="Nat-Sat"/>
  </r>
  <r>
    <x v="269"/>
    <d v="1899-12-30T11:50:00"/>
    <x v="1"/>
    <n v="2"/>
    <n v="1"/>
    <s v="Mrs Chrissie"/>
    <s v="2nd"/>
    <m/>
    <x v="0"/>
    <m/>
    <x v="3"/>
    <x v="1"/>
    <x v="1"/>
    <s v=""/>
    <n v="100"/>
    <s v=""/>
    <n v="-100"/>
    <x v="1"/>
    <s v=""/>
    <n v="-120"/>
    <s v="Master-Mel"/>
  </r>
  <r>
    <x v="269"/>
    <d v="1899-12-30T12:10:00"/>
    <x v="4"/>
    <n v="4"/>
    <n v="10"/>
    <s v="Inquiring Minds"/>
    <m/>
    <m/>
    <x v="1"/>
    <m/>
    <x v="3"/>
    <x v="1"/>
    <x v="1"/>
    <s v="C-2"/>
    <n v="100"/>
    <s v=""/>
    <n v="-100"/>
    <x v="3"/>
    <s v=""/>
    <n v="-139.99999999999997"/>
    <s v="Monster-SYD"/>
  </r>
  <r>
    <x v="269"/>
    <d v="1899-12-30T12:25:00"/>
    <x v="1"/>
    <n v="3"/>
    <n v="5"/>
    <s v="Golden Crusader"/>
    <m/>
    <m/>
    <x v="0"/>
    <m/>
    <x v="3"/>
    <x v="1"/>
    <x v="1"/>
    <s v=""/>
    <n v="100"/>
    <s v=""/>
    <n v="-100"/>
    <x v="1"/>
    <s v=""/>
    <n v="-120"/>
    <s v="Monster-MEL"/>
  </r>
  <r>
    <x v="269"/>
    <d v="1899-12-30T13:00:00"/>
    <x v="1"/>
    <n v="4"/>
    <n v="7"/>
    <s v="Jabbawockeez"/>
    <s v="3rd"/>
    <m/>
    <x v="0"/>
    <m/>
    <x v="3"/>
    <x v="1"/>
    <x v="1"/>
    <s v="C-2"/>
    <n v="100"/>
    <s v=""/>
    <n v="-100"/>
    <x v="0"/>
    <s v=""/>
    <n v="-200"/>
    <s v="Monster-MEL"/>
  </r>
  <r>
    <x v="269"/>
    <d v="1899-12-30T13:55:00"/>
    <x v="4"/>
    <n v="7"/>
    <n v="5"/>
    <s v="Golden Path"/>
    <s v="1st"/>
    <n v="3.9"/>
    <x v="1"/>
    <m/>
    <x v="3"/>
    <x v="1"/>
    <x v="1"/>
    <s v=""/>
    <n v="100"/>
    <n v="390"/>
    <n v="290"/>
    <x v="2"/>
    <n v="390"/>
    <n v="290"/>
    <s v="Nat-Sat"/>
  </r>
  <r>
    <x v="269"/>
    <d v="1899-12-30T14:15:00"/>
    <x v="1"/>
    <n v="6"/>
    <n v="11"/>
    <s v="The Open"/>
    <m/>
    <m/>
    <x v="0"/>
    <m/>
    <x v="3"/>
    <x v="1"/>
    <x v="1"/>
    <s v=""/>
    <n v="100"/>
    <s v=""/>
    <n v="-100"/>
    <x v="1"/>
    <s v=""/>
    <n v="-120"/>
    <s v="Monster-ME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77F984-2BEC-434D-9DF4-EB34AFDF3A55}" name="PivotTable1" cacheId="11" applyNumberFormats="0" applyBorderFormats="0" applyFontFormats="0" applyPatternFormats="0" applyAlignmentFormats="0" applyWidthHeightFormats="1" dataCaption="Values" updatedVersion="8" minRefreshableVersion="3" itemPrintTitles="1" createdVersion="8" indent="0" outline="1" outlineData="1" multipleFieldFilters="0" rowHeaderCaption="Date">
  <location ref="C13:G60" firstHeaderRow="0" firstDataRow="1" firstDataCol="1" rowPageCount="6" colPageCount="1"/>
  <pivotFields count="23">
    <pivotField numFmtId="164" showAll="0" sortType="ascending">
      <items count="2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m="1" x="28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m="1" x="285"/>
        <item x="63"/>
        <item x="64"/>
        <item x="65"/>
        <item x="66"/>
        <item x="67"/>
        <item x="68"/>
        <item x="69"/>
        <item x="70"/>
        <item x="71"/>
        <item x="72"/>
        <item m="1" x="270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m="1" x="283"/>
        <item m="1" x="286"/>
        <item x="106"/>
        <item x="107"/>
        <item x="108"/>
        <item x="109"/>
        <item x="110"/>
        <item m="1" x="271"/>
        <item x="111"/>
        <item x="112"/>
        <item x="113"/>
        <item x="114"/>
        <item x="115"/>
        <item x="116"/>
        <item x="117"/>
        <item x="118"/>
        <item m="1" x="28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m="1" x="288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m="1" x="291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m="1" x="272"/>
        <item x="207"/>
        <item x="208"/>
        <item x="209"/>
        <item x="210"/>
        <item x="211"/>
        <item m="1" x="289"/>
        <item x="212"/>
        <item x="213"/>
        <item x="214"/>
        <item x="215"/>
        <item x="216"/>
        <item m="1" x="290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m="1" x="277"/>
        <item m="1" x="278"/>
        <item m="1" x="279"/>
        <item x="245"/>
        <item m="1" x="280"/>
        <item m="1" x="281"/>
        <item x="246"/>
        <item m="1" x="282"/>
        <item x="247"/>
        <item m="1" x="273"/>
        <item m="1" x="274"/>
        <item m="1" x="275"/>
        <item m="1" x="276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t="default"/>
      </items>
    </pivotField>
    <pivotField numFmtId="18" showAll="0"/>
    <pivotField axis="axisPage" multipleItemSelectionAllowed="1" showAll="0">
      <items count="41">
        <item x="14"/>
        <item x="8"/>
        <item x="19"/>
        <item x="1"/>
        <item x="13"/>
        <item x="0"/>
        <item x="10"/>
        <item x="9"/>
        <item x="11"/>
        <item x="6"/>
        <item x="7"/>
        <item m="1" x="32"/>
        <item x="12"/>
        <item x="15"/>
        <item x="3"/>
        <item x="16"/>
        <item x="4"/>
        <item x="5"/>
        <item x="21"/>
        <item x="18"/>
        <item x="2"/>
        <item x="22"/>
        <item x="17"/>
        <item x="20"/>
        <item m="1" x="26"/>
        <item m="1" x="27"/>
        <item m="1" x="29"/>
        <item x="23"/>
        <item x="25"/>
        <item m="1" x="31"/>
        <item m="1" x="33"/>
        <item m="1" x="35"/>
        <item m="1" x="28"/>
        <item m="1" x="36"/>
        <item m="1" x="37"/>
        <item m="1" x="38"/>
        <item m="1" x="39"/>
        <item m="1" x="34"/>
        <item x="24"/>
        <item m="1" x="30"/>
        <item t="default"/>
      </items>
    </pivotField>
    <pivotField numFmtId="1" showAll="0"/>
    <pivotField numFmtId="1" showAll="0"/>
    <pivotField showAll="0"/>
    <pivotField showAll="0"/>
    <pivotField showAll="0"/>
    <pivotField axis="axisPage" multipleItemSelectionAllowed="1" showAll="0">
      <items count="6">
        <item x="1"/>
        <item x="2"/>
        <item m="1" x="3"/>
        <item x="0"/>
        <item m="1" x="4"/>
        <item t="default"/>
      </items>
    </pivotField>
    <pivotField showAll="0"/>
    <pivotField axis="axisPage" multipleItemSelectionAllowed="1" showAll="0">
      <items count="6">
        <item x="0"/>
        <item x="1"/>
        <item x="2"/>
        <item x="3"/>
        <item m="1" x="4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Page" numFmtId="1" multipleItemSelectionAllowed="1" showAll="0">
      <items count="15">
        <item m="1" x="12"/>
        <item m="1" x="9"/>
        <item m="1" x="11"/>
        <item m="1" x="13"/>
        <item m="1" x="7"/>
        <item m="1" x="8"/>
        <item m="1" x="10"/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numFmtId="1" showAll="0"/>
    <pivotField axis="axisPage" dataField="1" multipleItemSelectionAllowed="1" showAll="0">
      <items count="7">
        <item x="2"/>
        <item x="1"/>
        <item x="3"/>
        <item x="4"/>
        <item x="0"/>
        <item h="1" m="1" x="5"/>
        <item t="default"/>
      </items>
    </pivotField>
    <pivotField dataField="1" showAll="0"/>
    <pivotField dataField="1"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22"/>
    <field x="21"/>
  </rowFields>
  <rowItems count="47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11" hier="-1"/>
    <pageField fld="8" hier="-1"/>
    <pageField fld="12" hier="-1"/>
    <pageField fld="10" hier="-1"/>
    <pageField fld="2" hier="-1"/>
    <pageField fld="17" hier="-1"/>
  </pageFields>
  <dataFields count="4">
    <dataField name="Count of E4 BET" fld="17" subtotal="count" baseField="0" baseItem="0"/>
    <dataField name="Sum of E4 BET" fld="17" baseField="0" baseItem="0"/>
    <dataField name="Sum of E4 RET" fld="18" baseField="0" baseItem="0"/>
    <dataField name="Sum of E4 Profit" fld="19" baseField="0" baseItem="0" numFmtId="165"/>
  </dataFields>
  <formats count="17"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0" type="button" dataOnly="0" labelOnly="1" outline="0"/>
    </format>
    <format dxfId="35">
      <pivotArea dataOnly="0" labelOnly="1" grandRow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dataOnly="0" labelOnly="1" grandRow="1" outline="0" fieldPosition="0"/>
    </format>
    <format dxfId="31">
      <pivotArea field="0" type="button" dataOnly="0" labelOnly="1" outline="0"/>
    </format>
    <format dxfId="30">
      <pivotArea field="0" type="button" dataOnly="0" labelOnly="1" outline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field="0" type="button" dataOnly="0" labelOnly="1" outline="0"/>
    </format>
    <format dxfId="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3">
      <pivotArea field="0" grandRow="1" outline="0" collapsedLevelsAreSubtotals="1">
        <references count="1">
          <reference field="4294967294" count="1" selected="0">
            <x v="2"/>
          </reference>
        </references>
      </pivotArea>
    </format>
    <format dxfId="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onditionalFormats count="4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5109A9-9FCD-4EC5-B2FB-308B7E6C0408}" name="Table13233" displayName="Table13233" ref="A6:U1344" totalsRowShown="0" headerRowDxfId="72" dataDxfId="70" headerRowBorderDxfId="71" tableBorderDxfId="69" totalsRowBorderDxfId="68">
  <autoFilter ref="A6:U1344" xr:uid="{97B6BE5C-30AC-4F7B-8D99-6DA2D1EB727D}"/>
  <tableColumns count="21">
    <tableColumn id="112" xr3:uid="{3C211F73-DC06-4C17-B3D5-BD6A3FA7A17B}" name="Date" dataDxfId="67"/>
    <tableColumn id="128" xr3:uid="{3A09FE36-2130-44CF-9436-AA2D91C810BA}" name="Time" dataDxfId="66"/>
    <tableColumn id="111" xr3:uid="{86C77C5B-751D-4B60-B5F8-A1A9A89EABC5}" name="Track" dataDxfId="65"/>
    <tableColumn id="130" xr3:uid="{5CEFC016-5D4E-4B85-A0B3-F7708670FBAA}" name="Race" dataDxfId="64"/>
    <tableColumn id="131" xr3:uid="{6B7B72E0-3041-432B-AB2F-2D06A6D94C44}" name="TAB" dataDxfId="63"/>
    <tableColumn id="132" xr3:uid="{5E7EE056-264B-407E-AFCD-E0452C599E49}" name="Horse" dataDxfId="62"/>
    <tableColumn id="2" xr3:uid="{C6974D58-8CFE-4D0F-A843-73B84635252E}" name="Fin" dataDxfId="61"/>
    <tableColumn id="1" xr3:uid="{C6FF8C3B-1AD5-4C3D-A07E-35CC828FA7E4}" name="Div" dataDxfId="60"/>
    <tableColumn id="13" xr3:uid="{67EC2690-F8BE-4B2F-A847-A604C8456BD1}" name="State" dataDxfId="59"/>
    <tableColumn id="15" xr3:uid="{BEA9773B-BC92-4715-8407-27E54FAAB603}" name="Spare" dataDxfId="58"/>
    <tableColumn id="12" xr3:uid="{E4954E45-75A0-48E2-B46D-83325BE7C8C1}" name="Season" dataDxfId="57"/>
    <tableColumn id="7" xr3:uid="{EC4A6F8D-0109-4917-9DDF-1CD9C3E7E964}" name="Algorithm" dataDxfId="56"/>
    <tableColumn id="3" xr3:uid="{03D5A74A-4FD4-42C3-BD01-874434F2EBD7}" name="Day" dataDxfId="55"/>
    <tableColumn id="8" xr3:uid="{EB12943E-2FF1-45A2-AEC9-1D6001AFBE2B}" name="Coincide Multiple Sources" dataDxfId="54"/>
    <tableColumn id="139" xr3:uid="{DF64382C-C219-4C56-95B1-BC6B89F61D70}" name="Lev Bet" dataDxfId="53"/>
    <tableColumn id="140" xr3:uid="{A3AA686C-D749-40A0-A545-6349C5D664DE}" name="Lev Ret" dataDxfId="52">
      <calculatedColumnFormula>IF(OR(Table13233[[#This Row],[Fin]]="1st",Table13233[[#This Row],[Div]]&lt;&gt;""),O7*Table13233[[#This Row],[Div]],"")</calculatedColumnFormula>
    </tableColumn>
    <tableColumn id="141" xr3:uid="{CC0CE83A-4207-4802-96E0-62221A02D7CA}" name="Lev Profit" dataDxfId="51">
      <calculatedColumnFormula>IF(Table13233[[#This Row],[Lev Ret]]="",Table13233[[#This Row],[Lev Bet]]*-1,Table13233[[#This Row],[Lev Ret]]-Table13233[[#This Row],[Lev Bet]])</calculatedColumnFormula>
    </tableColumn>
    <tableColumn id="113" xr3:uid="{0A2EFC26-6B81-40FD-B487-359D36730CD7}" name="E4 24 BET" dataDxfId="50"/>
    <tableColumn id="114" xr3:uid="{B00AA0B3-B56A-4FAE-986D-053C9E554D00}" name="E4 24 RET" dataDxfId="49">
      <calculatedColumnFormula>IF(Table13233[[#This Row],[E4 24 BET]]="","",IF(OR(Table13233[[#This Row],[Fin]]="1st",Table13233[[#This Row],[Fin]]="Won",Table13233[[#This Row],[Div]]&lt;&gt;""),R7*Table13233[[#This Row],[Div]],""))</calculatedColumnFormula>
    </tableColumn>
    <tableColumn id="115" xr3:uid="{665C31C6-9FB7-4C48-ABA7-C634533D23A6}" name="E4 24 Profit" dataDxfId="48"/>
    <tableColumn id="9" xr3:uid="{31C27A08-871B-4370-9AA1-303B3C40A4C6}" name="Sources" dataDxfId="47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3B265-45F5-402C-9792-A7837D3BC5E5}">
  <sheetPr>
    <tabColor rgb="FF00B050"/>
    <pageSetUpPr fitToPage="1"/>
  </sheetPr>
  <dimension ref="A1:U1371"/>
  <sheetViews>
    <sheetView showGridLines="0" tabSelected="1" topLeftCell="A2" zoomScale="90" zoomScaleNormal="90" workbookViewId="0">
      <pane xSplit="29115" ySplit="2700" topLeftCell="I1315" activePane="bottomLeft"/>
      <selection activeCell="A2" sqref="A1:W1048576"/>
      <selection pane="topRight" activeCell="Y8" sqref="Y8:AH1629"/>
      <selection pane="bottomLeft" activeCell="L1352" sqref="L1352"/>
      <selection pane="bottomRight" activeCell="W1169" sqref="W1169"/>
    </sheetView>
  </sheetViews>
  <sheetFormatPr defaultColWidth="9.140625" defaultRowHeight="15" x14ac:dyDescent="0.25"/>
  <cols>
    <col min="1" max="1" width="11.140625" style="1" customWidth="1"/>
    <col min="2" max="2" width="9.140625" style="1" customWidth="1"/>
    <col min="3" max="3" width="13.140625" style="1" customWidth="1"/>
    <col min="4" max="4" width="5" style="13" customWidth="1"/>
    <col min="5" max="5" width="4.140625" style="2" customWidth="1"/>
    <col min="6" max="6" width="15.140625" style="21" customWidth="1"/>
    <col min="7" max="7" width="5.85546875" style="1" customWidth="1"/>
    <col min="8" max="8" width="6.42578125" style="1" customWidth="1"/>
    <col min="9" max="9" width="5.42578125" style="1" customWidth="1"/>
    <col min="10" max="10" width="5.42578125" style="13" customWidth="1"/>
    <col min="11" max="11" width="11.28515625" style="1" customWidth="1"/>
    <col min="12" max="12" width="13.7109375" style="1" customWidth="1"/>
    <col min="13" max="13" width="6.42578125" style="1" customWidth="1"/>
    <col min="14" max="14" width="8.7109375" style="1" customWidth="1"/>
    <col min="15" max="15" width="9.5703125" customWidth="1"/>
    <col min="16" max="16" width="9.7109375" customWidth="1"/>
    <col min="17" max="17" width="9.28515625" customWidth="1"/>
    <col min="18" max="18" width="11" style="26" customWidth="1"/>
    <col min="19" max="19" width="11.140625" style="26" customWidth="1"/>
    <col min="20" max="20" width="10.85546875" style="26" customWidth="1"/>
    <col min="21" max="21" width="32.140625" style="74" customWidth="1"/>
    <col min="22" max="16384" width="9.140625" style="1"/>
  </cols>
  <sheetData>
    <row r="1" spans="1:21" ht="15" hidden="1" customHeight="1" x14ac:dyDescent="0.25">
      <c r="A1" s="15"/>
      <c r="B1" s="15"/>
      <c r="C1" s="15"/>
      <c r="D1" s="46"/>
      <c r="E1" s="15"/>
      <c r="F1" s="20"/>
      <c r="G1" s="15"/>
      <c r="H1" s="15"/>
      <c r="I1" s="15"/>
      <c r="O1" s="1"/>
      <c r="P1" s="1"/>
      <c r="Q1" s="22"/>
    </row>
    <row r="2" spans="1:21" ht="15" customHeight="1" x14ac:dyDescent="0.25">
      <c r="A2" s="95"/>
      <c r="B2" s="95"/>
      <c r="C2" s="95"/>
      <c r="D2" s="95"/>
      <c r="E2" s="95"/>
      <c r="F2" s="95"/>
      <c r="G2" s="95"/>
      <c r="H2" s="95"/>
      <c r="I2" s="96"/>
      <c r="O2" s="1"/>
      <c r="P2" s="1"/>
      <c r="Q2" s="22"/>
    </row>
    <row r="3" spans="1:21" ht="15.75" customHeight="1" x14ac:dyDescent="0.25">
      <c r="A3" s="97"/>
      <c r="B3" s="102"/>
      <c r="C3" s="102"/>
      <c r="D3" s="107" t="s">
        <v>1028</v>
      </c>
      <c r="E3" s="107"/>
      <c r="F3" s="107"/>
      <c r="G3" s="107"/>
      <c r="H3" s="107"/>
      <c r="I3" s="98"/>
      <c r="O3" s="1"/>
      <c r="P3" s="1"/>
      <c r="Q3" s="1"/>
      <c r="R3" s="27" t="s">
        <v>137</v>
      </c>
      <c r="T3" s="27"/>
    </row>
    <row r="4" spans="1:21" ht="26.25" customHeight="1" x14ac:dyDescent="0.25">
      <c r="A4" s="99"/>
      <c r="B4" s="100"/>
      <c r="C4" s="100"/>
      <c r="D4" s="108"/>
      <c r="E4" s="108"/>
      <c r="F4" s="108"/>
      <c r="G4" s="108"/>
      <c r="H4" s="108"/>
      <c r="I4" s="101"/>
      <c r="K4" s="21"/>
      <c r="O4" s="1"/>
      <c r="P4" s="1"/>
      <c r="Q4" s="1"/>
      <c r="R4" s="76">
        <v>10000</v>
      </c>
      <c r="T4" s="27"/>
      <c r="U4" s="25"/>
    </row>
    <row r="5" spans="1:21" ht="6.75" customHeight="1" x14ac:dyDescent="0.25">
      <c r="E5" s="1"/>
      <c r="O5" s="1"/>
      <c r="P5" s="1"/>
      <c r="Q5" s="1"/>
      <c r="R5" s="27"/>
      <c r="S5" s="27"/>
      <c r="T5" s="27"/>
    </row>
    <row r="6" spans="1:21" s="14" customFormat="1" ht="56.25" customHeight="1" x14ac:dyDescent="0.25">
      <c r="A6" s="67" t="s">
        <v>136</v>
      </c>
      <c r="B6" s="68" t="s">
        <v>135</v>
      </c>
      <c r="C6" s="68" t="s">
        <v>134</v>
      </c>
      <c r="D6" s="69" t="s">
        <v>133</v>
      </c>
      <c r="E6" s="68" t="s">
        <v>132</v>
      </c>
      <c r="F6" s="68" t="s">
        <v>131</v>
      </c>
      <c r="G6" s="68" t="s">
        <v>130</v>
      </c>
      <c r="H6" s="68" t="s">
        <v>129</v>
      </c>
      <c r="I6" s="68" t="s">
        <v>153</v>
      </c>
      <c r="J6" s="68" t="s">
        <v>1024</v>
      </c>
      <c r="K6" s="68" t="s">
        <v>234</v>
      </c>
      <c r="L6" s="68" t="s">
        <v>1023</v>
      </c>
      <c r="M6" s="68" t="s">
        <v>124</v>
      </c>
      <c r="N6" s="68" t="s">
        <v>1026</v>
      </c>
      <c r="O6" s="70" t="s">
        <v>127</v>
      </c>
      <c r="P6" s="71" t="s">
        <v>126</v>
      </c>
      <c r="Q6" s="72" t="s">
        <v>125</v>
      </c>
      <c r="R6" s="73" t="s">
        <v>933</v>
      </c>
      <c r="S6" s="73" t="s">
        <v>934</v>
      </c>
      <c r="T6" s="73" t="s">
        <v>935</v>
      </c>
      <c r="U6" s="72" t="s">
        <v>1025</v>
      </c>
    </row>
    <row r="7" spans="1:21" s="13" customFormat="1" ht="15" customHeight="1" x14ac:dyDescent="0.25">
      <c r="A7" s="77">
        <v>44197</v>
      </c>
      <c r="B7" s="78">
        <v>0.65277777777777779</v>
      </c>
      <c r="C7" s="78" t="s">
        <v>10</v>
      </c>
      <c r="D7" s="79">
        <v>3</v>
      </c>
      <c r="E7" s="80">
        <v>5</v>
      </c>
      <c r="F7" s="81" t="s">
        <v>569</v>
      </c>
      <c r="G7" s="81" t="s">
        <v>4</v>
      </c>
      <c r="H7" s="82">
        <v>2.9</v>
      </c>
      <c r="I7" s="80" t="s">
        <v>392</v>
      </c>
      <c r="J7" s="83"/>
      <c r="K7" s="80" t="s">
        <v>916</v>
      </c>
      <c r="L7" s="80" t="s">
        <v>1021</v>
      </c>
      <c r="M7" s="80" t="s">
        <v>917</v>
      </c>
      <c r="N7" s="80" t="s">
        <v>918</v>
      </c>
      <c r="O7" s="83">
        <v>100</v>
      </c>
      <c r="P7" s="80">
        <f>IF(OR(Table13233[[#This Row],[Fin]]="1st",Table13233[[#This Row],[Div]]&lt;&gt;""),O7*Table13233[[#This Row],[Div]],"")</f>
        <v>290</v>
      </c>
      <c r="Q7" s="80">
        <f>IF(Table13233[[#This Row],[Lev Ret]]="",Table13233[[#This Row],[Lev Bet]]*-1,Table13233[[#This Row],[Lev Ret]]-Table13233[[#This Row],[Lev Bet]])</f>
        <v>190</v>
      </c>
      <c r="R7" s="84">
        <v>200</v>
      </c>
      <c r="S7" s="84">
        <f>IF(Table13233[[#This Row],[E4 24 BET]]="","",IF(OR(Table13233[[#This Row],[Fin]]="1st",Table13233[[#This Row],[Fin]]="Won",Table13233[[#This Row],[Div]]&lt;&gt;""),R7*Table13233[[#This Row],[Div]],""))</f>
        <v>580</v>
      </c>
      <c r="T7" s="84">
        <f>IF(Table13233[[#This Row],[E4 24 BET]]="","",IF(Table13233[[#This Row],[E4 24 RET]]="",Table13233[[#This Row],[E4 24 BET]]*-1,S7-R7))</f>
        <v>380</v>
      </c>
      <c r="U7" s="80" t="s">
        <v>947</v>
      </c>
    </row>
    <row r="8" spans="1:21" s="13" customFormat="1" ht="15" customHeight="1" x14ac:dyDescent="0.25">
      <c r="A8" s="77">
        <v>44197</v>
      </c>
      <c r="B8" s="78">
        <v>0.78819444444444453</v>
      </c>
      <c r="C8" s="78" t="s">
        <v>10</v>
      </c>
      <c r="D8" s="79">
        <v>8</v>
      </c>
      <c r="E8" s="80">
        <v>3</v>
      </c>
      <c r="F8" s="81" t="s">
        <v>570</v>
      </c>
      <c r="G8" s="81" t="s">
        <v>4</v>
      </c>
      <c r="H8" s="82">
        <v>3</v>
      </c>
      <c r="I8" s="80" t="s">
        <v>392</v>
      </c>
      <c r="J8" s="83"/>
      <c r="K8" s="80" t="s">
        <v>916</v>
      </c>
      <c r="L8" s="80" t="s">
        <v>1021</v>
      </c>
      <c r="M8" s="80" t="s">
        <v>917</v>
      </c>
      <c r="N8" s="80" t="s">
        <v>140</v>
      </c>
      <c r="O8" s="83">
        <v>100</v>
      </c>
      <c r="P8" s="80">
        <f>IF(OR(Table13233[[#This Row],[Fin]]="1st",Table13233[[#This Row],[Div]]&lt;&gt;""),O8*Table13233[[#This Row],[Div]],"")</f>
        <v>300</v>
      </c>
      <c r="Q8" s="80">
        <f>IF(Table13233[[#This Row],[Lev Ret]]="",Table13233[[#This Row],[Lev Bet]]*-1,Table13233[[#This Row],[Lev Ret]]-Table13233[[#This Row],[Lev Bet]])</f>
        <v>200</v>
      </c>
      <c r="R8" s="84">
        <v>120</v>
      </c>
      <c r="S8" s="84">
        <f>IF(Table13233[[#This Row],[E4 24 BET]]="","",IF(OR(Table13233[[#This Row],[Fin]]="1st",Table13233[[#This Row],[Fin]]="Won",Table13233[[#This Row],[Div]]&lt;&gt;""),R8*Table13233[[#This Row],[Div]],""))</f>
        <v>360</v>
      </c>
      <c r="T8" s="84">
        <f>IF(Table13233[[#This Row],[E4 24 BET]]="","",IF(Table13233[[#This Row],[E4 24 RET]]="",Table13233[[#This Row],[E4 24 BET]]*-1,S8-R8))</f>
        <v>240</v>
      </c>
      <c r="U8" s="80" t="s">
        <v>942</v>
      </c>
    </row>
    <row r="9" spans="1:21" s="13" customFormat="1" ht="15" customHeight="1" x14ac:dyDescent="0.25">
      <c r="A9" s="77">
        <v>44198</v>
      </c>
      <c r="B9" s="78">
        <v>0.61111111111111105</v>
      </c>
      <c r="C9" s="78" t="s">
        <v>9</v>
      </c>
      <c r="D9" s="79">
        <v>4</v>
      </c>
      <c r="E9" s="80">
        <v>9</v>
      </c>
      <c r="F9" s="81" t="s">
        <v>571</v>
      </c>
      <c r="G9" s="81" t="s">
        <v>108</v>
      </c>
      <c r="H9" s="82"/>
      <c r="I9" s="80" t="s">
        <v>392</v>
      </c>
      <c r="J9" s="83"/>
      <c r="K9" s="80" t="s">
        <v>916</v>
      </c>
      <c r="L9" s="80" t="s">
        <v>1021</v>
      </c>
      <c r="M9" s="80" t="s">
        <v>919</v>
      </c>
      <c r="N9" s="80" t="s">
        <v>140</v>
      </c>
      <c r="O9" s="83">
        <v>100</v>
      </c>
      <c r="P9" s="80" t="str">
        <f>IF(OR(Table13233[[#This Row],[Fin]]="1st",Table13233[[#This Row],[Div]]&lt;&gt;""),O9*Table13233[[#This Row],[Div]],"")</f>
        <v/>
      </c>
      <c r="Q9" s="80">
        <f>IF(Table13233[[#This Row],[Lev Ret]]="",Table13233[[#This Row],[Lev Bet]]*-1,Table13233[[#This Row],[Lev Ret]]-Table13233[[#This Row],[Lev Bet]])</f>
        <v>-100</v>
      </c>
      <c r="R9" s="84">
        <v>120</v>
      </c>
      <c r="S9" s="84" t="str">
        <f>IF(Table13233[[#This Row],[E4 24 BET]]="","",IF(OR(Table13233[[#This Row],[Fin]]="1st",Table13233[[#This Row],[Fin]]="Won",Table13233[[#This Row],[Div]]&lt;&gt;""),R9*Table13233[[#This Row],[Div]],""))</f>
        <v/>
      </c>
      <c r="T9" s="84">
        <f>IF(Table13233[[#This Row],[E4 24 BET]]="","",IF(Table13233[[#This Row],[E4 24 RET]]="",Table13233[[#This Row],[E4 24 BET]]*-1,S9-R9))</f>
        <v>-120</v>
      </c>
      <c r="U9" s="80" t="s">
        <v>942</v>
      </c>
    </row>
    <row r="10" spans="1:21" s="13" customFormat="1" ht="15" customHeight="1" x14ac:dyDescent="0.25">
      <c r="A10" s="77">
        <v>44198</v>
      </c>
      <c r="B10" s="78">
        <v>0.63888888888888895</v>
      </c>
      <c r="C10" s="78" t="s">
        <v>9</v>
      </c>
      <c r="D10" s="79">
        <v>5</v>
      </c>
      <c r="E10" s="80">
        <v>10</v>
      </c>
      <c r="F10" s="81" t="s">
        <v>83</v>
      </c>
      <c r="G10" s="81" t="s">
        <v>4</v>
      </c>
      <c r="H10" s="82">
        <v>4.8</v>
      </c>
      <c r="I10" s="80" t="s">
        <v>392</v>
      </c>
      <c r="J10" s="83"/>
      <c r="K10" s="80" t="s">
        <v>916</v>
      </c>
      <c r="L10" s="80" t="s">
        <v>1021</v>
      </c>
      <c r="M10" s="80" t="s">
        <v>919</v>
      </c>
      <c r="N10" s="80" t="s">
        <v>140</v>
      </c>
      <c r="O10" s="83">
        <v>100</v>
      </c>
      <c r="P10" s="80">
        <f>IF(OR(Table13233[[#This Row],[Fin]]="1st",Table13233[[#This Row],[Div]]&lt;&gt;""),O10*Table13233[[#This Row],[Div]],"")</f>
        <v>480</v>
      </c>
      <c r="Q10" s="80">
        <f>IF(Table13233[[#This Row],[Lev Ret]]="",Table13233[[#This Row],[Lev Bet]]*-1,Table13233[[#This Row],[Lev Ret]]-Table13233[[#This Row],[Lev Bet]])</f>
        <v>380</v>
      </c>
      <c r="R10" s="84">
        <v>120</v>
      </c>
      <c r="S10" s="84">
        <f>IF(Table13233[[#This Row],[E4 24 BET]]="","",IF(OR(Table13233[[#This Row],[Fin]]="1st",Table13233[[#This Row],[Fin]]="Won",Table13233[[#This Row],[Div]]&lt;&gt;""),R10*Table13233[[#This Row],[Div]],""))</f>
        <v>576</v>
      </c>
      <c r="T10" s="84">
        <f>IF(Table13233[[#This Row],[E4 24 BET]]="","",IF(Table13233[[#This Row],[E4 24 RET]]="",Table13233[[#This Row],[E4 24 BET]]*-1,S10-R10))</f>
        <v>456</v>
      </c>
      <c r="U10" s="80" t="s">
        <v>941</v>
      </c>
    </row>
    <row r="11" spans="1:21" s="13" customFormat="1" ht="15" customHeight="1" x14ac:dyDescent="0.25">
      <c r="A11" s="77">
        <v>44198</v>
      </c>
      <c r="B11" s="78">
        <v>0.66666666666666663</v>
      </c>
      <c r="C11" s="78" t="s">
        <v>9</v>
      </c>
      <c r="D11" s="79">
        <v>6</v>
      </c>
      <c r="E11" s="80">
        <v>6</v>
      </c>
      <c r="F11" s="81" t="s">
        <v>339</v>
      </c>
      <c r="G11" s="81" t="s">
        <v>4</v>
      </c>
      <c r="H11" s="82">
        <v>3.9</v>
      </c>
      <c r="I11" s="80" t="s">
        <v>392</v>
      </c>
      <c r="J11" s="83"/>
      <c r="K11" s="80" t="s">
        <v>916</v>
      </c>
      <c r="L11" s="80" t="s">
        <v>1021</v>
      </c>
      <c r="M11" s="80" t="s">
        <v>919</v>
      </c>
      <c r="N11" s="80" t="s">
        <v>140</v>
      </c>
      <c r="O11" s="83">
        <v>100</v>
      </c>
      <c r="P11" s="80">
        <f>IF(OR(Table13233[[#This Row],[Fin]]="1st",Table13233[[#This Row],[Div]]&lt;&gt;""),O11*Table13233[[#This Row],[Div]],"")</f>
        <v>390</v>
      </c>
      <c r="Q11" s="80">
        <f>IF(Table13233[[#This Row],[Lev Ret]]="",Table13233[[#This Row],[Lev Bet]]*-1,Table13233[[#This Row],[Lev Ret]]-Table13233[[#This Row],[Lev Bet]])</f>
        <v>290</v>
      </c>
      <c r="R11" s="84">
        <v>120</v>
      </c>
      <c r="S11" s="84">
        <f>IF(Table13233[[#This Row],[E4 24 BET]]="","",IF(OR(Table13233[[#This Row],[Fin]]="1st",Table13233[[#This Row],[Fin]]="Won",Table13233[[#This Row],[Div]]&lt;&gt;""),R11*Table13233[[#This Row],[Div]],""))</f>
        <v>468</v>
      </c>
      <c r="T11" s="84">
        <f>IF(Table13233[[#This Row],[E4 24 BET]]="","",IF(Table13233[[#This Row],[E4 24 RET]]="",Table13233[[#This Row],[E4 24 BET]]*-1,S11-R11))</f>
        <v>348</v>
      </c>
      <c r="U11" s="80" t="s">
        <v>941</v>
      </c>
    </row>
    <row r="12" spans="1:21" s="13" customFormat="1" ht="15" customHeight="1" x14ac:dyDescent="0.25">
      <c r="A12" s="77">
        <v>44198</v>
      </c>
      <c r="B12" s="78">
        <v>0.68055555555555547</v>
      </c>
      <c r="C12" s="78" t="s">
        <v>150</v>
      </c>
      <c r="D12" s="79">
        <v>6</v>
      </c>
      <c r="E12" s="80">
        <v>4</v>
      </c>
      <c r="F12" s="81" t="s">
        <v>788</v>
      </c>
      <c r="G12" s="81"/>
      <c r="H12" s="82"/>
      <c r="I12" s="80" t="s">
        <v>156</v>
      </c>
      <c r="J12" s="83"/>
      <c r="K12" s="80" t="s">
        <v>916</v>
      </c>
      <c r="L12" s="80" t="s">
        <v>1021</v>
      </c>
      <c r="M12" s="80" t="s">
        <v>919</v>
      </c>
      <c r="N12" s="80" t="s">
        <v>140</v>
      </c>
      <c r="O12" s="83">
        <v>100</v>
      </c>
      <c r="P12" s="80" t="str">
        <f>IF(OR(Table13233[[#This Row],[Fin]]="1st",Table13233[[#This Row],[Div]]&lt;&gt;""),O12*Table13233[[#This Row],[Div]],"")</f>
        <v/>
      </c>
      <c r="Q12" s="80">
        <f>IF(Table13233[[#This Row],[Lev Ret]]="",Table13233[[#This Row],[Lev Bet]]*-1,Table13233[[#This Row],[Lev Ret]]-Table13233[[#This Row],[Lev Bet]])</f>
        <v>-100</v>
      </c>
      <c r="R12" s="84">
        <v>100</v>
      </c>
      <c r="S12" s="84" t="str">
        <f>IF(Table13233[[#This Row],[E4 24 BET]]="","",IF(OR(Table13233[[#This Row],[Fin]]="1st",Table13233[[#This Row],[Fin]]="Won",Table13233[[#This Row],[Div]]&lt;&gt;""),R12*Table13233[[#This Row],[Div]],""))</f>
        <v/>
      </c>
      <c r="T12" s="84">
        <f>IF(Table13233[[#This Row],[E4 24 BET]]="","",IF(Table13233[[#This Row],[E4 24 RET]]="",Table13233[[#This Row],[E4 24 BET]]*-1,S12-R12))</f>
        <v>-100</v>
      </c>
      <c r="U12" s="80" t="s">
        <v>943</v>
      </c>
    </row>
    <row r="13" spans="1:21" s="13" customFormat="1" ht="15" customHeight="1" x14ac:dyDescent="0.25">
      <c r="A13" s="77">
        <v>44198</v>
      </c>
      <c r="B13" s="78">
        <v>0.69444444444444453</v>
      </c>
      <c r="C13" s="78" t="s">
        <v>9</v>
      </c>
      <c r="D13" s="79">
        <v>7</v>
      </c>
      <c r="E13" s="80">
        <v>8</v>
      </c>
      <c r="F13" s="81" t="s">
        <v>89</v>
      </c>
      <c r="G13" s="81" t="s">
        <v>95</v>
      </c>
      <c r="H13" s="82"/>
      <c r="I13" s="80" t="s">
        <v>392</v>
      </c>
      <c r="J13" s="83"/>
      <c r="K13" s="80" t="s">
        <v>916</v>
      </c>
      <c r="L13" s="80" t="s">
        <v>1021</v>
      </c>
      <c r="M13" s="80" t="s">
        <v>919</v>
      </c>
      <c r="N13" s="80" t="s">
        <v>140</v>
      </c>
      <c r="O13" s="83">
        <v>100</v>
      </c>
      <c r="P13" s="80" t="str">
        <f>IF(OR(Table13233[[#This Row],[Fin]]="1st",Table13233[[#This Row],[Div]]&lt;&gt;""),O13*Table13233[[#This Row],[Div]],"")</f>
        <v/>
      </c>
      <c r="Q13" s="80">
        <f>IF(Table13233[[#This Row],[Lev Ret]]="",Table13233[[#This Row],[Lev Bet]]*-1,Table13233[[#This Row],[Lev Ret]]-Table13233[[#This Row],[Lev Bet]])</f>
        <v>-100</v>
      </c>
      <c r="R13" s="84">
        <v>120</v>
      </c>
      <c r="S13" s="84" t="str">
        <f>IF(Table13233[[#This Row],[E4 24 BET]]="","",IF(OR(Table13233[[#This Row],[Fin]]="1st",Table13233[[#This Row],[Fin]]="Won",Table13233[[#This Row],[Div]]&lt;&gt;""),R13*Table13233[[#This Row],[Div]],""))</f>
        <v/>
      </c>
      <c r="T13" s="84">
        <f>IF(Table13233[[#This Row],[E4 24 BET]]="","",IF(Table13233[[#This Row],[E4 24 RET]]="",Table13233[[#This Row],[E4 24 BET]]*-1,S13-R13))</f>
        <v>-120</v>
      </c>
      <c r="U13" s="80" t="s">
        <v>942</v>
      </c>
    </row>
    <row r="14" spans="1:21" s="13" customFormat="1" ht="15" customHeight="1" x14ac:dyDescent="0.25">
      <c r="A14" s="77">
        <v>44198</v>
      </c>
      <c r="B14" s="78">
        <v>0.70833333333333337</v>
      </c>
      <c r="C14" s="78" t="s">
        <v>150</v>
      </c>
      <c r="D14" s="79">
        <v>7</v>
      </c>
      <c r="E14" s="80">
        <v>7</v>
      </c>
      <c r="F14" s="81" t="s">
        <v>434</v>
      </c>
      <c r="G14" s="81" t="s">
        <v>4</v>
      </c>
      <c r="H14" s="82">
        <v>3.3</v>
      </c>
      <c r="I14" s="80" t="s">
        <v>156</v>
      </c>
      <c r="J14" s="83"/>
      <c r="K14" s="80" t="s">
        <v>916</v>
      </c>
      <c r="L14" s="80" t="s">
        <v>1021</v>
      </c>
      <c r="M14" s="80" t="s">
        <v>919</v>
      </c>
      <c r="N14" s="80" t="s">
        <v>140</v>
      </c>
      <c r="O14" s="83">
        <v>100</v>
      </c>
      <c r="P14" s="80">
        <f>IF(OR(Table13233[[#This Row],[Fin]]="1st",Table13233[[#This Row],[Div]]&lt;&gt;""),O14*Table13233[[#This Row],[Div]],"")</f>
        <v>330</v>
      </c>
      <c r="Q14" s="80">
        <f>IF(Table13233[[#This Row],[Lev Ret]]="",Table13233[[#This Row],[Lev Bet]]*-1,Table13233[[#This Row],[Lev Ret]]-Table13233[[#This Row],[Lev Bet]])</f>
        <v>230</v>
      </c>
      <c r="R14" s="84">
        <v>100</v>
      </c>
      <c r="S14" s="84">
        <f>IF(Table13233[[#This Row],[E4 24 BET]]="","",IF(OR(Table13233[[#This Row],[Fin]]="1st",Table13233[[#This Row],[Fin]]="Won",Table13233[[#This Row],[Div]]&lt;&gt;""),R14*Table13233[[#This Row],[Div]],""))</f>
        <v>330</v>
      </c>
      <c r="T14" s="84">
        <f>IF(Table13233[[#This Row],[E4 24 BET]]="","",IF(Table13233[[#This Row],[E4 24 RET]]="",Table13233[[#This Row],[E4 24 BET]]*-1,S14-R14))</f>
        <v>230</v>
      </c>
      <c r="U14" s="80" t="s">
        <v>943</v>
      </c>
    </row>
    <row r="15" spans="1:21" s="13" customFormat="1" ht="15" customHeight="1" x14ac:dyDescent="0.25">
      <c r="A15" s="77">
        <v>44198</v>
      </c>
      <c r="B15" s="78">
        <v>0.72222222222222221</v>
      </c>
      <c r="C15" s="78" t="s">
        <v>9</v>
      </c>
      <c r="D15" s="79">
        <v>8</v>
      </c>
      <c r="E15" s="80">
        <v>9</v>
      </c>
      <c r="F15" s="81" t="s">
        <v>104</v>
      </c>
      <c r="G15" s="81" t="s">
        <v>4</v>
      </c>
      <c r="H15" s="82">
        <v>5.0999999999999996</v>
      </c>
      <c r="I15" s="80" t="s">
        <v>392</v>
      </c>
      <c r="J15" s="83"/>
      <c r="K15" s="80" t="s">
        <v>916</v>
      </c>
      <c r="L15" s="80" t="s">
        <v>1021</v>
      </c>
      <c r="M15" s="80" t="s">
        <v>919</v>
      </c>
      <c r="N15" s="80" t="s">
        <v>140</v>
      </c>
      <c r="O15" s="83">
        <v>100</v>
      </c>
      <c r="P15" s="80">
        <f>IF(OR(Table13233[[#This Row],[Fin]]="1st",Table13233[[#This Row],[Div]]&lt;&gt;""),O15*Table13233[[#This Row],[Div]],"")</f>
        <v>509.99999999999994</v>
      </c>
      <c r="Q15" s="80">
        <f>IF(Table13233[[#This Row],[Lev Ret]]="",Table13233[[#This Row],[Lev Bet]]*-1,Table13233[[#This Row],[Lev Ret]]-Table13233[[#This Row],[Lev Bet]])</f>
        <v>409.99999999999994</v>
      </c>
      <c r="R15" s="84">
        <v>120</v>
      </c>
      <c r="S15" s="84">
        <f>IF(Table13233[[#This Row],[E4 24 BET]]="","",IF(OR(Table13233[[#This Row],[Fin]]="1st",Table13233[[#This Row],[Fin]]="Won",Table13233[[#This Row],[Div]]&lt;&gt;""),R15*Table13233[[#This Row],[Div]],""))</f>
        <v>612</v>
      </c>
      <c r="T15" s="84">
        <f>IF(Table13233[[#This Row],[E4 24 BET]]="","",IF(Table13233[[#This Row],[E4 24 RET]]="",Table13233[[#This Row],[E4 24 BET]]*-1,S15-R15))</f>
        <v>492</v>
      </c>
      <c r="U15" s="80" t="s">
        <v>941</v>
      </c>
    </row>
    <row r="16" spans="1:21" s="13" customFormat="1" ht="15" customHeight="1" x14ac:dyDescent="0.25">
      <c r="A16" s="77">
        <v>44198</v>
      </c>
      <c r="B16" s="78">
        <v>0.76041666666666663</v>
      </c>
      <c r="C16" s="78" t="s">
        <v>150</v>
      </c>
      <c r="D16" s="79">
        <v>9</v>
      </c>
      <c r="E16" s="80">
        <v>1</v>
      </c>
      <c r="F16" s="81" t="s">
        <v>789</v>
      </c>
      <c r="G16" s="81"/>
      <c r="H16" s="82"/>
      <c r="I16" s="80" t="s">
        <v>156</v>
      </c>
      <c r="J16" s="83"/>
      <c r="K16" s="80" t="s">
        <v>916</v>
      </c>
      <c r="L16" s="80" t="s">
        <v>1021</v>
      </c>
      <c r="M16" s="80" t="s">
        <v>919</v>
      </c>
      <c r="N16" s="80" t="s">
        <v>140</v>
      </c>
      <c r="O16" s="83">
        <v>100</v>
      </c>
      <c r="P16" s="80" t="str">
        <f>IF(OR(Table13233[[#This Row],[Fin]]="1st",Table13233[[#This Row],[Div]]&lt;&gt;""),O16*Table13233[[#This Row],[Div]],"")</f>
        <v/>
      </c>
      <c r="Q16" s="80">
        <f>IF(Table13233[[#This Row],[Lev Ret]]="",Table13233[[#This Row],[Lev Bet]]*-1,Table13233[[#This Row],[Lev Ret]]-Table13233[[#This Row],[Lev Bet]])</f>
        <v>-100</v>
      </c>
      <c r="R16" s="84">
        <v>100</v>
      </c>
      <c r="S16" s="84" t="str">
        <f>IF(Table13233[[#This Row],[E4 24 BET]]="","",IF(OR(Table13233[[#This Row],[Fin]]="1st",Table13233[[#This Row],[Fin]]="Won",Table13233[[#This Row],[Div]]&lt;&gt;""),R16*Table13233[[#This Row],[Div]],""))</f>
        <v/>
      </c>
      <c r="T16" s="84">
        <f>IF(Table13233[[#This Row],[E4 24 BET]]="","",IF(Table13233[[#This Row],[E4 24 RET]]="",Table13233[[#This Row],[E4 24 BET]]*-1,S16-R16))</f>
        <v>-100</v>
      </c>
      <c r="U16" s="80" t="s">
        <v>943</v>
      </c>
    </row>
    <row r="17" spans="1:21" s="13" customFormat="1" ht="15" customHeight="1" x14ac:dyDescent="0.25">
      <c r="A17" s="77">
        <v>44205</v>
      </c>
      <c r="B17" s="78">
        <v>0.61111111111111105</v>
      </c>
      <c r="C17" s="78" t="s">
        <v>10</v>
      </c>
      <c r="D17" s="79">
        <v>2</v>
      </c>
      <c r="E17" s="80">
        <v>1</v>
      </c>
      <c r="F17" s="81" t="s">
        <v>572</v>
      </c>
      <c r="G17" s="81" t="s">
        <v>12</v>
      </c>
      <c r="H17" s="82"/>
      <c r="I17" s="80" t="s">
        <v>392</v>
      </c>
      <c r="J17" s="83"/>
      <c r="K17" s="80" t="s">
        <v>916</v>
      </c>
      <c r="L17" s="80" t="s">
        <v>1021</v>
      </c>
      <c r="M17" s="80" t="s">
        <v>919</v>
      </c>
      <c r="N17" s="80" t="s">
        <v>918</v>
      </c>
      <c r="O17" s="83">
        <v>100</v>
      </c>
      <c r="P17" s="80" t="str">
        <f>IF(OR(Table13233[[#This Row],[Fin]]="1st",Table13233[[#This Row],[Div]]&lt;&gt;""),O17*Table13233[[#This Row],[Div]],"")</f>
        <v/>
      </c>
      <c r="Q17" s="80">
        <f>IF(Table13233[[#This Row],[Lev Ret]]="",Table13233[[#This Row],[Lev Bet]]*-1,Table13233[[#This Row],[Lev Ret]]-Table13233[[#This Row],[Lev Bet]])</f>
        <v>-100</v>
      </c>
      <c r="R17" s="84">
        <v>200</v>
      </c>
      <c r="S17" s="84" t="str">
        <f>IF(Table13233[[#This Row],[E4 24 BET]]="","",IF(OR(Table13233[[#This Row],[Fin]]="1st",Table13233[[#This Row],[Fin]]="Won",Table13233[[#This Row],[Div]]&lt;&gt;""),R17*Table13233[[#This Row],[Div]],""))</f>
        <v/>
      </c>
      <c r="T17" s="84">
        <f>IF(Table13233[[#This Row],[E4 24 BET]]="","",IF(Table13233[[#This Row],[E4 24 RET]]="",Table13233[[#This Row],[E4 24 BET]]*-1,S17-R17))</f>
        <v>-200</v>
      </c>
      <c r="U17" s="80" t="s">
        <v>947</v>
      </c>
    </row>
    <row r="18" spans="1:21" s="13" customFormat="1" ht="15" customHeight="1" x14ac:dyDescent="0.25">
      <c r="A18" s="77">
        <v>44205</v>
      </c>
      <c r="B18" s="78">
        <v>0.625</v>
      </c>
      <c r="C18" s="78" t="s">
        <v>138</v>
      </c>
      <c r="D18" s="79">
        <v>4</v>
      </c>
      <c r="E18" s="80">
        <v>5</v>
      </c>
      <c r="F18" s="81" t="s">
        <v>401</v>
      </c>
      <c r="G18" s="81" t="s">
        <v>4</v>
      </c>
      <c r="H18" s="82">
        <v>1.45</v>
      </c>
      <c r="I18" s="80" t="s">
        <v>156</v>
      </c>
      <c r="J18" s="83"/>
      <c r="K18" s="80" t="s">
        <v>916</v>
      </c>
      <c r="L18" s="80" t="s">
        <v>1021</v>
      </c>
      <c r="M18" s="80" t="s">
        <v>919</v>
      </c>
      <c r="N18" s="80" t="s">
        <v>140</v>
      </c>
      <c r="O18" s="83">
        <v>100</v>
      </c>
      <c r="P18" s="80">
        <f>IF(OR(Table13233[[#This Row],[Fin]]="1st",Table13233[[#This Row],[Div]]&lt;&gt;""),O18*Table13233[[#This Row],[Div]],"")</f>
        <v>145</v>
      </c>
      <c r="Q18" s="80">
        <f>IF(Table13233[[#This Row],[Lev Ret]]="",Table13233[[#This Row],[Lev Bet]]*-1,Table13233[[#This Row],[Lev Ret]]-Table13233[[#This Row],[Lev Bet]])</f>
        <v>45</v>
      </c>
      <c r="R18" s="84">
        <v>100</v>
      </c>
      <c r="S18" s="84">
        <f>IF(Table13233[[#This Row],[E4 24 BET]]="","",IF(OR(Table13233[[#This Row],[Fin]]="1st",Table13233[[#This Row],[Fin]]="Won",Table13233[[#This Row],[Div]]&lt;&gt;""),R18*Table13233[[#This Row],[Div]],""))</f>
        <v>145</v>
      </c>
      <c r="T18" s="84">
        <f>IF(Table13233[[#This Row],[E4 24 BET]]="","",IF(Table13233[[#This Row],[E4 24 RET]]="",Table13233[[#This Row],[E4 24 BET]]*-1,S18-R18))</f>
        <v>45</v>
      </c>
      <c r="U18" s="80" t="s">
        <v>944</v>
      </c>
    </row>
    <row r="19" spans="1:21" s="13" customFormat="1" ht="15" customHeight="1" x14ac:dyDescent="0.25">
      <c r="A19" s="77">
        <v>44205</v>
      </c>
      <c r="B19" s="78">
        <v>0.70833333333333337</v>
      </c>
      <c r="C19" s="78" t="s">
        <v>138</v>
      </c>
      <c r="D19" s="79">
        <v>7</v>
      </c>
      <c r="E19" s="80">
        <v>6</v>
      </c>
      <c r="F19" s="81" t="s">
        <v>790</v>
      </c>
      <c r="G19" s="81"/>
      <c r="H19" s="82"/>
      <c r="I19" s="80" t="s">
        <v>156</v>
      </c>
      <c r="J19" s="83"/>
      <c r="K19" s="80" t="s">
        <v>916</v>
      </c>
      <c r="L19" s="80" t="s">
        <v>1021</v>
      </c>
      <c r="M19" s="80" t="s">
        <v>919</v>
      </c>
      <c r="N19" s="80" t="s">
        <v>140</v>
      </c>
      <c r="O19" s="83">
        <v>100</v>
      </c>
      <c r="P19" s="80" t="str">
        <f>IF(OR(Table13233[[#This Row],[Fin]]="1st",Table13233[[#This Row],[Div]]&lt;&gt;""),O19*Table13233[[#This Row],[Div]],"")</f>
        <v/>
      </c>
      <c r="Q19" s="80">
        <f>IF(Table13233[[#This Row],[Lev Ret]]="",Table13233[[#This Row],[Lev Bet]]*-1,Table13233[[#This Row],[Lev Ret]]-Table13233[[#This Row],[Lev Bet]])</f>
        <v>-100</v>
      </c>
      <c r="R19" s="84">
        <v>100</v>
      </c>
      <c r="S19" s="84" t="str">
        <f>IF(Table13233[[#This Row],[E4 24 BET]]="","",IF(OR(Table13233[[#This Row],[Fin]]="1st",Table13233[[#This Row],[Fin]]="Won",Table13233[[#This Row],[Div]]&lt;&gt;""),R19*Table13233[[#This Row],[Div]],""))</f>
        <v/>
      </c>
      <c r="T19" s="84">
        <f>IF(Table13233[[#This Row],[E4 24 BET]]="","",IF(Table13233[[#This Row],[E4 24 RET]]="",Table13233[[#This Row],[E4 24 BET]]*-1,S19-R19))</f>
        <v>-100</v>
      </c>
      <c r="U19" s="80" t="s">
        <v>943</v>
      </c>
    </row>
    <row r="20" spans="1:21" s="13" customFormat="1" ht="15" customHeight="1" x14ac:dyDescent="0.25">
      <c r="A20" s="77">
        <v>44205</v>
      </c>
      <c r="B20" s="78">
        <v>0.70833333333333337</v>
      </c>
      <c r="C20" s="78" t="s">
        <v>138</v>
      </c>
      <c r="D20" s="79">
        <v>7</v>
      </c>
      <c r="E20" s="80">
        <v>2</v>
      </c>
      <c r="F20" s="81" t="s">
        <v>402</v>
      </c>
      <c r="G20" s="81" t="s">
        <v>4</v>
      </c>
      <c r="H20" s="82">
        <v>3.2</v>
      </c>
      <c r="I20" s="80" t="s">
        <v>156</v>
      </c>
      <c r="J20" s="83"/>
      <c r="K20" s="80" t="s">
        <v>916</v>
      </c>
      <c r="L20" s="80" t="s">
        <v>1021</v>
      </c>
      <c r="M20" s="80" t="s">
        <v>919</v>
      </c>
      <c r="N20" s="80" t="s">
        <v>140</v>
      </c>
      <c r="O20" s="83">
        <v>100</v>
      </c>
      <c r="P20" s="80">
        <f>IF(OR(Table13233[[#This Row],[Fin]]="1st",Table13233[[#This Row],[Div]]&lt;&gt;""),O20*Table13233[[#This Row],[Div]],"")</f>
        <v>320</v>
      </c>
      <c r="Q20" s="80">
        <f>IF(Table13233[[#This Row],[Lev Ret]]="",Table13233[[#This Row],[Lev Bet]]*-1,Table13233[[#This Row],[Lev Ret]]-Table13233[[#This Row],[Lev Bet]])</f>
        <v>220</v>
      </c>
      <c r="R20" s="84">
        <v>100</v>
      </c>
      <c r="S20" s="84">
        <f>IF(Table13233[[#This Row],[E4 24 BET]]="","",IF(OR(Table13233[[#This Row],[Fin]]="1st",Table13233[[#This Row],[Fin]]="Won",Table13233[[#This Row],[Div]]&lt;&gt;""),R20*Table13233[[#This Row],[Div]],""))</f>
        <v>320</v>
      </c>
      <c r="T20" s="84">
        <f>IF(Table13233[[#This Row],[E4 24 BET]]="","",IF(Table13233[[#This Row],[E4 24 RET]]="",Table13233[[#This Row],[E4 24 BET]]*-1,S20-R20))</f>
        <v>220</v>
      </c>
      <c r="U20" s="80" t="s">
        <v>944</v>
      </c>
    </row>
    <row r="21" spans="1:21" s="13" customFormat="1" ht="15" customHeight="1" x14ac:dyDescent="0.25">
      <c r="A21" s="77">
        <v>44205</v>
      </c>
      <c r="B21" s="78">
        <v>0.75</v>
      </c>
      <c r="C21" s="78" t="s">
        <v>10</v>
      </c>
      <c r="D21" s="79">
        <v>7</v>
      </c>
      <c r="E21" s="80">
        <v>1</v>
      </c>
      <c r="F21" s="81" t="s">
        <v>72</v>
      </c>
      <c r="G21" s="81"/>
      <c r="H21" s="82"/>
      <c r="I21" s="80" t="s">
        <v>392</v>
      </c>
      <c r="J21" s="83"/>
      <c r="K21" s="80" t="s">
        <v>916</v>
      </c>
      <c r="L21" s="80" t="s">
        <v>1021</v>
      </c>
      <c r="M21" s="80" t="s">
        <v>919</v>
      </c>
      <c r="N21" s="80" t="s">
        <v>140</v>
      </c>
      <c r="O21" s="83">
        <v>100</v>
      </c>
      <c r="P21" s="80" t="str">
        <f>IF(OR(Table13233[[#This Row],[Fin]]="1st",Table13233[[#This Row],[Div]]&lt;&gt;""),O21*Table13233[[#This Row],[Div]],"")</f>
        <v/>
      </c>
      <c r="Q21" s="80">
        <f>IF(Table13233[[#This Row],[Lev Ret]]="",Table13233[[#This Row],[Lev Bet]]*-1,Table13233[[#This Row],[Lev Ret]]-Table13233[[#This Row],[Lev Bet]])</f>
        <v>-100</v>
      </c>
      <c r="R21" s="84">
        <v>120</v>
      </c>
      <c r="S21" s="84" t="str">
        <f>IF(Table13233[[#This Row],[E4 24 BET]]="","",IF(OR(Table13233[[#This Row],[Fin]]="1st",Table13233[[#This Row],[Fin]]="Won",Table13233[[#This Row],[Div]]&lt;&gt;""),R21*Table13233[[#This Row],[Div]],""))</f>
        <v/>
      </c>
      <c r="T21" s="84">
        <f>IF(Table13233[[#This Row],[E4 24 BET]]="","",IF(Table13233[[#This Row],[E4 24 RET]]="",Table13233[[#This Row],[E4 24 BET]]*-1,S21-R21))</f>
        <v>-120</v>
      </c>
      <c r="U21" s="80" t="s">
        <v>941</v>
      </c>
    </row>
    <row r="22" spans="1:21" s="13" customFormat="1" ht="15" customHeight="1" x14ac:dyDescent="0.25">
      <c r="A22" s="77">
        <v>44205</v>
      </c>
      <c r="B22" s="78">
        <v>0.75</v>
      </c>
      <c r="C22" s="78" t="s">
        <v>10</v>
      </c>
      <c r="D22" s="79">
        <v>7</v>
      </c>
      <c r="E22" s="80">
        <v>7</v>
      </c>
      <c r="F22" s="81" t="s">
        <v>123</v>
      </c>
      <c r="G22" s="81"/>
      <c r="H22" s="82"/>
      <c r="I22" s="80" t="s">
        <v>392</v>
      </c>
      <c r="J22" s="83"/>
      <c r="K22" s="80" t="s">
        <v>916</v>
      </c>
      <c r="L22" s="80" t="s">
        <v>1021</v>
      </c>
      <c r="M22" s="80" t="s">
        <v>919</v>
      </c>
      <c r="N22" s="80" t="s">
        <v>918</v>
      </c>
      <c r="O22" s="83">
        <v>100</v>
      </c>
      <c r="P22" s="80" t="str">
        <f>IF(OR(Table13233[[#This Row],[Fin]]="1st",Table13233[[#This Row],[Div]]&lt;&gt;""),O22*Table13233[[#This Row],[Div]],"")</f>
        <v/>
      </c>
      <c r="Q22" s="80">
        <f>IF(Table13233[[#This Row],[Lev Ret]]="",Table13233[[#This Row],[Lev Bet]]*-1,Table13233[[#This Row],[Lev Ret]]-Table13233[[#This Row],[Lev Bet]])</f>
        <v>-100</v>
      </c>
      <c r="R22" s="84">
        <v>139.99999999999997</v>
      </c>
      <c r="S22" s="84" t="str">
        <f>IF(Table13233[[#This Row],[E4 24 BET]]="","",IF(OR(Table13233[[#This Row],[Fin]]="1st",Table13233[[#This Row],[Fin]]="Won",Table13233[[#This Row],[Div]]&lt;&gt;""),R22*Table13233[[#This Row],[Div]],""))</f>
        <v/>
      </c>
      <c r="T22" s="84">
        <f>IF(Table13233[[#This Row],[E4 24 BET]]="","",IF(Table13233[[#This Row],[E4 24 RET]]="",Table13233[[#This Row],[E4 24 BET]]*-1,S22-R22))</f>
        <v>-139.99999999999997</v>
      </c>
      <c r="U22" s="80" t="s">
        <v>947</v>
      </c>
    </row>
    <row r="23" spans="1:21" s="13" customFormat="1" ht="15" customHeight="1" x14ac:dyDescent="0.25">
      <c r="A23" s="77">
        <v>44205</v>
      </c>
      <c r="B23" s="78">
        <v>0.77430555555555547</v>
      </c>
      <c r="C23" s="78" t="s">
        <v>10</v>
      </c>
      <c r="D23" s="79">
        <v>8</v>
      </c>
      <c r="E23" s="80">
        <v>10</v>
      </c>
      <c r="F23" s="81" t="s">
        <v>340</v>
      </c>
      <c r="G23" s="81"/>
      <c r="H23" s="82"/>
      <c r="I23" s="80" t="s">
        <v>392</v>
      </c>
      <c r="J23" s="83"/>
      <c r="K23" s="80" t="s">
        <v>916</v>
      </c>
      <c r="L23" s="80" t="s">
        <v>1021</v>
      </c>
      <c r="M23" s="80" t="s">
        <v>919</v>
      </c>
      <c r="N23" s="80" t="s">
        <v>140</v>
      </c>
      <c r="O23" s="83">
        <v>100</v>
      </c>
      <c r="P23" s="80" t="str">
        <f>IF(OR(Table13233[[#This Row],[Fin]]="1st",Table13233[[#This Row],[Div]]&lt;&gt;""),O23*Table13233[[#This Row],[Div]],"")</f>
        <v/>
      </c>
      <c r="Q23" s="80">
        <f>IF(Table13233[[#This Row],[Lev Ret]]="",Table13233[[#This Row],[Lev Bet]]*-1,Table13233[[#This Row],[Lev Ret]]-Table13233[[#This Row],[Lev Bet]])</f>
        <v>-100</v>
      </c>
      <c r="R23" s="84">
        <v>120</v>
      </c>
      <c r="S23" s="84" t="str">
        <f>IF(Table13233[[#This Row],[E4 24 BET]]="","",IF(OR(Table13233[[#This Row],[Fin]]="1st",Table13233[[#This Row],[Fin]]="Won",Table13233[[#This Row],[Div]]&lt;&gt;""),R23*Table13233[[#This Row],[Div]],""))</f>
        <v/>
      </c>
      <c r="T23" s="84">
        <f>IF(Table13233[[#This Row],[E4 24 BET]]="","",IF(Table13233[[#This Row],[E4 24 RET]]="",Table13233[[#This Row],[E4 24 BET]]*-1,S23-R23))</f>
        <v>-120</v>
      </c>
      <c r="U23" s="80" t="s">
        <v>941</v>
      </c>
    </row>
    <row r="24" spans="1:21" s="13" customFormat="1" ht="15" customHeight="1" x14ac:dyDescent="0.25">
      <c r="A24" s="77">
        <v>44205</v>
      </c>
      <c r="B24" s="78">
        <v>0.77430555555555547</v>
      </c>
      <c r="C24" s="78" t="s">
        <v>10</v>
      </c>
      <c r="D24" s="79">
        <v>8</v>
      </c>
      <c r="E24" s="80">
        <v>13</v>
      </c>
      <c r="F24" s="81" t="s">
        <v>122</v>
      </c>
      <c r="G24" s="81" t="s">
        <v>4</v>
      </c>
      <c r="H24" s="82">
        <v>7</v>
      </c>
      <c r="I24" s="80" t="s">
        <v>392</v>
      </c>
      <c r="J24" s="83"/>
      <c r="K24" s="80" t="s">
        <v>916</v>
      </c>
      <c r="L24" s="80" t="s">
        <v>1021</v>
      </c>
      <c r="M24" s="80" t="s">
        <v>919</v>
      </c>
      <c r="N24" s="80" t="s">
        <v>918</v>
      </c>
      <c r="O24" s="83">
        <v>100</v>
      </c>
      <c r="P24" s="80">
        <f>IF(OR(Table13233[[#This Row],[Fin]]="1st",Table13233[[#This Row],[Div]]&lt;&gt;""),O24*Table13233[[#This Row],[Div]],"")</f>
        <v>700</v>
      </c>
      <c r="Q24" s="80">
        <f>IF(Table13233[[#This Row],[Lev Ret]]="",Table13233[[#This Row],[Lev Bet]]*-1,Table13233[[#This Row],[Lev Ret]]-Table13233[[#This Row],[Lev Bet]])</f>
        <v>600</v>
      </c>
      <c r="R24" s="84">
        <v>139.99999999999997</v>
      </c>
      <c r="S24" s="84">
        <f>IF(Table13233[[#This Row],[E4 24 BET]]="","",IF(OR(Table13233[[#This Row],[Fin]]="1st",Table13233[[#This Row],[Fin]]="Won",Table13233[[#This Row],[Div]]&lt;&gt;""),R24*Table13233[[#This Row],[Div]],""))</f>
        <v>979.99999999999977</v>
      </c>
      <c r="T24" s="84">
        <f>IF(Table13233[[#This Row],[E4 24 BET]]="","",IF(Table13233[[#This Row],[E4 24 RET]]="",Table13233[[#This Row],[E4 24 BET]]*-1,S24-R24))</f>
        <v>839.99999999999977</v>
      </c>
      <c r="U24" s="80" t="s">
        <v>947</v>
      </c>
    </row>
    <row r="25" spans="1:21" s="13" customFormat="1" ht="15" customHeight="1" x14ac:dyDescent="0.25">
      <c r="A25" s="77">
        <v>44212</v>
      </c>
      <c r="B25" s="78">
        <v>0.5625</v>
      </c>
      <c r="C25" s="78" t="s">
        <v>139</v>
      </c>
      <c r="D25" s="79">
        <v>2</v>
      </c>
      <c r="E25" s="80">
        <v>3</v>
      </c>
      <c r="F25" s="81" t="s">
        <v>403</v>
      </c>
      <c r="G25" s="81" t="s">
        <v>4</v>
      </c>
      <c r="H25" s="82">
        <v>2.5</v>
      </c>
      <c r="I25" s="80" t="s">
        <v>156</v>
      </c>
      <c r="J25" s="83"/>
      <c r="K25" s="80" t="s">
        <v>916</v>
      </c>
      <c r="L25" s="80" t="s">
        <v>1021</v>
      </c>
      <c r="M25" s="80" t="s">
        <v>919</v>
      </c>
      <c r="N25" s="80" t="s">
        <v>140</v>
      </c>
      <c r="O25" s="83">
        <v>100</v>
      </c>
      <c r="P25" s="80">
        <f>IF(OR(Table13233[[#This Row],[Fin]]="1st",Table13233[[#This Row],[Div]]&lt;&gt;""),O25*Table13233[[#This Row],[Div]],"")</f>
        <v>250</v>
      </c>
      <c r="Q25" s="80">
        <f>IF(Table13233[[#This Row],[Lev Ret]]="",Table13233[[#This Row],[Lev Bet]]*-1,Table13233[[#This Row],[Lev Ret]]-Table13233[[#This Row],[Lev Bet]])</f>
        <v>150</v>
      </c>
      <c r="R25" s="84">
        <v>100</v>
      </c>
      <c r="S25" s="84">
        <f>IF(Table13233[[#This Row],[E4 24 BET]]="","",IF(OR(Table13233[[#This Row],[Fin]]="1st",Table13233[[#This Row],[Fin]]="Won",Table13233[[#This Row],[Div]]&lt;&gt;""),R25*Table13233[[#This Row],[Div]],""))</f>
        <v>250</v>
      </c>
      <c r="T25" s="84">
        <f>IF(Table13233[[#This Row],[E4 24 BET]]="","",IF(Table13233[[#This Row],[E4 24 RET]]="",Table13233[[#This Row],[E4 24 BET]]*-1,S25-R25))</f>
        <v>150</v>
      </c>
      <c r="U25" s="80" t="s">
        <v>944</v>
      </c>
    </row>
    <row r="26" spans="1:21" s="13" customFormat="1" ht="15" customHeight="1" x14ac:dyDescent="0.25">
      <c r="A26" s="77">
        <v>44212</v>
      </c>
      <c r="B26" s="78">
        <v>0.5625</v>
      </c>
      <c r="C26" s="78" t="s">
        <v>151</v>
      </c>
      <c r="D26" s="79">
        <v>2</v>
      </c>
      <c r="E26" s="80">
        <v>7</v>
      </c>
      <c r="F26" s="81" t="s">
        <v>791</v>
      </c>
      <c r="G26" s="81"/>
      <c r="H26" s="82"/>
      <c r="I26" s="80" t="s">
        <v>156</v>
      </c>
      <c r="J26" s="83"/>
      <c r="K26" s="80" t="s">
        <v>916</v>
      </c>
      <c r="L26" s="80" t="s">
        <v>1021</v>
      </c>
      <c r="M26" s="80" t="s">
        <v>919</v>
      </c>
      <c r="N26" s="80" t="s">
        <v>140</v>
      </c>
      <c r="O26" s="83">
        <v>100</v>
      </c>
      <c r="P26" s="80" t="str">
        <f>IF(OR(Table13233[[#This Row],[Fin]]="1st",Table13233[[#This Row],[Div]]&lt;&gt;""),O26*Table13233[[#This Row],[Div]],"")</f>
        <v/>
      </c>
      <c r="Q26" s="80">
        <f>IF(Table13233[[#This Row],[Lev Ret]]="",Table13233[[#This Row],[Lev Bet]]*-1,Table13233[[#This Row],[Lev Ret]]-Table13233[[#This Row],[Lev Bet]])</f>
        <v>-100</v>
      </c>
      <c r="R26" s="84">
        <v>100</v>
      </c>
      <c r="S26" s="84" t="str">
        <f>IF(Table13233[[#This Row],[E4 24 BET]]="","",IF(OR(Table13233[[#This Row],[Fin]]="1st",Table13233[[#This Row],[Fin]]="Won",Table13233[[#This Row],[Div]]&lt;&gt;""),R26*Table13233[[#This Row],[Div]],""))</f>
        <v/>
      </c>
      <c r="T26" s="84">
        <f>IF(Table13233[[#This Row],[E4 24 BET]]="","",IF(Table13233[[#This Row],[E4 24 RET]]="",Table13233[[#This Row],[E4 24 BET]]*-1,S26-R26))</f>
        <v>-100</v>
      </c>
      <c r="U26" s="80" t="s">
        <v>943</v>
      </c>
    </row>
    <row r="27" spans="1:21" s="13" customFormat="1" ht="15" customHeight="1" x14ac:dyDescent="0.25">
      <c r="A27" s="77">
        <v>44212</v>
      </c>
      <c r="B27" s="78">
        <v>0.63541666666666663</v>
      </c>
      <c r="C27" s="78" t="s">
        <v>139</v>
      </c>
      <c r="D27" s="79">
        <v>5</v>
      </c>
      <c r="E27" s="80">
        <v>10</v>
      </c>
      <c r="F27" s="81" t="s">
        <v>404</v>
      </c>
      <c r="G27" s="81" t="s">
        <v>4</v>
      </c>
      <c r="H27" s="82">
        <v>3.4</v>
      </c>
      <c r="I27" s="80" t="s">
        <v>156</v>
      </c>
      <c r="J27" s="83"/>
      <c r="K27" s="80" t="s">
        <v>916</v>
      </c>
      <c r="L27" s="80" t="s">
        <v>1021</v>
      </c>
      <c r="M27" s="80" t="s">
        <v>919</v>
      </c>
      <c r="N27" s="80" t="s">
        <v>140</v>
      </c>
      <c r="O27" s="83">
        <v>100</v>
      </c>
      <c r="P27" s="80">
        <f>IF(OR(Table13233[[#This Row],[Fin]]="1st",Table13233[[#This Row],[Div]]&lt;&gt;""),O27*Table13233[[#This Row],[Div]],"")</f>
        <v>340</v>
      </c>
      <c r="Q27" s="80">
        <f>IF(Table13233[[#This Row],[Lev Ret]]="",Table13233[[#This Row],[Lev Bet]]*-1,Table13233[[#This Row],[Lev Ret]]-Table13233[[#This Row],[Lev Bet]])</f>
        <v>240</v>
      </c>
      <c r="R27" s="84">
        <v>100</v>
      </c>
      <c r="S27" s="84">
        <f>IF(Table13233[[#This Row],[E4 24 BET]]="","",IF(OR(Table13233[[#This Row],[Fin]]="1st",Table13233[[#This Row],[Fin]]="Won",Table13233[[#This Row],[Div]]&lt;&gt;""),R27*Table13233[[#This Row],[Div]],""))</f>
        <v>340</v>
      </c>
      <c r="T27" s="84">
        <f>IF(Table13233[[#This Row],[E4 24 BET]]="","",IF(Table13233[[#This Row],[E4 24 RET]]="",Table13233[[#This Row],[E4 24 BET]]*-1,S27-R27))</f>
        <v>240</v>
      </c>
      <c r="U27" s="80" t="s">
        <v>944</v>
      </c>
    </row>
    <row r="28" spans="1:21" s="13" customFormat="1" ht="15" customHeight="1" x14ac:dyDescent="0.25">
      <c r="A28" s="77">
        <v>44212</v>
      </c>
      <c r="B28" s="78">
        <v>0.63541666666666663</v>
      </c>
      <c r="C28" s="78" t="s">
        <v>151</v>
      </c>
      <c r="D28" s="79">
        <v>5</v>
      </c>
      <c r="E28" s="80">
        <v>6</v>
      </c>
      <c r="F28" s="81" t="s">
        <v>792</v>
      </c>
      <c r="G28" s="81"/>
      <c r="H28" s="82"/>
      <c r="I28" s="80" t="s">
        <v>156</v>
      </c>
      <c r="J28" s="83"/>
      <c r="K28" s="80" t="s">
        <v>916</v>
      </c>
      <c r="L28" s="80" t="s">
        <v>1021</v>
      </c>
      <c r="M28" s="80" t="s">
        <v>919</v>
      </c>
      <c r="N28" s="80" t="s">
        <v>140</v>
      </c>
      <c r="O28" s="83">
        <v>100</v>
      </c>
      <c r="P28" s="80" t="str">
        <f>IF(OR(Table13233[[#This Row],[Fin]]="1st",Table13233[[#This Row],[Div]]&lt;&gt;""),O28*Table13233[[#This Row],[Div]],"")</f>
        <v/>
      </c>
      <c r="Q28" s="80">
        <f>IF(Table13233[[#This Row],[Lev Ret]]="",Table13233[[#This Row],[Lev Bet]]*-1,Table13233[[#This Row],[Lev Ret]]-Table13233[[#This Row],[Lev Bet]])</f>
        <v>-100</v>
      </c>
      <c r="R28" s="84">
        <v>100</v>
      </c>
      <c r="S28" s="84" t="str">
        <f>IF(Table13233[[#This Row],[E4 24 BET]]="","",IF(OR(Table13233[[#This Row],[Fin]]="1st",Table13233[[#This Row],[Fin]]="Won",Table13233[[#This Row],[Div]]&lt;&gt;""),R28*Table13233[[#This Row],[Div]],""))</f>
        <v/>
      </c>
      <c r="T28" s="84">
        <f>IF(Table13233[[#This Row],[E4 24 BET]]="","",IF(Table13233[[#This Row],[E4 24 RET]]="",Table13233[[#This Row],[E4 24 BET]]*-1,S28-R28))</f>
        <v>-100</v>
      </c>
      <c r="U28" s="80" t="s">
        <v>943</v>
      </c>
    </row>
    <row r="29" spans="1:21" s="13" customFormat="1" ht="15" customHeight="1" x14ac:dyDescent="0.25">
      <c r="A29" s="77">
        <v>44212</v>
      </c>
      <c r="B29" s="78">
        <v>0.66319444444444442</v>
      </c>
      <c r="C29" s="78" t="s">
        <v>139</v>
      </c>
      <c r="D29" s="79">
        <v>6</v>
      </c>
      <c r="E29" s="80">
        <v>3</v>
      </c>
      <c r="F29" s="81" t="s">
        <v>405</v>
      </c>
      <c r="G29" s="81" t="s">
        <v>7</v>
      </c>
      <c r="H29" s="82"/>
      <c r="I29" s="80" t="s">
        <v>156</v>
      </c>
      <c r="J29" s="83"/>
      <c r="K29" s="80" t="s">
        <v>916</v>
      </c>
      <c r="L29" s="80" t="s">
        <v>1021</v>
      </c>
      <c r="M29" s="80" t="s">
        <v>919</v>
      </c>
      <c r="N29" s="80" t="s">
        <v>140</v>
      </c>
      <c r="O29" s="83">
        <v>100</v>
      </c>
      <c r="P29" s="80" t="str">
        <f>IF(OR(Table13233[[#This Row],[Fin]]="1st",Table13233[[#This Row],[Div]]&lt;&gt;""),O29*Table13233[[#This Row],[Div]],"")</f>
        <v/>
      </c>
      <c r="Q29" s="80">
        <f>IF(Table13233[[#This Row],[Lev Ret]]="",Table13233[[#This Row],[Lev Bet]]*-1,Table13233[[#This Row],[Lev Ret]]-Table13233[[#This Row],[Lev Bet]])</f>
        <v>-100</v>
      </c>
      <c r="R29" s="84">
        <v>100</v>
      </c>
      <c r="S29" s="84" t="str">
        <f>IF(Table13233[[#This Row],[E4 24 BET]]="","",IF(OR(Table13233[[#This Row],[Fin]]="1st",Table13233[[#This Row],[Fin]]="Won",Table13233[[#This Row],[Div]]&lt;&gt;""),R29*Table13233[[#This Row],[Div]],""))</f>
        <v/>
      </c>
      <c r="T29" s="84">
        <f>IF(Table13233[[#This Row],[E4 24 BET]]="","",IF(Table13233[[#This Row],[E4 24 RET]]="",Table13233[[#This Row],[E4 24 BET]]*-1,S29-R29))</f>
        <v>-100</v>
      </c>
      <c r="U29" s="80" t="s">
        <v>944</v>
      </c>
    </row>
    <row r="30" spans="1:21" s="13" customFormat="1" ht="15" customHeight="1" x14ac:dyDescent="0.25">
      <c r="A30" s="77">
        <v>44212</v>
      </c>
      <c r="B30" s="78">
        <v>0.67222222222222217</v>
      </c>
      <c r="C30" s="78" t="s">
        <v>10</v>
      </c>
      <c r="D30" s="79">
        <v>5</v>
      </c>
      <c r="E30" s="80">
        <v>7</v>
      </c>
      <c r="F30" s="81" t="s">
        <v>573</v>
      </c>
      <c r="G30" s="81" t="s">
        <v>7</v>
      </c>
      <c r="H30" s="82"/>
      <c r="I30" s="80" t="s">
        <v>392</v>
      </c>
      <c r="J30" s="83"/>
      <c r="K30" s="80" t="s">
        <v>916</v>
      </c>
      <c r="L30" s="80" t="s">
        <v>1021</v>
      </c>
      <c r="M30" s="80" t="s">
        <v>919</v>
      </c>
      <c r="N30" s="80" t="s">
        <v>918</v>
      </c>
      <c r="O30" s="83">
        <v>100</v>
      </c>
      <c r="P30" s="80" t="str">
        <f>IF(OR(Table13233[[#This Row],[Fin]]="1st",Table13233[[#This Row],[Div]]&lt;&gt;""),O30*Table13233[[#This Row],[Div]],"")</f>
        <v/>
      </c>
      <c r="Q30" s="80">
        <f>IF(Table13233[[#This Row],[Lev Ret]]="",Table13233[[#This Row],[Lev Bet]]*-1,Table13233[[#This Row],[Lev Ret]]-Table13233[[#This Row],[Lev Bet]])</f>
        <v>-100</v>
      </c>
      <c r="R30" s="84">
        <v>200</v>
      </c>
      <c r="S30" s="84" t="str">
        <f>IF(Table13233[[#This Row],[E4 24 BET]]="","",IF(OR(Table13233[[#This Row],[Fin]]="1st",Table13233[[#This Row],[Fin]]="Won",Table13233[[#This Row],[Div]]&lt;&gt;""),R30*Table13233[[#This Row],[Div]],""))</f>
        <v/>
      </c>
      <c r="T30" s="84">
        <f>IF(Table13233[[#This Row],[E4 24 BET]]="","",IF(Table13233[[#This Row],[E4 24 RET]]="",Table13233[[#This Row],[E4 24 BET]]*-1,S30-R30))</f>
        <v>-200</v>
      </c>
      <c r="U30" s="80" t="s">
        <v>947</v>
      </c>
    </row>
    <row r="31" spans="1:21" s="13" customFormat="1" ht="15" customHeight="1" x14ac:dyDescent="0.25">
      <c r="A31" s="77">
        <v>44212</v>
      </c>
      <c r="B31" s="78">
        <v>0.70138888888888884</v>
      </c>
      <c r="C31" s="78" t="s">
        <v>10</v>
      </c>
      <c r="D31" s="79">
        <v>6</v>
      </c>
      <c r="E31" s="80">
        <v>6</v>
      </c>
      <c r="F31" s="81" t="s">
        <v>121</v>
      </c>
      <c r="G31" s="81" t="s">
        <v>4</v>
      </c>
      <c r="H31" s="82">
        <v>4.8</v>
      </c>
      <c r="I31" s="80" t="s">
        <v>392</v>
      </c>
      <c r="J31" s="83"/>
      <c r="K31" s="80" t="s">
        <v>916</v>
      </c>
      <c r="L31" s="80" t="s">
        <v>1021</v>
      </c>
      <c r="M31" s="80" t="s">
        <v>919</v>
      </c>
      <c r="N31" s="80" t="s">
        <v>140</v>
      </c>
      <c r="O31" s="83">
        <v>100</v>
      </c>
      <c r="P31" s="80">
        <f>IF(OR(Table13233[[#This Row],[Fin]]="1st",Table13233[[#This Row],[Div]]&lt;&gt;""),O31*Table13233[[#This Row],[Div]],"")</f>
        <v>480</v>
      </c>
      <c r="Q31" s="80">
        <f>IF(Table13233[[#This Row],[Lev Ret]]="",Table13233[[#This Row],[Lev Bet]]*-1,Table13233[[#This Row],[Lev Ret]]-Table13233[[#This Row],[Lev Bet]])</f>
        <v>380</v>
      </c>
      <c r="R31" s="84">
        <v>120</v>
      </c>
      <c r="S31" s="84">
        <f>IF(Table13233[[#This Row],[E4 24 BET]]="","",IF(OR(Table13233[[#This Row],[Fin]]="1st",Table13233[[#This Row],[Fin]]="Won",Table13233[[#This Row],[Div]]&lt;&gt;""),R31*Table13233[[#This Row],[Div]],""))</f>
        <v>576</v>
      </c>
      <c r="T31" s="84">
        <f>IF(Table13233[[#This Row],[E4 24 BET]]="","",IF(Table13233[[#This Row],[E4 24 RET]]="",Table13233[[#This Row],[E4 24 BET]]*-1,S31-R31))</f>
        <v>456</v>
      </c>
      <c r="U31" s="80" t="s">
        <v>941</v>
      </c>
    </row>
    <row r="32" spans="1:21" s="13" customFormat="1" ht="15" customHeight="1" x14ac:dyDescent="0.25">
      <c r="A32" s="77">
        <v>44212</v>
      </c>
      <c r="B32" s="78">
        <v>0.72222222222222221</v>
      </c>
      <c r="C32" s="78" t="s">
        <v>151</v>
      </c>
      <c r="D32" s="79">
        <v>8</v>
      </c>
      <c r="E32" s="80">
        <v>3</v>
      </c>
      <c r="F32" s="81" t="s">
        <v>793</v>
      </c>
      <c r="G32" s="81" t="s">
        <v>6</v>
      </c>
      <c r="H32" s="82"/>
      <c r="I32" s="80" t="s">
        <v>156</v>
      </c>
      <c r="J32" s="83"/>
      <c r="K32" s="80" t="s">
        <v>916</v>
      </c>
      <c r="L32" s="80" t="s">
        <v>1021</v>
      </c>
      <c r="M32" s="80" t="s">
        <v>919</v>
      </c>
      <c r="N32" s="80" t="s">
        <v>140</v>
      </c>
      <c r="O32" s="83">
        <v>100</v>
      </c>
      <c r="P32" s="80" t="str">
        <f>IF(OR(Table13233[[#This Row],[Fin]]="1st",Table13233[[#This Row],[Div]]&lt;&gt;""),O32*Table13233[[#This Row],[Div]],"")</f>
        <v/>
      </c>
      <c r="Q32" s="80">
        <f>IF(Table13233[[#This Row],[Lev Ret]]="",Table13233[[#This Row],[Lev Bet]]*-1,Table13233[[#This Row],[Lev Ret]]-Table13233[[#This Row],[Lev Bet]])</f>
        <v>-100</v>
      </c>
      <c r="R32" s="84">
        <v>100</v>
      </c>
      <c r="S32" s="84" t="str">
        <f>IF(Table13233[[#This Row],[E4 24 BET]]="","",IF(OR(Table13233[[#This Row],[Fin]]="1st",Table13233[[#This Row],[Fin]]="Won",Table13233[[#This Row],[Div]]&lt;&gt;""),R32*Table13233[[#This Row],[Div]],""))</f>
        <v/>
      </c>
      <c r="T32" s="84">
        <f>IF(Table13233[[#This Row],[E4 24 BET]]="","",IF(Table13233[[#This Row],[E4 24 RET]]="",Table13233[[#This Row],[E4 24 BET]]*-1,S32-R32))</f>
        <v>-100</v>
      </c>
      <c r="U32" s="80" t="s">
        <v>943</v>
      </c>
    </row>
    <row r="33" spans="1:21" s="13" customFormat="1" ht="15" customHeight="1" x14ac:dyDescent="0.25">
      <c r="A33" s="77">
        <v>44212</v>
      </c>
      <c r="B33" s="78">
        <v>0.73263888888888884</v>
      </c>
      <c r="C33" s="78" t="s">
        <v>10</v>
      </c>
      <c r="D33" s="79">
        <v>7</v>
      </c>
      <c r="E33" s="80">
        <v>1</v>
      </c>
      <c r="F33" s="81" t="s">
        <v>112</v>
      </c>
      <c r="G33" s="81" t="s">
        <v>4</v>
      </c>
      <c r="H33" s="82">
        <v>4.4000000000000004</v>
      </c>
      <c r="I33" s="80" t="s">
        <v>392</v>
      </c>
      <c r="J33" s="83"/>
      <c r="K33" s="80" t="s">
        <v>916</v>
      </c>
      <c r="L33" s="80" t="s">
        <v>1021</v>
      </c>
      <c r="M33" s="80" t="s">
        <v>919</v>
      </c>
      <c r="N33" s="80" t="s">
        <v>140</v>
      </c>
      <c r="O33" s="83">
        <v>100</v>
      </c>
      <c r="P33" s="80">
        <f>IF(OR(Table13233[[#This Row],[Fin]]="1st",Table13233[[#This Row],[Div]]&lt;&gt;""),O33*Table13233[[#This Row],[Div]],"")</f>
        <v>440.00000000000006</v>
      </c>
      <c r="Q33" s="80">
        <f>IF(Table13233[[#This Row],[Lev Ret]]="",Table13233[[#This Row],[Lev Bet]]*-1,Table13233[[#This Row],[Lev Ret]]-Table13233[[#This Row],[Lev Bet]])</f>
        <v>340.00000000000006</v>
      </c>
      <c r="R33" s="84">
        <v>120</v>
      </c>
      <c r="S33" s="84">
        <f>IF(Table13233[[#This Row],[E4 24 BET]]="","",IF(OR(Table13233[[#This Row],[Fin]]="1st",Table13233[[#This Row],[Fin]]="Won",Table13233[[#This Row],[Div]]&lt;&gt;""),R33*Table13233[[#This Row],[Div]],""))</f>
        <v>528</v>
      </c>
      <c r="T33" s="84">
        <f>IF(Table13233[[#This Row],[E4 24 BET]]="","",IF(Table13233[[#This Row],[E4 24 RET]]="",Table13233[[#This Row],[E4 24 BET]]*-1,S33-R33))</f>
        <v>408</v>
      </c>
      <c r="U33" s="80" t="s">
        <v>941</v>
      </c>
    </row>
    <row r="34" spans="1:21" s="13" customFormat="1" ht="15" customHeight="1" x14ac:dyDescent="0.25">
      <c r="A34" s="77">
        <v>44212</v>
      </c>
      <c r="B34" s="78">
        <v>0.77430555555555547</v>
      </c>
      <c r="C34" s="78" t="s">
        <v>10</v>
      </c>
      <c r="D34" s="79">
        <v>9</v>
      </c>
      <c r="E34" s="80">
        <v>13</v>
      </c>
      <c r="F34" s="81" t="s">
        <v>571</v>
      </c>
      <c r="G34" s="81" t="s">
        <v>4</v>
      </c>
      <c r="H34" s="82">
        <v>5</v>
      </c>
      <c r="I34" s="80" t="s">
        <v>392</v>
      </c>
      <c r="J34" s="83"/>
      <c r="K34" s="80" t="s">
        <v>916</v>
      </c>
      <c r="L34" s="80" t="s">
        <v>1021</v>
      </c>
      <c r="M34" s="80" t="s">
        <v>919</v>
      </c>
      <c r="N34" s="80" t="s">
        <v>140</v>
      </c>
      <c r="O34" s="83">
        <v>100</v>
      </c>
      <c r="P34" s="80">
        <f>IF(OR(Table13233[[#This Row],[Fin]]="1st",Table13233[[#This Row],[Div]]&lt;&gt;""),O34*Table13233[[#This Row],[Div]],"")</f>
        <v>500</v>
      </c>
      <c r="Q34" s="80">
        <f>IF(Table13233[[#This Row],[Lev Ret]]="",Table13233[[#This Row],[Lev Bet]]*-1,Table13233[[#This Row],[Lev Ret]]-Table13233[[#This Row],[Lev Bet]])</f>
        <v>400</v>
      </c>
      <c r="R34" s="84">
        <v>120</v>
      </c>
      <c r="S34" s="84">
        <f>IF(Table13233[[#This Row],[E4 24 BET]]="","",IF(OR(Table13233[[#This Row],[Fin]]="1st",Table13233[[#This Row],[Fin]]="Won",Table13233[[#This Row],[Div]]&lt;&gt;""),R34*Table13233[[#This Row],[Div]],""))</f>
        <v>600</v>
      </c>
      <c r="T34" s="84">
        <f>IF(Table13233[[#This Row],[E4 24 BET]]="","",IF(Table13233[[#This Row],[E4 24 RET]]="",Table13233[[#This Row],[E4 24 BET]]*-1,S34-R34))</f>
        <v>480</v>
      </c>
      <c r="U34" s="80" t="s">
        <v>942</v>
      </c>
    </row>
    <row r="35" spans="1:21" s="13" customFormat="1" ht="15" customHeight="1" x14ac:dyDescent="0.25">
      <c r="A35" s="77">
        <v>44219</v>
      </c>
      <c r="B35" s="78">
        <v>0.58680555555555558</v>
      </c>
      <c r="C35" s="78" t="s">
        <v>5</v>
      </c>
      <c r="D35" s="79">
        <v>3</v>
      </c>
      <c r="E35" s="80">
        <v>5</v>
      </c>
      <c r="F35" s="81" t="s">
        <v>120</v>
      </c>
      <c r="G35" s="81" t="s">
        <v>6</v>
      </c>
      <c r="H35" s="82"/>
      <c r="I35" s="80" t="s">
        <v>392</v>
      </c>
      <c r="J35" s="83"/>
      <c r="K35" s="80" t="s">
        <v>916</v>
      </c>
      <c r="L35" s="80" t="s">
        <v>1021</v>
      </c>
      <c r="M35" s="80" t="s">
        <v>919</v>
      </c>
      <c r="N35" s="80" t="s">
        <v>918</v>
      </c>
      <c r="O35" s="83">
        <v>100</v>
      </c>
      <c r="P35" s="80" t="str">
        <f>IF(OR(Table13233[[#This Row],[Fin]]="1st",Table13233[[#This Row],[Div]]&lt;&gt;""),O35*Table13233[[#This Row],[Div]],"")</f>
        <v/>
      </c>
      <c r="Q35" s="80">
        <f>IF(Table13233[[#This Row],[Lev Ret]]="",Table13233[[#This Row],[Lev Bet]]*-1,Table13233[[#This Row],[Lev Ret]]-Table13233[[#This Row],[Lev Bet]])</f>
        <v>-100</v>
      </c>
      <c r="R35" s="84">
        <v>139.99999999999997</v>
      </c>
      <c r="S35" s="84" t="str">
        <f>IF(Table13233[[#This Row],[E4 24 BET]]="","",IF(OR(Table13233[[#This Row],[Fin]]="1st",Table13233[[#This Row],[Fin]]="Won",Table13233[[#This Row],[Div]]&lt;&gt;""),R35*Table13233[[#This Row],[Div]],""))</f>
        <v/>
      </c>
      <c r="T35" s="84">
        <f>IF(Table13233[[#This Row],[E4 24 BET]]="","",IF(Table13233[[#This Row],[E4 24 RET]]="",Table13233[[#This Row],[E4 24 BET]]*-1,S35-R35))</f>
        <v>-139.99999999999997</v>
      </c>
      <c r="U35" s="80" t="s">
        <v>947</v>
      </c>
    </row>
    <row r="36" spans="1:21" s="13" customFormat="1" ht="15" customHeight="1" x14ac:dyDescent="0.25">
      <c r="A36" s="77">
        <v>44219</v>
      </c>
      <c r="B36" s="78">
        <v>0.58680555555555558</v>
      </c>
      <c r="C36" s="78" t="s">
        <v>5</v>
      </c>
      <c r="D36" s="79">
        <v>3</v>
      </c>
      <c r="E36" s="80">
        <v>9</v>
      </c>
      <c r="F36" s="81" t="s">
        <v>727</v>
      </c>
      <c r="G36" s="81" t="s">
        <v>4</v>
      </c>
      <c r="H36" s="82">
        <v>3.5</v>
      </c>
      <c r="I36" s="80" t="s">
        <v>392</v>
      </c>
      <c r="J36" s="83"/>
      <c r="K36" s="80" t="s">
        <v>916</v>
      </c>
      <c r="L36" s="80" t="s">
        <v>1021</v>
      </c>
      <c r="M36" s="80" t="s">
        <v>919</v>
      </c>
      <c r="N36" s="80" t="s">
        <v>140</v>
      </c>
      <c r="O36" s="83">
        <v>100</v>
      </c>
      <c r="P36" s="80">
        <f>IF(OR(Table13233[[#This Row],[Fin]]="1st",Table13233[[#This Row],[Div]]&lt;&gt;""),O36*Table13233[[#This Row],[Div]],"")</f>
        <v>350</v>
      </c>
      <c r="Q36" s="80">
        <f>IF(Table13233[[#This Row],[Lev Ret]]="",Table13233[[#This Row],[Lev Bet]]*-1,Table13233[[#This Row],[Lev Ret]]-Table13233[[#This Row],[Lev Bet]])</f>
        <v>250</v>
      </c>
      <c r="R36" s="84">
        <v>120</v>
      </c>
      <c r="S36" s="84">
        <f>IF(Table13233[[#This Row],[E4 24 BET]]="","",IF(OR(Table13233[[#This Row],[Fin]]="1st",Table13233[[#This Row],[Fin]]="Won",Table13233[[#This Row],[Div]]&lt;&gt;""),R36*Table13233[[#This Row],[Div]],""))</f>
        <v>420</v>
      </c>
      <c r="T36" s="84">
        <f>IF(Table13233[[#This Row],[E4 24 BET]]="","",IF(Table13233[[#This Row],[E4 24 RET]]="",Table13233[[#This Row],[E4 24 BET]]*-1,S36-R36))</f>
        <v>300</v>
      </c>
      <c r="U36" s="80" t="s">
        <v>941</v>
      </c>
    </row>
    <row r="37" spans="1:21" s="13" customFormat="1" ht="15" customHeight="1" x14ac:dyDescent="0.25">
      <c r="A37" s="77">
        <v>44219</v>
      </c>
      <c r="B37" s="78">
        <v>0.60069444444444442</v>
      </c>
      <c r="C37" s="78" t="s">
        <v>138</v>
      </c>
      <c r="D37" s="79">
        <v>4</v>
      </c>
      <c r="E37" s="80">
        <v>9</v>
      </c>
      <c r="F37" s="81" t="s">
        <v>406</v>
      </c>
      <c r="G37" s="81" t="s">
        <v>4</v>
      </c>
      <c r="H37" s="82">
        <v>2.2999999999999998</v>
      </c>
      <c r="I37" s="80" t="s">
        <v>156</v>
      </c>
      <c r="J37" s="83"/>
      <c r="K37" s="80" t="s">
        <v>916</v>
      </c>
      <c r="L37" s="80" t="s">
        <v>1021</v>
      </c>
      <c r="M37" s="80" t="s">
        <v>919</v>
      </c>
      <c r="N37" s="80" t="s">
        <v>918</v>
      </c>
      <c r="O37" s="83">
        <v>100</v>
      </c>
      <c r="P37" s="80">
        <f>IF(OR(Table13233[[#This Row],[Fin]]="1st",Table13233[[#This Row],[Div]]&lt;&gt;""),O37*Table13233[[#This Row],[Div]],"")</f>
        <v>229.99999999999997</v>
      </c>
      <c r="Q37" s="80">
        <f>IF(Table13233[[#This Row],[Lev Ret]]="",Table13233[[#This Row],[Lev Bet]]*-1,Table13233[[#This Row],[Lev Ret]]-Table13233[[#This Row],[Lev Bet]])</f>
        <v>129.99999999999997</v>
      </c>
      <c r="R37" s="84">
        <v>139.99999999999997</v>
      </c>
      <c r="S37" s="84">
        <f>IF(Table13233[[#This Row],[E4 24 BET]]="","",IF(OR(Table13233[[#This Row],[Fin]]="1st",Table13233[[#This Row],[Fin]]="Won",Table13233[[#This Row],[Div]]&lt;&gt;""),R37*Table13233[[#This Row],[Div]],""))</f>
        <v>321.99999999999989</v>
      </c>
      <c r="T37" s="84">
        <f>IF(Table13233[[#This Row],[E4 24 BET]]="","",IF(Table13233[[#This Row],[E4 24 RET]]="",Table13233[[#This Row],[E4 24 BET]]*-1,S37-R37))</f>
        <v>181.99999999999991</v>
      </c>
      <c r="U37" s="80" t="s">
        <v>948</v>
      </c>
    </row>
    <row r="38" spans="1:21" s="13" customFormat="1" ht="15" customHeight="1" x14ac:dyDescent="0.25">
      <c r="A38" s="77">
        <v>44219</v>
      </c>
      <c r="B38" s="78">
        <v>0.61111111111111105</v>
      </c>
      <c r="C38" s="78" t="s">
        <v>5</v>
      </c>
      <c r="D38" s="79">
        <v>4</v>
      </c>
      <c r="E38" s="80">
        <v>3</v>
      </c>
      <c r="F38" s="81" t="s">
        <v>341</v>
      </c>
      <c r="G38" s="81" t="s">
        <v>7</v>
      </c>
      <c r="H38" s="82"/>
      <c r="I38" s="80" t="s">
        <v>392</v>
      </c>
      <c r="J38" s="83"/>
      <c r="K38" s="80" t="s">
        <v>916</v>
      </c>
      <c r="L38" s="80" t="s">
        <v>1021</v>
      </c>
      <c r="M38" s="80" t="s">
        <v>919</v>
      </c>
      <c r="N38" s="80" t="s">
        <v>140</v>
      </c>
      <c r="O38" s="83">
        <v>100</v>
      </c>
      <c r="P38" s="80" t="str">
        <f>IF(OR(Table13233[[#This Row],[Fin]]="1st",Table13233[[#This Row],[Div]]&lt;&gt;""),O38*Table13233[[#This Row],[Div]],"")</f>
        <v/>
      </c>
      <c r="Q38" s="80">
        <f>IF(Table13233[[#This Row],[Lev Ret]]="",Table13233[[#This Row],[Lev Bet]]*-1,Table13233[[#This Row],[Lev Ret]]-Table13233[[#This Row],[Lev Bet]])</f>
        <v>-100</v>
      </c>
      <c r="R38" s="84">
        <v>120</v>
      </c>
      <c r="S38" s="84" t="str">
        <f>IF(Table13233[[#This Row],[E4 24 BET]]="","",IF(OR(Table13233[[#This Row],[Fin]]="1st",Table13233[[#This Row],[Fin]]="Won",Table13233[[#This Row],[Div]]&lt;&gt;""),R38*Table13233[[#This Row],[Div]],""))</f>
        <v/>
      </c>
      <c r="T38" s="84">
        <f>IF(Table13233[[#This Row],[E4 24 BET]]="","",IF(Table13233[[#This Row],[E4 24 RET]]="",Table13233[[#This Row],[E4 24 BET]]*-1,S38-R38))</f>
        <v>-120</v>
      </c>
      <c r="U38" s="80" t="s">
        <v>941</v>
      </c>
    </row>
    <row r="39" spans="1:21" s="13" customFormat="1" ht="15" customHeight="1" x14ac:dyDescent="0.25">
      <c r="A39" s="77">
        <v>44219</v>
      </c>
      <c r="B39" s="78">
        <v>0.61111111111111105</v>
      </c>
      <c r="C39" s="78" t="s">
        <v>5</v>
      </c>
      <c r="D39" s="79">
        <v>4</v>
      </c>
      <c r="E39" s="80">
        <v>2</v>
      </c>
      <c r="F39" s="81" t="s">
        <v>113</v>
      </c>
      <c r="G39" s="81" t="s">
        <v>4</v>
      </c>
      <c r="H39" s="82">
        <v>6.5</v>
      </c>
      <c r="I39" s="80" t="s">
        <v>392</v>
      </c>
      <c r="J39" s="83"/>
      <c r="K39" s="80" t="s">
        <v>916</v>
      </c>
      <c r="L39" s="80" t="s">
        <v>1021</v>
      </c>
      <c r="M39" s="80" t="s">
        <v>919</v>
      </c>
      <c r="N39" s="80" t="s">
        <v>140</v>
      </c>
      <c r="O39" s="83">
        <v>100</v>
      </c>
      <c r="P39" s="80">
        <f>IF(OR(Table13233[[#This Row],[Fin]]="1st",Table13233[[#This Row],[Div]]&lt;&gt;""),O39*Table13233[[#This Row],[Div]],"")</f>
        <v>650</v>
      </c>
      <c r="Q39" s="80">
        <f>IF(Table13233[[#This Row],[Lev Ret]]="",Table13233[[#This Row],[Lev Bet]]*-1,Table13233[[#This Row],[Lev Ret]]-Table13233[[#This Row],[Lev Bet]])</f>
        <v>550</v>
      </c>
      <c r="R39" s="84">
        <v>120</v>
      </c>
      <c r="S39" s="84">
        <f>IF(Table13233[[#This Row],[E4 24 BET]]="","",IF(OR(Table13233[[#This Row],[Fin]]="1st",Table13233[[#This Row],[Fin]]="Won",Table13233[[#This Row],[Div]]&lt;&gt;""),R39*Table13233[[#This Row],[Div]],""))</f>
        <v>780</v>
      </c>
      <c r="T39" s="84">
        <f>IF(Table13233[[#This Row],[E4 24 BET]]="","",IF(Table13233[[#This Row],[E4 24 RET]]="",Table13233[[#This Row],[E4 24 BET]]*-1,S39-R39))</f>
        <v>660</v>
      </c>
      <c r="U39" s="80" t="s">
        <v>941</v>
      </c>
    </row>
    <row r="40" spans="1:21" s="13" customFormat="1" ht="15" customHeight="1" x14ac:dyDescent="0.25">
      <c r="A40" s="77">
        <v>44219</v>
      </c>
      <c r="B40" s="78">
        <v>0.66666666666666663</v>
      </c>
      <c r="C40" s="78" t="s">
        <v>5</v>
      </c>
      <c r="D40" s="79">
        <v>6</v>
      </c>
      <c r="E40" s="80">
        <v>1</v>
      </c>
      <c r="F40" s="81" t="s">
        <v>193</v>
      </c>
      <c r="G40" s="81" t="s">
        <v>4</v>
      </c>
      <c r="H40" s="82">
        <v>2.9</v>
      </c>
      <c r="I40" s="80" t="s">
        <v>392</v>
      </c>
      <c r="J40" s="83"/>
      <c r="K40" s="80" t="s">
        <v>916</v>
      </c>
      <c r="L40" s="80" t="s">
        <v>1021</v>
      </c>
      <c r="M40" s="80" t="s">
        <v>919</v>
      </c>
      <c r="N40" s="80" t="s">
        <v>918</v>
      </c>
      <c r="O40" s="83">
        <v>100</v>
      </c>
      <c r="P40" s="80">
        <f>IF(OR(Table13233[[#This Row],[Fin]]="1st",Table13233[[#This Row],[Div]]&lt;&gt;""),O40*Table13233[[#This Row],[Div]],"")</f>
        <v>290</v>
      </c>
      <c r="Q40" s="80">
        <f>IF(Table13233[[#This Row],[Lev Ret]]="",Table13233[[#This Row],[Lev Bet]]*-1,Table13233[[#This Row],[Lev Ret]]-Table13233[[#This Row],[Lev Bet]])</f>
        <v>190</v>
      </c>
      <c r="R40" s="84">
        <v>200</v>
      </c>
      <c r="S40" s="84">
        <f>IF(Table13233[[#This Row],[E4 24 BET]]="","",IF(OR(Table13233[[#This Row],[Fin]]="1st",Table13233[[#This Row],[Fin]]="Won",Table13233[[#This Row],[Div]]&lt;&gt;""),R40*Table13233[[#This Row],[Div]],""))</f>
        <v>580</v>
      </c>
      <c r="T40" s="84">
        <f>IF(Table13233[[#This Row],[E4 24 BET]]="","",IF(Table13233[[#This Row],[E4 24 RET]]="",Table13233[[#This Row],[E4 24 BET]]*-1,S40-R40))</f>
        <v>380</v>
      </c>
      <c r="U40" s="80" t="s">
        <v>947</v>
      </c>
    </row>
    <row r="41" spans="1:21" s="13" customFormat="1" ht="15" customHeight="1" x14ac:dyDescent="0.25">
      <c r="A41" s="77">
        <v>44219</v>
      </c>
      <c r="B41" s="78">
        <v>0.69444444444444453</v>
      </c>
      <c r="C41" s="78" t="s">
        <v>5</v>
      </c>
      <c r="D41" s="79">
        <v>7</v>
      </c>
      <c r="E41" s="80">
        <v>5</v>
      </c>
      <c r="F41" s="81" t="s">
        <v>728</v>
      </c>
      <c r="G41" s="81" t="s">
        <v>4</v>
      </c>
      <c r="H41" s="82">
        <v>2.4</v>
      </c>
      <c r="I41" s="80" t="s">
        <v>392</v>
      </c>
      <c r="J41" s="83"/>
      <c r="K41" s="80" t="s">
        <v>916</v>
      </c>
      <c r="L41" s="80" t="s">
        <v>1021</v>
      </c>
      <c r="M41" s="80" t="s">
        <v>919</v>
      </c>
      <c r="N41" s="80" t="s">
        <v>140</v>
      </c>
      <c r="O41" s="83">
        <v>100</v>
      </c>
      <c r="P41" s="80">
        <f>IF(OR(Table13233[[#This Row],[Fin]]="1st",Table13233[[#This Row],[Div]]&lt;&gt;""),O41*Table13233[[#This Row],[Div]],"")</f>
        <v>240</v>
      </c>
      <c r="Q41" s="80">
        <f>IF(Table13233[[#This Row],[Lev Ret]]="",Table13233[[#This Row],[Lev Bet]]*-1,Table13233[[#This Row],[Lev Ret]]-Table13233[[#This Row],[Lev Bet]])</f>
        <v>140</v>
      </c>
      <c r="R41" s="84">
        <v>120</v>
      </c>
      <c r="S41" s="84">
        <f>IF(Table13233[[#This Row],[E4 24 BET]]="","",IF(OR(Table13233[[#This Row],[Fin]]="1st",Table13233[[#This Row],[Fin]]="Won",Table13233[[#This Row],[Div]]&lt;&gt;""),R41*Table13233[[#This Row],[Div]],""))</f>
        <v>288</v>
      </c>
      <c r="T41" s="84">
        <f>IF(Table13233[[#This Row],[E4 24 BET]]="","",IF(Table13233[[#This Row],[E4 24 RET]]="",Table13233[[#This Row],[E4 24 BET]]*-1,S41-R41))</f>
        <v>168</v>
      </c>
      <c r="U41" s="80" t="s">
        <v>941</v>
      </c>
    </row>
    <row r="42" spans="1:21" s="13" customFormat="1" ht="15" customHeight="1" x14ac:dyDescent="0.25">
      <c r="A42" s="77">
        <v>44219</v>
      </c>
      <c r="B42" s="78">
        <v>0.69444444444444453</v>
      </c>
      <c r="C42" s="78" t="s">
        <v>5</v>
      </c>
      <c r="D42" s="79">
        <v>7</v>
      </c>
      <c r="E42" s="80">
        <v>3</v>
      </c>
      <c r="F42" s="81" t="s">
        <v>119</v>
      </c>
      <c r="G42" s="81"/>
      <c r="H42" s="82"/>
      <c r="I42" s="80" t="s">
        <v>392</v>
      </c>
      <c r="J42" s="83"/>
      <c r="K42" s="80" t="s">
        <v>916</v>
      </c>
      <c r="L42" s="80" t="s">
        <v>1021</v>
      </c>
      <c r="M42" s="80" t="s">
        <v>919</v>
      </c>
      <c r="N42" s="80" t="s">
        <v>140</v>
      </c>
      <c r="O42" s="83">
        <v>100</v>
      </c>
      <c r="P42" s="80" t="str">
        <f>IF(OR(Table13233[[#This Row],[Fin]]="1st",Table13233[[#This Row],[Div]]&lt;&gt;""),O42*Table13233[[#This Row],[Div]],"")</f>
        <v/>
      </c>
      <c r="Q42" s="80">
        <f>IF(Table13233[[#This Row],[Lev Ret]]="",Table13233[[#This Row],[Lev Bet]]*-1,Table13233[[#This Row],[Lev Ret]]-Table13233[[#This Row],[Lev Bet]])</f>
        <v>-100</v>
      </c>
      <c r="R42" s="84">
        <v>120</v>
      </c>
      <c r="S42" s="84" t="str">
        <f>IF(Table13233[[#This Row],[E4 24 BET]]="","",IF(OR(Table13233[[#This Row],[Fin]]="1st",Table13233[[#This Row],[Fin]]="Won",Table13233[[#This Row],[Div]]&lt;&gt;""),R42*Table13233[[#This Row],[Div]],""))</f>
        <v/>
      </c>
      <c r="T42" s="84">
        <f>IF(Table13233[[#This Row],[E4 24 BET]]="","",IF(Table13233[[#This Row],[E4 24 RET]]="",Table13233[[#This Row],[E4 24 BET]]*-1,S42-R42))</f>
        <v>-120</v>
      </c>
      <c r="U42" s="80" t="s">
        <v>941</v>
      </c>
    </row>
    <row r="43" spans="1:21" s="13" customFormat="1" ht="15" customHeight="1" x14ac:dyDescent="0.25">
      <c r="A43" s="77">
        <v>44219</v>
      </c>
      <c r="B43" s="78">
        <v>0.70833333333333337</v>
      </c>
      <c r="C43" s="78" t="s">
        <v>138</v>
      </c>
      <c r="D43" s="79">
        <v>9</v>
      </c>
      <c r="E43" s="80">
        <v>13</v>
      </c>
      <c r="F43" s="81" t="s">
        <v>794</v>
      </c>
      <c r="G43" s="81"/>
      <c r="H43" s="82"/>
      <c r="I43" s="80" t="s">
        <v>156</v>
      </c>
      <c r="J43" s="83"/>
      <c r="K43" s="80" t="s">
        <v>916</v>
      </c>
      <c r="L43" s="80" t="s">
        <v>1021</v>
      </c>
      <c r="M43" s="80" t="s">
        <v>919</v>
      </c>
      <c r="N43" s="80" t="s">
        <v>140</v>
      </c>
      <c r="O43" s="83">
        <v>100</v>
      </c>
      <c r="P43" s="80" t="str">
        <f>IF(OR(Table13233[[#This Row],[Fin]]="1st",Table13233[[#This Row],[Div]]&lt;&gt;""),O43*Table13233[[#This Row],[Div]],"")</f>
        <v/>
      </c>
      <c r="Q43" s="80">
        <f>IF(Table13233[[#This Row],[Lev Ret]]="",Table13233[[#This Row],[Lev Bet]]*-1,Table13233[[#This Row],[Lev Ret]]-Table13233[[#This Row],[Lev Bet]])</f>
        <v>-100</v>
      </c>
      <c r="R43" s="84">
        <v>100</v>
      </c>
      <c r="S43" s="84" t="str">
        <f>IF(Table13233[[#This Row],[E4 24 BET]]="","",IF(OR(Table13233[[#This Row],[Fin]]="1st",Table13233[[#This Row],[Fin]]="Won",Table13233[[#This Row],[Div]]&lt;&gt;""),R43*Table13233[[#This Row],[Div]],""))</f>
        <v/>
      </c>
      <c r="T43" s="84">
        <f>IF(Table13233[[#This Row],[E4 24 BET]]="","",IF(Table13233[[#This Row],[E4 24 RET]]="",Table13233[[#This Row],[E4 24 BET]]*-1,S43-R43))</f>
        <v>-100</v>
      </c>
      <c r="U43" s="80" t="s">
        <v>943</v>
      </c>
    </row>
    <row r="44" spans="1:21" s="13" customFormat="1" ht="15" customHeight="1" x14ac:dyDescent="0.25">
      <c r="A44" s="77">
        <v>44219</v>
      </c>
      <c r="B44" s="78">
        <v>0.70833333333333337</v>
      </c>
      <c r="C44" s="78" t="s">
        <v>138</v>
      </c>
      <c r="D44" s="79">
        <v>8</v>
      </c>
      <c r="E44" s="80">
        <v>9</v>
      </c>
      <c r="F44" s="81" t="s">
        <v>407</v>
      </c>
      <c r="G44" s="81" t="s">
        <v>140</v>
      </c>
      <c r="H44" s="82"/>
      <c r="I44" s="80" t="s">
        <v>156</v>
      </c>
      <c r="J44" s="83"/>
      <c r="K44" s="80" t="s">
        <v>916</v>
      </c>
      <c r="L44" s="80" t="s">
        <v>1021</v>
      </c>
      <c r="M44" s="80" t="s">
        <v>919</v>
      </c>
      <c r="N44" s="80" t="s">
        <v>140</v>
      </c>
      <c r="O44" s="83">
        <v>100</v>
      </c>
      <c r="P44" s="80" t="str">
        <f>IF(OR(Table13233[[#This Row],[Fin]]="1st",Table13233[[#This Row],[Div]]&lt;&gt;""),O44*Table13233[[#This Row],[Div]],"")</f>
        <v/>
      </c>
      <c r="Q44" s="80">
        <f>IF(Table13233[[#This Row],[Lev Ret]]="",Table13233[[#This Row],[Lev Bet]]*-1,Table13233[[#This Row],[Lev Ret]]-Table13233[[#This Row],[Lev Bet]])</f>
        <v>-100</v>
      </c>
      <c r="R44" s="84">
        <v>100</v>
      </c>
      <c r="S44" s="84" t="str">
        <f>IF(Table13233[[#This Row],[E4 24 BET]]="","",IF(OR(Table13233[[#This Row],[Fin]]="1st",Table13233[[#This Row],[Fin]]="Won",Table13233[[#This Row],[Div]]&lt;&gt;""),R44*Table13233[[#This Row],[Div]],""))</f>
        <v/>
      </c>
      <c r="T44" s="84">
        <f>IF(Table13233[[#This Row],[E4 24 BET]]="","",IF(Table13233[[#This Row],[E4 24 RET]]="",Table13233[[#This Row],[E4 24 BET]]*-1,S44-R44))</f>
        <v>-100</v>
      </c>
      <c r="U44" s="80" t="s">
        <v>944</v>
      </c>
    </row>
    <row r="45" spans="1:21" s="13" customFormat="1" ht="15" customHeight="1" x14ac:dyDescent="0.25">
      <c r="A45" s="77">
        <v>44219</v>
      </c>
      <c r="B45" s="78">
        <v>0.72222222222222221</v>
      </c>
      <c r="C45" s="78" t="s">
        <v>5</v>
      </c>
      <c r="D45" s="79">
        <v>8</v>
      </c>
      <c r="E45" s="80">
        <v>3</v>
      </c>
      <c r="F45" s="81" t="s">
        <v>89</v>
      </c>
      <c r="G45" s="81" t="s">
        <v>4</v>
      </c>
      <c r="H45" s="82">
        <v>5.5</v>
      </c>
      <c r="I45" s="80" t="s">
        <v>392</v>
      </c>
      <c r="J45" s="83"/>
      <c r="K45" s="80" t="s">
        <v>916</v>
      </c>
      <c r="L45" s="80" t="s">
        <v>1021</v>
      </c>
      <c r="M45" s="80" t="s">
        <v>919</v>
      </c>
      <c r="N45" s="80" t="s">
        <v>918</v>
      </c>
      <c r="O45" s="83">
        <v>100</v>
      </c>
      <c r="P45" s="80">
        <f>IF(OR(Table13233[[#This Row],[Fin]]="1st",Table13233[[#This Row],[Div]]&lt;&gt;""),O45*Table13233[[#This Row],[Div]],"")</f>
        <v>550</v>
      </c>
      <c r="Q45" s="80">
        <f>IF(Table13233[[#This Row],[Lev Ret]]="",Table13233[[#This Row],[Lev Bet]]*-1,Table13233[[#This Row],[Lev Ret]]-Table13233[[#This Row],[Lev Bet]])</f>
        <v>450</v>
      </c>
      <c r="R45" s="84">
        <v>200</v>
      </c>
      <c r="S45" s="84">
        <f>IF(Table13233[[#This Row],[E4 24 BET]]="","",IF(OR(Table13233[[#This Row],[Fin]]="1st",Table13233[[#This Row],[Fin]]="Won",Table13233[[#This Row],[Div]]&lt;&gt;""),R45*Table13233[[#This Row],[Div]],""))</f>
        <v>1100</v>
      </c>
      <c r="T45" s="84">
        <f>IF(Table13233[[#This Row],[E4 24 BET]]="","",IF(Table13233[[#This Row],[E4 24 RET]]="",Table13233[[#This Row],[E4 24 BET]]*-1,S45-R45))</f>
        <v>900</v>
      </c>
      <c r="U45" s="80" t="s">
        <v>947</v>
      </c>
    </row>
    <row r="46" spans="1:21" s="13" customFormat="1" ht="15" customHeight="1" x14ac:dyDescent="0.25">
      <c r="A46" s="77">
        <v>44219</v>
      </c>
      <c r="B46" s="78">
        <v>0.74652777777777779</v>
      </c>
      <c r="C46" s="78" t="s">
        <v>5</v>
      </c>
      <c r="D46" s="79">
        <v>9</v>
      </c>
      <c r="E46" s="80">
        <v>8</v>
      </c>
      <c r="F46" s="81" t="s">
        <v>342</v>
      </c>
      <c r="G46" s="81"/>
      <c r="H46" s="82"/>
      <c r="I46" s="80" t="s">
        <v>392</v>
      </c>
      <c r="J46" s="83"/>
      <c r="K46" s="80" t="s">
        <v>916</v>
      </c>
      <c r="L46" s="80" t="s">
        <v>1021</v>
      </c>
      <c r="M46" s="80" t="s">
        <v>919</v>
      </c>
      <c r="N46" s="80" t="s">
        <v>140</v>
      </c>
      <c r="O46" s="83">
        <v>100</v>
      </c>
      <c r="P46" s="80" t="str">
        <f>IF(OR(Table13233[[#This Row],[Fin]]="1st",Table13233[[#This Row],[Div]]&lt;&gt;""),O46*Table13233[[#This Row],[Div]],"")</f>
        <v/>
      </c>
      <c r="Q46" s="80">
        <f>IF(Table13233[[#This Row],[Lev Ret]]="",Table13233[[#This Row],[Lev Bet]]*-1,Table13233[[#This Row],[Lev Ret]]-Table13233[[#This Row],[Lev Bet]])</f>
        <v>-100</v>
      </c>
      <c r="R46" s="84">
        <v>120</v>
      </c>
      <c r="S46" s="84" t="str">
        <f>IF(Table13233[[#This Row],[E4 24 BET]]="","",IF(OR(Table13233[[#This Row],[Fin]]="1st",Table13233[[#This Row],[Fin]]="Won",Table13233[[#This Row],[Div]]&lt;&gt;""),R46*Table13233[[#This Row],[Div]],""))</f>
        <v/>
      </c>
      <c r="T46" s="84">
        <f>IF(Table13233[[#This Row],[E4 24 BET]]="","",IF(Table13233[[#This Row],[E4 24 RET]]="",Table13233[[#This Row],[E4 24 BET]]*-1,S46-R46))</f>
        <v>-120</v>
      </c>
      <c r="U46" s="80" t="s">
        <v>941</v>
      </c>
    </row>
    <row r="47" spans="1:21" s="13" customFormat="1" ht="15" customHeight="1" x14ac:dyDescent="0.25">
      <c r="A47" s="77">
        <v>44222</v>
      </c>
      <c r="B47" s="78">
        <v>0.54861111111111105</v>
      </c>
      <c r="C47" s="78" t="s">
        <v>9</v>
      </c>
      <c r="D47" s="79">
        <v>1</v>
      </c>
      <c r="E47" s="80">
        <v>3</v>
      </c>
      <c r="F47" s="81" t="s">
        <v>194</v>
      </c>
      <c r="G47" s="81" t="s">
        <v>4</v>
      </c>
      <c r="H47" s="82">
        <v>6</v>
      </c>
      <c r="I47" s="80" t="s">
        <v>392</v>
      </c>
      <c r="J47" s="83"/>
      <c r="K47" s="80" t="s">
        <v>916</v>
      </c>
      <c r="L47" s="80" t="s">
        <v>1021</v>
      </c>
      <c r="M47" s="80" t="s">
        <v>920</v>
      </c>
      <c r="N47" s="80" t="s">
        <v>918</v>
      </c>
      <c r="O47" s="83">
        <v>100</v>
      </c>
      <c r="P47" s="80">
        <f>IF(OR(Table13233[[#This Row],[Fin]]="1st",Table13233[[#This Row],[Div]]&lt;&gt;""),O47*Table13233[[#This Row],[Div]],"")</f>
        <v>600</v>
      </c>
      <c r="Q47" s="80">
        <f>IF(Table13233[[#This Row],[Lev Ret]]="",Table13233[[#This Row],[Lev Bet]]*-1,Table13233[[#This Row],[Lev Ret]]-Table13233[[#This Row],[Lev Bet]])</f>
        <v>500</v>
      </c>
      <c r="R47" s="84">
        <v>200</v>
      </c>
      <c r="S47" s="84">
        <f>IF(Table13233[[#This Row],[E4 24 BET]]="","",IF(OR(Table13233[[#This Row],[Fin]]="1st",Table13233[[#This Row],[Fin]]="Won",Table13233[[#This Row],[Div]]&lt;&gt;""),R47*Table13233[[#This Row],[Div]],""))</f>
        <v>1200</v>
      </c>
      <c r="T47" s="84">
        <f>IF(Table13233[[#This Row],[E4 24 BET]]="","",IF(Table13233[[#This Row],[E4 24 RET]]="",Table13233[[#This Row],[E4 24 BET]]*-1,S47-R47))</f>
        <v>1000</v>
      </c>
      <c r="U47" s="80" t="s">
        <v>947</v>
      </c>
    </row>
    <row r="48" spans="1:21" s="13" customFormat="1" ht="15" customHeight="1" x14ac:dyDescent="0.25">
      <c r="A48" s="77">
        <v>44222</v>
      </c>
      <c r="B48" s="78">
        <v>0.57291666666666663</v>
      </c>
      <c r="C48" s="78" t="s">
        <v>9</v>
      </c>
      <c r="D48" s="79">
        <v>2</v>
      </c>
      <c r="E48" s="80">
        <v>2</v>
      </c>
      <c r="F48" s="81" t="s">
        <v>574</v>
      </c>
      <c r="G48" s="81" t="s">
        <v>100</v>
      </c>
      <c r="H48" s="82"/>
      <c r="I48" s="80" t="s">
        <v>392</v>
      </c>
      <c r="J48" s="83"/>
      <c r="K48" s="80" t="s">
        <v>916</v>
      </c>
      <c r="L48" s="80" t="s">
        <v>1021</v>
      </c>
      <c r="M48" s="80" t="s">
        <v>920</v>
      </c>
      <c r="N48" s="80" t="s">
        <v>140</v>
      </c>
      <c r="O48" s="83">
        <v>100</v>
      </c>
      <c r="P48" s="80" t="str">
        <f>IF(OR(Table13233[[#This Row],[Fin]]="1st",Table13233[[#This Row],[Div]]&lt;&gt;""),O48*Table13233[[#This Row],[Div]],"")</f>
        <v/>
      </c>
      <c r="Q48" s="80">
        <f>IF(Table13233[[#This Row],[Lev Ret]]="",Table13233[[#This Row],[Lev Bet]]*-1,Table13233[[#This Row],[Lev Ret]]-Table13233[[#This Row],[Lev Bet]])</f>
        <v>-100</v>
      </c>
      <c r="R48" s="84">
        <v>120</v>
      </c>
      <c r="S48" s="84" t="str">
        <f>IF(Table13233[[#This Row],[E4 24 BET]]="","",IF(OR(Table13233[[#This Row],[Fin]]="1st",Table13233[[#This Row],[Fin]]="Won",Table13233[[#This Row],[Div]]&lt;&gt;""),R48*Table13233[[#This Row],[Div]],""))</f>
        <v/>
      </c>
      <c r="T48" s="84">
        <f>IF(Table13233[[#This Row],[E4 24 BET]]="","",IF(Table13233[[#This Row],[E4 24 RET]]="",Table13233[[#This Row],[E4 24 BET]]*-1,S48-R48))</f>
        <v>-120</v>
      </c>
      <c r="U48" s="80" t="s">
        <v>942</v>
      </c>
    </row>
    <row r="49" spans="1:21" s="13" customFormat="1" ht="15" customHeight="1" x14ac:dyDescent="0.25">
      <c r="A49" s="77">
        <v>44222</v>
      </c>
      <c r="B49" s="78">
        <v>0.57291666666666663</v>
      </c>
      <c r="C49" s="78" t="s">
        <v>9</v>
      </c>
      <c r="D49" s="79">
        <v>2</v>
      </c>
      <c r="E49" s="80">
        <v>3</v>
      </c>
      <c r="F49" s="81" t="s">
        <v>118</v>
      </c>
      <c r="G49" s="81"/>
      <c r="H49" s="82"/>
      <c r="I49" s="80" t="s">
        <v>392</v>
      </c>
      <c r="J49" s="83"/>
      <c r="K49" s="80" t="s">
        <v>916</v>
      </c>
      <c r="L49" s="80" t="s">
        <v>1021</v>
      </c>
      <c r="M49" s="80" t="s">
        <v>920</v>
      </c>
      <c r="N49" s="80" t="s">
        <v>140</v>
      </c>
      <c r="O49" s="83">
        <v>100</v>
      </c>
      <c r="P49" s="80" t="str">
        <f>IF(OR(Table13233[[#This Row],[Fin]]="1st",Table13233[[#This Row],[Div]]&lt;&gt;""),O49*Table13233[[#This Row],[Div]],"")</f>
        <v/>
      </c>
      <c r="Q49" s="80">
        <f>IF(Table13233[[#This Row],[Lev Ret]]="",Table13233[[#This Row],[Lev Bet]]*-1,Table13233[[#This Row],[Lev Ret]]-Table13233[[#This Row],[Lev Bet]])</f>
        <v>-100</v>
      </c>
      <c r="R49" s="84">
        <v>120</v>
      </c>
      <c r="S49" s="84" t="str">
        <f>IF(Table13233[[#This Row],[E4 24 BET]]="","",IF(OR(Table13233[[#This Row],[Fin]]="1st",Table13233[[#This Row],[Fin]]="Won",Table13233[[#This Row],[Div]]&lt;&gt;""),R49*Table13233[[#This Row],[Div]],""))</f>
        <v/>
      </c>
      <c r="T49" s="84">
        <f>IF(Table13233[[#This Row],[E4 24 BET]]="","",IF(Table13233[[#This Row],[E4 24 RET]]="",Table13233[[#This Row],[E4 24 BET]]*-1,S49-R49))</f>
        <v>-120</v>
      </c>
      <c r="U49" s="80" t="s">
        <v>941</v>
      </c>
    </row>
    <row r="50" spans="1:21" s="13" customFormat="1" ht="15" customHeight="1" x14ac:dyDescent="0.25">
      <c r="A50" s="77">
        <v>44222</v>
      </c>
      <c r="B50" s="78">
        <v>0.57291666666666663</v>
      </c>
      <c r="C50" s="78" t="s">
        <v>9</v>
      </c>
      <c r="D50" s="79">
        <v>2</v>
      </c>
      <c r="E50" s="80">
        <v>7</v>
      </c>
      <c r="F50" s="81" t="s">
        <v>729</v>
      </c>
      <c r="G50" s="81" t="s">
        <v>4</v>
      </c>
      <c r="H50" s="82">
        <v>4.2</v>
      </c>
      <c r="I50" s="80" t="s">
        <v>392</v>
      </c>
      <c r="J50" s="83"/>
      <c r="K50" s="80" t="s">
        <v>916</v>
      </c>
      <c r="L50" s="80" t="s">
        <v>1021</v>
      </c>
      <c r="M50" s="80" t="s">
        <v>920</v>
      </c>
      <c r="N50" s="80" t="s">
        <v>140</v>
      </c>
      <c r="O50" s="83">
        <v>100</v>
      </c>
      <c r="P50" s="80">
        <f>IF(OR(Table13233[[#This Row],[Fin]]="1st",Table13233[[#This Row],[Div]]&lt;&gt;""),O50*Table13233[[#This Row],[Div]],"")</f>
        <v>420</v>
      </c>
      <c r="Q50" s="80">
        <f>IF(Table13233[[#This Row],[Lev Ret]]="",Table13233[[#This Row],[Lev Bet]]*-1,Table13233[[#This Row],[Lev Ret]]-Table13233[[#This Row],[Lev Bet]])</f>
        <v>320</v>
      </c>
      <c r="R50" s="84">
        <v>120</v>
      </c>
      <c r="S50" s="84">
        <f>IF(Table13233[[#This Row],[E4 24 BET]]="","",IF(OR(Table13233[[#This Row],[Fin]]="1st",Table13233[[#This Row],[Fin]]="Won",Table13233[[#This Row],[Div]]&lt;&gt;""),R50*Table13233[[#This Row],[Div]],""))</f>
        <v>504</v>
      </c>
      <c r="T50" s="84">
        <f>IF(Table13233[[#This Row],[E4 24 BET]]="","",IF(Table13233[[#This Row],[E4 24 RET]]="",Table13233[[#This Row],[E4 24 BET]]*-1,S50-R50))</f>
        <v>384</v>
      </c>
      <c r="U50" s="80" t="s">
        <v>941</v>
      </c>
    </row>
    <row r="51" spans="1:21" s="13" customFormat="1" ht="15" customHeight="1" x14ac:dyDescent="0.25">
      <c r="A51" s="77">
        <v>44222</v>
      </c>
      <c r="B51" s="78">
        <v>0.64583333333333337</v>
      </c>
      <c r="C51" s="78" t="s">
        <v>9</v>
      </c>
      <c r="D51" s="79">
        <v>5</v>
      </c>
      <c r="E51" s="80">
        <v>6</v>
      </c>
      <c r="F51" s="81" t="s">
        <v>195</v>
      </c>
      <c r="G51" s="81" t="s">
        <v>4</v>
      </c>
      <c r="H51" s="82">
        <v>2.5</v>
      </c>
      <c r="I51" s="80" t="s">
        <v>392</v>
      </c>
      <c r="J51" s="83"/>
      <c r="K51" s="80" t="s">
        <v>916</v>
      </c>
      <c r="L51" s="80" t="s">
        <v>1021</v>
      </c>
      <c r="M51" s="80" t="s">
        <v>920</v>
      </c>
      <c r="N51" s="80" t="s">
        <v>140</v>
      </c>
      <c r="O51" s="83">
        <v>100</v>
      </c>
      <c r="P51" s="80">
        <f>IF(OR(Table13233[[#This Row],[Fin]]="1st",Table13233[[#This Row],[Div]]&lt;&gt;""),O51*Table13233[[#This Row],[Div]],"")</f>
        <v>250</v>
      </c>
      <c r="Q51" s="80">
        <f>IF(Table13233[[#This Row],[Lev Ret]]="",Table13233[[#This Row],[Lev Bet]]*-1,Table13233[[#This Row],[Lev Ret]]-Table13233[[#This Row],[Lev Bet]])</f>
        <v>150</v>
      </c>
      <c r="R51" s="84">
        <v>120</v>
      </c>
      <c r="S51" s="84">
        <f>IF(Table13233[[#This Row],[E4 24 BET]]="","",IF(OR(Table13233[[#This Row],[Fin]]="1st",Table13233[[#This Row],[Fin]]="Won",Table13233[[#This Row],[Div]]&lt;&gt;""),R51*Table13233[[#This Row],[Div]],""))</f>
        <v>300</v>
      </c>
      <c r="T51" s="84">
        <f>IF(Table13233[[#This Row],[E4 24 BET]]="","",IF(Table13233[[#This Row],[E4 24 RET]]="",Table13233[[#This Row],[E4 24 BET]]*-1,S51-R51))</f>
        <v>180</v>
      </c>
      <c r="U51" s="80" t="s">
        <v>942</v>
      </c>
    </row>
    <row r="52" spans="1:21" s="13" customFormat="1" ht="15" customHeight="1" x14ac:dyDescent="0.25">
      <c r="A52" s="77">
        <v>44222</v>
      </c>
      <c r="B52" s="78">
        <v>0.67013888888888884</v>
      </c>
      <c r="C52" s="78" t="s">
        <v>9</v>
      </c>
      <c r="D52" s="79">
        <v>6</v>
      </c>
      <c r="E52" s="80">
        <v>4</v>
      </c>
      <c r="F52" s="81" t="s">
        <v>117</v>
      </c>
      <c r="G52" s="81"/>
      <c r="H52" s="82"/>
      <c r="I52" s="80" t="s">
        <v>392</v>
      </c>
      <c r="J52" s="83"/>
      <c r="K52" s="80" t="s">
        <v>916</v>
      </c>
      <c r="L52" s="80" t="s">
        <v>1021</v>
      </c>
      <c r="M52" s="80" t="s">
        <v>920</v>
      </c>
      <c r="N52" s="80" t="s">
        <v>140</v>
      </c>
      <c r="O52" s="83">
        <v>100</v>
      </c>
      <c r="P52" s="80" t="str">
        <f>IF(OR(Table13233[[#This Row],[Fin]]="1st",Table13233[[#This Row],[Div]]&lt;&gt;""),O52*Table13233[[#This Row],[Div]],"")</f>
        <v/>
      </c>
      <c r="Q52" s="80">
        <f>IF(Table13233[[#This Row],[Lev Ret]]="",Table13233[[#This Row],[Lev Bet]]*-1,Table13233[[#This Row],[Lev Ret]]-Table13233[[#This Row],[Lev Bet]])</f>
        <v>-100</v>
      </c>
      <c r="R52" s="84">
        <v>120</v>
      </c>
      <c r="S52" s="84" t="str">
        <f>IF(Table13233[[#This Row],[E4 24 BET]]="","",IF(OR(Table13233[[#This Row],[Fin]]="1st",Table13233[[#This Row],[Fin]]="Won",Table13233[[#This Row],[Div]]&lt;&gt;""),R52*Table13233[[#This Row],[Div]],""))</f>
        <v/>
      </c>
      <c r="T52" s="84">
        <f>IF(Table13233[[#This Row],[E4 24 BET]]="","",IF(Table13233[[#This Row],[E4 24 RET]]="",Table13233[[#This Row],[E4 24 BET]]*-1,S52-R52))</f>
        <v>-120</v>
      </c>
      <c r="U52" s="80" t="s">
        <v>941</v>
      </c>
    </row>
    <row r="53" spans="1:21" s="13" customFormat="1" ht="15" customHeight="1" x14ac:dyDescent="0.25">
      <c r="A53" s="77">
        <v>44222</v>
      </c>
      <c r="B53" s="78">
        <v>0.67013888888888884</v>
      </c>
      <c r="C53" s="78" t="s">
        <v>9</v>
      </c>
      <c r="D53" s="79">
        <v>6</v>
      </c>
      <c r="E53" s="80">
        <v>6</v>
      </c>
      <c r="F53" s="81" t="s">
        <v>121</v>
      </c>
      <c r="G53" s="81" t="s">
        <v>108</v>
      </c>
      <c r="H53" s="82"/>
      <c r="I53" s="80" t="s">
        <v>392</v>
      </c>
      <c r="J53" s="83"/>
      <c r="K53" s="80" t="s">
        <v>916</v>
      </c>
      <c r="L53" s="80" t="s">
        <v>1021</v>
      </c>
      <c r="M53" s="80" t="s">
        <v>920</v>
      </c>
      <c r="N53" s="80" t="s">
        <v>140</v>
      </c>
      <c r="O53" s="83">
        <v>100</v>
      </c>
      <c r="P53" s="80" t="str">
        <f>IF(OR(Table13233[[#This Row],[Fin]]="1st",Table13233[[#This Row],[Div]]&lt;&gt;""),O53*Table13233[[#This Row],[Div]],"")</f>
        <v/>
      </c>
      <c r="Q53" s="80">
        <f>IF(Table13233[[#This Row],[Lev Ret]]="",Table13233[[#This Row],[Lev Bet]]*-1,Table13233[[#This Row],[Lev Ret]]-Table13233[[#This Row],[Lev Bet]])</f>
        <v>-100</v>
      </c>
      <c r="R53" s="84">
        <v>120</v>
      </c>
      <c r="S53" s="84" t="str">
        <f>IF(Table13233[[#This Row],[E4 24 BET]]="","",IF(OR(Table13233[[#This Row],[Fin]]="1st",Table13233[[#This Row],[Fin]]="Won",Table13233[[#This Row],[Div]]&lt;&gt;""),R53*Table13233[[#This Row],[Div]],""))</f>
        <v/>
      </c>
      <c r="T53" s="84">
        <f>IF(Table13233[[#This Row],[E4 24 BET]]="","",IF(Table13233[[#This Row],[E4 24 RET]]="",Table13233[[#This Row],[E4 24 BET]]*-1,S53-R53))</f>
        <v>-120</v>
      </c>
      <c r="U53" s="80" t="s">
        <v>942</v>
      </c>
    </row>
    <row r="54" spans="1:21" s="13" customFormat="1" ht="15" customHeight="1" x14ac:dyDescent="0.25">
      <c r="A54" s="77">
        <v>44222</v>
      </c>
      <c r="B54" s="78">
        <v>0.69444444444444453</v>
      </c>
      <c r="C54" s="78" t="s">
        <v>9</v>
      </c>
      <c r="D54" s="79">
        <v>7</v>
      </c>
      <c r="E54" s="80">
        <v>9</v>
      </c>
      <c r="F54" s="81" t="s">
        <v>116</v>
      </c>
      <c r="G54" s="81" t="s">
        <v>4</v>
      </c>
      <c r="H54" s="82">
        <v>4</v>
      </c>
      <c r="I54" s="80" t="s">
        <v>392</v>
      </c>
      <c r="J54" s="83"/>
      <c r="K54" s="80" t="s">
        <v>916</v>
      </c>
      <c r="L54" s="80" t="s">
        <v>1021</v>
      </c>
      <c r="M54" s="80" t="s">
        <v>920</v>
      </c>
      <c r="N54" s="80" t="s">
        <v>918</v>
      </c>
      <c r="O54" s="83">
        <v>100</v>
      </c>
      <c r="P54" s="80">
        <f>IF(OR(Table13233[[#This Row],[Fin]]="1st",Table13233[[#This Row],[Div]]&lt;&gt;""),O54*Table13233[[#This Row],[Div]],"")</f>
        <v>400</v>
      </c>
      <c r="Q54" s="80">
        <f>IF(Table13233[[#This Row],[Lev Ret]]="",Table13233[[#This Row],[Lev Bet]]*-1,Table13233[[#This Row],[Lev Ret]]-Table13233[[#This Row],[Lev Bet]])</f>
        <v>300</v>
      </c>
      <c r="R54" s="84">
        <v>200</v>
      </c>
      <c r="S54" s="84">
        <f>IF(Table13233[[#This Row],[E4 24 BET]]="","",IF(OR(Table13233[[#This Row],[Fin]]="1st",Table13233[[#This Row],[Fin]]="Won",Table13233[[#This Row],[Div]]&lt;&gt;""),R54*Table13233[[#This Row],[Div]],""))</f>
        <v>800</v>
      </c>
      <c r="T54" s="84">
        <f>IF(Table13233[[#This Row],[E4 24 BET]]="","",IF(Table13233[[#This Row],[E4 24 RET]]="",Table13233[[#This Row],[E4 24 BET]]*-1,S54-R54))</f>
        <v>600</v>
      </c>
      <c r="U54" s="80" t="s">
        <v>947</v>
      </c>
    </row>
    <row r="55" spans="1:21" s="13" customFormat="1" ht="15" customHeight="1" x14ac:dyDescent="0.25">
      <c r="A55" s="77">
        <v>44222</v>
      </c>
      <c r="B55" s="78">
        <v>0.71875</v>
      </c>
      <c r="C55" s="78" t="s">
        <v>9</v>
      </c>
      <c r="D55" s="79">
        <v>8</v>
      </c>
      <c r="E55" s="80">
        <v>5</v>
      </c>
      <c r="F55" s="81" t="s">
        <v>196</v>
      </c>
      <c r="G55" s="81" t="s">
        <v>4</v>
      </c>
      <c r="H55" s="82">
        <v>3.1</v>
      </c>
      <c r="I55" s="80" t="s">
        <v>392</v>
      </c>
      <c r="J55" s="83"/>
      <c r="K55" s="80" t="s">
        <v>916</v>
      </c>
      <c r="L55" s="80" t="s">
        <v>1021</v>
      </c>
      <c r="M55" s="80" t="s">
        <v>920</v>
      </c>
      <c r="N55" s="80" t="s">
        <v>140</v>
      </c>
      <c r="O55" s="83">
        <v>100</v>
      </c>
      <c r="P55" s="80">
        <f>IF(OR(Table13233[[#This Row],[Fin]]="1st",Table13233[[#This Row],[Div]]&lt;&gt;""),O55*Table13233[[#This Row],[Div]],"")</f>
        <v>310</v>
      </c>
      <c r="Q55" s="80">
        <f>IF(Table13233[[#This Row],[Lev Ret]]="",Table13233[[#This Row],[Lev Bet]]*-1,Table13233[[#This Row],[Lev Ret]]-Table13233[[#This Row],[Lev Bet]])</f>
        <v>210</v>
      </c>
      <c r="R55" s="84">
        <v>120</v>
      </c>
      <c r="S55" s="84">
        <f>IF(Table13233[[#This Row],[E4 24 BET]]="","",IF(OR(Table13233[[#This Row],[Fin]]="1st",Table13233[[#This Row],[Fin]]="Won",Table13233[[#This Row],[Div]]&lt;&gt;""),R55*Table13233[[#This Row],[Div]],""))</f>
        <v>372</v>
      </c>
      <c r="T55" s="84">
        <f>IF(Table13233[[#This Row],[E4 24 BET]]="","",IF(Table13233[[#This Row],[E4 24 RET]]="",Table13233[[#This Row],[E4 24 BET]]*-1,S55-R55))</f>
        <v>252</v>
      </c>
      <c r="U55" s="80" t="s">
        <v>942</v>
      </c>
    </row>
    <row r="56" spans="1:21" s="13" customFormat="1" ht="15" customHeight="1" x14ac:dyDescent="0.25">
      <c r="A56" s="77">
        <v>44226</v>
      </c>
      <c r="B56" s="78">
        <v>0.63888888888888895</v>
      </c>
      <c r="C56" s="78" t="s">
        <v>9</v>
      </c>
      <c r="D56" s="79">
        <v>5</v>
      </c>
      <c r="E56" s="80">
        <v>3</v>
      </c>
      <c r="F56" s="81" t="s">
        <v>575</v>
      </c>
      <c r="G56" s="81" t="s">
        <v>100</v>
      </c>
      <c r="H56" s="82"/>
      <c r="I56" s="80" t="s">
        <v>392</v>
      </c>
      <c r="J56" s="83"/>
      <c r="K56" s="80" t="s">
        <v>916</v>
      </c>
      <c r="L56" s="80" t="s">
        <v>1021</v>
      </c>
      <c r="M56" s="80" t="s">
        <v>919</v>
      </c>
      <c r="N56" s="80" t="s">
        <v>140</v>
      </c>
      <c r="O56" s="83">
        <v>100</v>
      </c>
      <c r="P56" s="80" t="str">
        <f>IF(OR(Table13233[[#This Row],[Fin]]="1st",Table13233[[#This Row],[Div]]&lt;&gt;""),O56*Table13233[[#This Row],[Div]],"")</f>
        <v/>
      </c>
      <c r="Q56" s="80">
        <f>IF(Table13233[[#This Row],[Lev Ret]]="",Table13233[[#This Row],[Lev Bet]]*-1,Table13233[[#This Row],[Lev Ret]]-Table13233[[#This Row],[Lev Bet]])</f>
        <v>-100</v>
      </c>
      <c r="R56" s="84">
        <v>120</v>
      </c>
      <c r="S56" s="84" t="str">
        <f>IF(Table13233[[#This Row],[E4 24 BET]]="","",IF(OR(Table13233[[#This Row],[Fin]]="1st",Table13233[[#This Row],[Fin]]="Won",Table13233[[#This Row],[Div]]&lt;&gt;""),R56*Table13233[[#This Row],[Div]],""))</f>
        <v/>
      </c>
      <c r="T56" s="84">
        <f>IF(Table13233[[#This Row],[E4 24 BET]]="","",IF(Table13233[[#This Row],[E4 24 RET]]="",Table13233[[#This Row],[E4 24 BET]]*-1,S56-R56))</f>
        <v>-120</v>
      </c>
      <c r="U56" s="80" t="s">
        <v>942</v>
      </c>
    </row>
    <row r="57" spans="1:21" s="13" customFormat="1" ht="15" customHeight="1" x14ac:dyDescent="0.25">
      <c r="A57" s="77">
        <v>44226</v>
      </c>
      <c r="B57" s="78">
        <v>0.66666666666666663</v>
      </c>
      <c r="C57" s="78" t="s">
        <v>9</v>
      </c>
      <c r="D57" s="79">
        <v>6</v>
      </c>
      <c r="E57" s="80">
        <v>2</v>
      </c>
      <c r="F57" s="81" t="s">
        <v>115</v>
      </c>
      <c r="G57" s="81" t="s">
        <v>7</v>
      </c>
      <c r="H57" s="82"/>
      <c r="I57" s="80" t="s">
        <v>392</v>
      </c>
      <c r="J57" s="83"/>
      <c r="K57" s="80" t="s">
        <v>916</v>
      </c>
      <c r="L57" s="80" t="s">
        <v>1021</v>
      </c>
      <c r="M57" s="80" t="s">
        <v>919</v>
      </c>
      <c r="N57" s="80" t="s">
        <v>140</v>
      </c>
      <c r="O57" s="83">
        <v>100</v>
      </c>
      <c r="P57" s="80" t="str">
        <f>IF(OR(Table13233[[#This Row],[Fin]]="1st",Table13233[[#This Row],[Div]]&lt;&gt;""),O57*Table13233[[#This Row],[Div]],"")</f>
        <v/>
      </c>
      <c r="Q57" s="80">
        <f>IF(Table13233[[#This Row],[Lev Ret]]="",Table13233[[#This Row],[Lev Bet]]*-1,Table13233[[#This Row],[Lev Ret]]-Table13233[[#This Row],[Lev Bet]])</f>
        <v>-100</v>
      </c>
      <c r="R57" s="84">
        <v>120</v>
      </c>
      <c r="S57" s="84" t="str">
        <f>IF(Table13233[[#This Row],[E4 24 BET]]="","",IF(OR(Table13233[[#This Row],[Fin]]="1st",Table13233[[#This Row],[Fin]]="Won",Table13233[[#This Row],[Div]]&lt;&gt;""),R57*Table13233[[#This Row],[Div]],""))</f>
        <v/>
      </c>
      <c r="T57" s="84">
        <f>IF(Table13233[[#This Row],[E4 24 BET]]="","",IF(Table13233[[#This Row],[E4 24 RET]]="",Table13233[[#This Row],[E4 24 BET]]*-1,S57-R57))</f>
        <v>-120</v>
      </c>
      <c r="U57" s="80" t="s">
        <v>941</v>
      </c>
    </row>
    <row r="58" spans="1:21" s="13" customFormat="1" ht="15" customHeight="1" x14ac:dyDescent="0.25">
      <c r="A58" s="77">
        <v>44226</v>
      </c>
      <c r="B58" s="78">
        <v>0.68055555555555547</v>
      </c>
      <c r="C58" s="78" t="s">
        <v>139</v>
      </c>
      <c r="D58" s="79">
        <v>6</v>
      </c>
      <c r="E58" s="80">
        <v>5</v>
      </c>
      <c r="F58" s="81" t="s">
        <v>405</v>
      </c>
      <c r="G58" s="81" t="s">
        <v>4</v>
      </c>
      <c r="H58" s="82">
        <v>5.5</v>
      </c>
      <c r="I58" s="80" t="s">
        <v>156</v>
      </c>
      <c r="J58" s="83"/>
      <c r="K58" s="80" t="s">
        <v>916</v>
      </c>
      <c r="L58" s="80" t="s">
        <v>1021</v>
      </c>
      <c r="M58" s="80" t="s">
        <v>919</v>
      </c>
      <c r="N58" s="80" t="s">
        <v>140</v>
      </c>
      <c r="O58" s="83">
        <v>100</v>
      </c>
      <c r="P58" s="80">
        <f>IF(OR(Table13233[[#This Row],[Fin]]="1st",Table13233[[#This Row],[Div]]&lt;&gt;""),O58*Table13233[[#This Row],[Div]],"")</f>
        <v>550</v>
      </c>
      <c r="Q58" s="80">
        <f>IF(Table13233[[#This Row],[Lev Ret]]="",Table13233[[#This Row],[Lev Bet]]*-1,Table13233[[#This Row],[Lev Ret]]-Table13233[[#This Row],[Lev Bet]])</f>
        <v>450</v>
      </c>
      <c r="R58" s="84">
        <v>100</v>
      </c>
      <c r="S58" s="84">
        <f>IF(Table13233[[#This Row],[E4 24 BET]]="","",IF(OR(Table13233[[#This Row],[Fin]]="1st",Table13233[[#This Row],[Fin]]="Won",Table13233[[#This Row],[Div]]&lt;&gt;""),R58*Table13233[[#This Row],[Div]],""))</f>
        <v>550</v>
      </c>
      <c r="T58" s="84">
        <f>IF(Table13233[[#This Row],[E4 24 BET]]="","",IF(Table13233[[#This Row],[E4 24 RET]]="",Table13233[[#This Row],[E4 24 BET]]*-1,S58-R58))</f>
        <v>450</v>
      </c>
      <c r="U58" s="80" t="s">
        <v>944</v>
      </c>
    </row>
    <row r="59" spans="1:21" s="13" customFormat="1" ht="15" customHeight="1" x14ac:dyDescent="0.25">
      <c r="A59" s="77">
        <v>44226</v>
      </c>
      <c r="B59" s="78">
        <v>0.69444444444444453</v>
      </c>
      <c r="C59" s="78" t="s">
        <v>9</v>
      </c>
      <c r="D59" s="79">
        <v>7</v>
      </c>
      <c r="E59" s="80">
        <v>1</v>
      </c>
      <c r="F59" s="81" t="s">
        <v>576</v>
      </c>
      <c r="G59" s="81" t="s">
        <v>4</v>
      </c>
      <c r="H59" s="82">
        <v>4.2</v>
      </c>
      <c r="I59" s="80" t="s">
        <v>392</v>
      </c>
      <c r="J59" s="83"/>
      <c r="K59" s="80" t="s">
        <v>916</v>
      </c>
      <c r="L59" s="80" t="s">
        <v>1021</v>
      </c>
      <c r="M59" s="80" t="s">
        <v>919</v>
      </c>
      <c r="N59" s="80" t="s">
        <v>918</v>
      </c>
      <c r="O59" s="83">
        <v>100</v>
      </c>
      <c r="P59" s="80">
        <f>IF(OR(Table13233[[#This Row],[Fin]]="1st",Table13233[[#This Row],[Div]]&lt;&gt;""),O59*Table13233[[#This Row],[Div]],"")</f>
        <v>420</v>
      </c>
      <c r="Q59" s="80">
        <f>IF(Table13233[[#This Row],[Lev Ret]]="",Table13233[[#This Row],[Lev Bet]]*-1,Table13233[[#This Row],[Lev Ret]]-Table13233[[#This Row],[Lev Bet]])</f>
        <v>320</v>
      </c>
      <c r="R59" s="84">
        <v>139.99999999999997</v>
      </c>
      <c r="S59" s="84">
        <f>IF(Table13233[[#This Row],[E4 24 BET]]="","",IF(OR(Table13233[[#This Row],[Fin]]="1st",Table13233[[#This Row],[Fin]]="Won",Table13233[[#This Row],[Div]]&lt;&gt;""),R59*Table13233[[#This Row],[Div]],""))</f>
        <v>587.99999999999989</v>
      </c>
      <c r="T59" s="84">
        <f>IF(Table13233[[#This Row],[E4 24 BET]]="","",IF(Table13233[[#This Row],[E4 24 RET]]="",Table13233[[#This Row],[E4 24 BET]]*-1,S59-R59))</f>
        <v>447.99999999999989</v>
      </c>
      <c r="U59" s="80" t="s">
        <v>947</v>
      </c>
    </row>
    <row r="60" spans="1:21" s="13" customFormat="1" ht="15" customHeight="1" x14ac:dyDescent="0.25">
      <c r="A60" s="77">
        <v>44226</v>
      </c>
      <c r="B60" s="78">
        <v>0.69444444444444453</v>
      </c>
      <c r="C60" s="78" t="s">
        <v>9</v>
      </c>
      <c r="D60" s="79">
        <v>7</v>
      </c>
      <c r="E60" s="80">
        <v>3</v>
      </c>
      <c r="F60" s="81" t="s">
        <v>343</v>
      </c>
      <c r="G60" s="81"/>
      <c r="H60" s="82"/>
      <c r="I60" s="80" t="s">
        <v>392</v>
      </c>
      <c r="J60" s="83"/>
      <c r="K60" s="80" t="s">
        <v>916</v>
      </c>
      <c r="L60" s="80" t="s">
        <v>1021</v>
      </c>
      <c r="M60" s="80" t="s">
        <v>919</v>
      </c>
      <c r="N60" s="80" t="s">
        <v>140</v>
      </c>
      <c r="O60" s="83">
        <v>100</v>
      </c>
      <c r="P60" s="80" t="str">
        <f>IF(OR(Table13233[[#This Row],[Fin]]="1st",Table13233[[#This Row],[Div]]&lt;&gt;""),O60*Table13233[[#This Row],[Div]],"")</f>
        <v/>
      </c>
      <c r="Q60" s="80">
        <f>IF(Table13233[[#This Row],[Lev Ret]]="",Table13233[[#This Row],[Lev Bet]]*-1,Table13233[[#This Row],[Lev Ret]]-Table13233[[#This Row],[Lev Bet]])</f>
        <v>-100</v>
      </c>
      <c r="R60" s="84">
        <v>120</v>
      </c>
      <c r="S60" s="84" t="str">
        <f>IF(Table13233[[#This Row],[E4 24 BET]]="","",IF(OR(Table13233[[#This Row],[Fin]]="1st",Table13233[[#This Row],[Fin]]="Won",Table13233[[#This Row],[Div]]&lt;&gt;""),R60*Table13233[[#This Row],[Div]],""))</f>
        <v/>
      </c>
      <c r="T60" s="84">
        <f>IF(Table13233[[#This Row],[E4 24 BET]]="","",IF(Table13233[[#This Row],[E4 24 RET]]="",Table13233[[#This Row],[E4 24 BET]]*-1,S60-R60))</f>
        <v>-120</v>
      </c>
      <c r="U60" s="80" t="s">
        <v>941</v>
      </c>
    </row>
    <row r="61" spans="1:21" s="13" customFormat="1" ht="15" customHeight="1" x14ac:dyDescent="0.25">
      <c r="A61" s="77">
        <v>44226</v>
      </c>
      <c r="B61" s="78">
        <v>0.74652777777777779</v>
      </c>
      <c r="C61" s="78" t="s">
        <v>9</v>
      </c>
      <c r="D61" s="79">
        <v>9</v>
      </c>
      <c r="E61" s="80">
        <v>3</v>
      </c>
      <c r="F61" s="81" t="s">
        <v>730</v>
      </c>
      <c r="G61" s="81" t="s">
        <v>4</v>
      </c>
      <c r="H61" s="82">
        <v>1.2</v>
      </c>
      <c r="I61" s="80" t="s">
        <v>392</v>
      </c>
      <c r="J61" s="83"/>
      <c r="K61" s="80" t="s">
        <v>916</v>
      </c>
      <c r="L61" s="80" t="s">
        <v>1021</v>
      </c>
      <c r="M61" s="80" t="s">
        <v>919</v>
      </c>
      <c r="N61" s="80" t="s">
        <v>140</v>
      </c>
      <c r="O61" s="83">
        <v>100</v>
      </c>
      <c r="P61" s="80">
        <f>IF(OR(Table13233[[#This Row],[Fin]]="1st",Table13233[[#This Row],[Div]]&lt;&gt;""),O61*Table13233[[#This Row],[Div]],"")</f>
        <v>120</v>
      </c>
      <c r="Q61" s="80">
        <f>IF(Table13233[[#This Row],[Lev Ret]]="",Table13233[[#This Row],[Lev Bet]]*-1,Table13233[[#This Row],[Lev Ret]]-Table13233[[#This Row],[Lev Bet]])</f>
        <v>20</v>
      </c>
      <c r="R61" s="84">
        <v>120</v>
      </c>
      <c r="S61" s="84">
        <f>IF(Table13233[[#This Row],[E4 24 BET]]="","",IF(OR(Table13233[[#This Row],[Fin]]="1st",Table13233[[#This Row],[Fin]]="Won",Table13233[[#This Row],[Div]]&lt;&gt;""),R61*Table13233[[#This Row],[Div]],""))</f>
        <v>144</v>
      </c>
      <c r="T61" s="84">
        <f>IF(Table13233[[#This Row],[E4 24 BET]]="","",IF(Table13233[[#This Row],[E4 24 RET]]="",Table13233[[#This Row],[E4 24 BET]]*-1,S61-R61))</f>
        <v>24</v>
      </c>
      <c r="U61" s="80" t="s">
        <v>941</v>
      </c>
    </row>
    <row r="62" spans="1:21" s="13" customFormat="1" ht="15" customHeight="1" x14ac:dyDescent="0.25">
      <c r="A62" s="77">
        <v>44226</v>
      </c>
      <c r="B62" s="78">
        <v>0.74652777777777779</v>
      </c>
      <c r="C62" s="78" t="s">
        <v>9</v>
      </c>
      <c r="D62" s="79">
        <v>9</v>
      </c>
      <c r="E62" s="80">
        <v>9</v>
      </c>
      <c r="F62" s="81" t="s">
        <v>573</v>
      </c>
      <c r="G62" s="81"/>
      <c r="H62" s="82"/>
      <c r="I62" s="80" t="s">
        <v>392</v>
      </c>
      <c r="J62" s="83"/>
      <c r="K62" s="80" t="s">
        <v>916</v>
      </c>
      <c r="L62" s="80" t="s">
        <v>1021</v>
      </c>
      <c r="M62" s="80" t="s">
        <v>919</v>
      </c>
      <c r="N62" s="80" t="s">
        <v>918</v>
      </c>
      <c r="O62" s="83">
        <v>100</v>
      </c>
      <c r="P62" s="80" t="str">
        <f>IF(OR(Table13233[[#This Row],[Fin]]="1st",Table13233[[#This Row],[Div]]&lt;&gt;""),O62*Table13233[[#This Row],[Div]],"")</f>
        <v/>
      </c>
      <c r="Q62" s="80">
        <f>IF(Table13233[[#This Row],[Lev Ret]]="",Table13233[[#This Row],[Lev Bet]]*-1,Table13233[[#This Row],[Lev Ret]]-Table13233[[#This Row],[Lev Bet]])</f>
        <v>-100</v>
      </c>
      <c r="R62" s="84">
        <v>139.99999999999997</v>
      </c>
      <c r="S62" s="84" t="str">
        <f>IF(Table13233[[#This Row],[E4 24 BET]]="","",IF(OR(Table13233[[#This Row],[Fin]]="1st",Table13233[[#This Row],[Fin]]="Won",Table13233[[#This Row],[Div]]&lt;&gt;""),R62*Table13233[[#This Row],[Div]],""))</f>
        <v/>
      </c>
      <c r="T62" s="84">
        <f>IF(Table13233[[#This Row],[E4 24 BET]]="","",IF(Table13233[[#This Row],[E4 24 RET]]="",Table13233[[#This Row],[E4 24 BET]]*-1,S62-R62))</f>
        <v>-139.99999999999997</v>
      </c>
      <c r="U62" s="80" t="s">
        <v>947</v>
      </c>
    </row>
    <row r="63" spans="1:21" s="13" customFormat="1" ht="15" customHeight="1" x14ac:dyDescent="0.25">
      <c r="A63" s="77">
        <v>44226</v>
      </c>
      <c r="B63" s="78">
        <v>0.76041666666666663</v>
      </c>
      <c r="C63" s="78" t="s">
        <v>139</v>
      </c>
      <c r="D63" s="79">
        <v>9</v>
      </c>
      <c r="E63" s="80">
        <v>3</v>
      </c>
      <c r="F63" s="81" t="s">
        <v>444</v>
      </c>
      <c r="G63" s="81" t="s">
        <v>4</v>
      </c>
      <c r="H63" s="82">
        <v>2.8</v>
      </c>
      <c r="I63" s="80" t="s">
        <v>156</v>
      </c>
      <c r="J63" s="83"/>
      <c r="K63" s="80" t="s">
        <v>916</v>
      </c>
      <c r="L63" s="80" t="s">
        <v>1021</v>
      </c>
      <c r="M63" s="80" t="s">
        <v>919</v>
      </c>
      <c r="N63" s="80" t="s">
        <v>140</v>
      </c>
      <c r="O63" s="83">
        <v>100</v>
      </c>
      <c r="P63" s="80">
        <f>IF(OR(Table13233[[#This Row],[Fin]]="1st",Table13233[[#This Row],[Div]]&lt;&gt;""),O63*Table13233[[#This Row],[Div]],"")</f>
        <v>280</v>
      </c>
      <c r="Q63" s="80">
        <f>IF(Table13233[[#This Row],[Lev Ret]]="",Table13233[[#This Row],[Lev Bet]]*-1,Table13233[[#This Row],[Lev Ret]]-Table13233[[#This Row],[Lev Bet]])</f>
        <v>180</v>
      </c>
      <c r="R63" s="84">
        <v>100</v>
      </c>
      <c r="S63" s="84">
        <f>IF(Table13233[[#This Row],[E4 24 BET]]="","",IF(OR(Table13233[[#This Row],[Fin]]="1st",Table13233[[#This Row],[Fin]]="Won",Table13233[[#This Row],[Div]]&lt;&gt;""),R63*Table13233[[#This Row],[Div]],""))</f>
        <v>280</v>
      </c>
      <c r="T63" s="84">
        <f>IF(Table13233[[#This Row],[E4 24 BET]]="","",IF(Table13233[[#This Row],[E4 24 RET]]="",Table13233[[#This Row],[E4 24 BET]]*-1,S63-R63))</f>
        <v>180</v>
      </c>
      <c r="U63" s="80" t="s">
        <v>943</v>
      </c>
    </row>
    <row r="64" spans="1:21" s="13" customFormat="1" ht="15" customHeight="1" x14ac:dyDescent="0.25">
      <c r="A64" s="77">
        <v>44233</v>
      </c>
      <c r="B64" s="78">
        <v>0.59027777777777779</v>
      </c>
      <c r="C64" s="78" t="s">
        <v>138</v>
      </c>
      <c r="D64" s="79">
        <v>3</v>
      </c>
      <c r="E64" s="80">
        <v>6</v>
      </c>
      <c r="F64" s="81" t="s">
        <v>408</v>
      </c>
      <c r="G64" s="81" t="s">
        <v>4</v>
      </c>
      <c r="H64" s="82">
        <v>1.35</v>
      </c>
      <c r="I64" s="80" t="s">
        <v>156</v>
      </c>
      <c r="J64" s="83"/>
      <c r="K64" s="80" t="s">
        <v>916</v>
      </c>
      <c r="L64" s="80" t="s">
        <v>1021</v>
      </c>
      <c r="M64" s="80" t="s">
        <v>919</v>
      </c>
      <c r="N64" s="80" t="s">
        <v>140</v>
      </c>
      <c r="O64" s="83">
        <v>100</v>
      </c>
      <c r="P64" s="80">
        <f>IF(OR(Table13233[[#This Row],[Fin]]="1st",Table13233[[#This Row],[Div]]&lt;&gt;""),O64*Table13233[[#This Row],[Div]],"")</f>
        <v>135</v>
      </c>
      <c r="Q64" s="80">
        <f>IF(Table13233[[#This Row],[Lev Ret]]="",Table13233[[#This Row],[Lev Bet]]*-1,Table13233[[#This Row],[Lev Ret]]-Table13233[[#This Row],[Lev Bet]])</f>
        <v>35</v>
      </c>
      <c r="R64" s="84">
        <v>100</v>
      </c>
      <c r="S64" s="84">
        <f>IF(Table13233[[#This Row],[E4 24 BET]]="","",IF(OR(Table13233[[#This Row],[Fin]]="1st",Table13233[[#This Row],[Fin]]="Won",Table13233[[#This Row],[Div]]&lt;&gt;""),R64*Table13233[[#This Row],[Div]],""))</f>
        <v>135</v>
      </c>
      <c r="T64" s="84">
        <f>IF(Table13233[[#This Row],[E4 24 BET]]="","",IF(Table13233[[#This Row],[E4 24 RET]]="",Table13233[[#This Row],[E4 24 BET]]*-1,S64-R64))</f>
        <v>35</v>
      </c>
      <c r="U64" s="80" t="s">
        <v>944</v>
      </c>
    </row>
    <row r="65" spans="1:21" s="13" customFormat="1" ht="15" customHeight="1" x14ac:dyDescent="0.25">
      <c r="A65" s="77">
        <v>44233</v>
      </c>
      <c r="B65" s="78">
        <v>0.64930555555555558</v>
      </c>
      <c r="C65" s="78" t="s">
        <v>9</v>
      </c>
      <c r="D65" s="79">
        <v>6</v>
      </c>
      <c r="E65" s="80">
        <v>6</v>
      </c>
      <c r="F65" s="81" t="s">
        <v>731</v>
      </c>
      <c r="G65" s="81" t="s">
        <v>4</v>
      </c>
      <c r="H65" s="82">
        <v>3.8</v>
      </c>
      <c r="I65" s="80" t="s">
        <v>392</v>
      </c>
      <c r="J65" s="83"/>
      <c r="K65" s="80" t="s">
        <v>916</v>
      </c>
      <c r="L65" s="80" t="s">
        <v>1021</v>
      </c>
      <c r="M65" s="80" t="s">
        <v>919</v>
      </c>
      <c r="N65" s="80" t="s">
        <v>140</v>
      </c>
      <c r="O65" s="83">
        <v>100</v>
      </c>
      <c r="P65" s="80">
        <f>IF(OR(Table13233[[#This Row],[Fin]]="1st",Table13233[[#This Row],[Div]]&lt;&gt;""),O65*Table13233[[#This Row],[Div]],"")</f>
        <v>380</v>
      </c>
      <c r="Q65" s="80">
        <f>IF(Table13233[[#This Row],[Lev Ret]]="",Table13233[[#This Row],[Lev Bet]]*-1,Table13233[[#This Row],[Lev Ret]]-Table13233[[#This Row],[Lev Bet]])</f>
        <v>280</v>
      </c>
      <c r="R65" s="84">
        <v>120</v>
      </c>
      <c r="S65" s="84">
        <f>IF(Table13233[[#This Row],[E4 24 BET]]="","",IF(OR(Table13233[[#This Row],[Fin]]="1st",Table13233[[#This Row],[Fin]]="Won",Table13233[[#This Row],[Div]]&lt;&gt;""),R65*Table13233[[#This Row],[Div]],""))</f>
        <v>456</v>
      </c>
      <c r="T65" s="84">
        <f>IF(Table13233[[#This Row],[E4 24 BET]]="","",IF(Table13233[[#This Row],[E4 24 RET]]="",Table13233[[#This Row],[E4 24 BET]]*-1,S65-R65))</f>
        <v>336</v>
      </c>
      <c r="U65" s="80" t="s">
        <v>941</v>
      </c>
    </row>
    <row r="66" spans="1:21" s="13" customFormat="1" ht="15" customHeight="1" x14ac:dyDescent="0.25">
      <c r="A66" s="77">
        <v>44233</v>
      </c>
      <c r="B66" s="78">
        <v>0.67708333333333337</v>
      </c>
      <c r="C66" s="78" t="s">
        <v>9</v>
      </c>
      <c r="D66" s="79">
        <v>7</v>
      </c>
      <c r="E66" s="80">
        <v>6</v>
      </c>
      <c r="F66" s="81" t="s">
        <v>577</v>
      </c>
      <c r="G66" s="81" t="s">
        <v>108</v>
      </c>
      <c r="H66" s="82"/>
      <c r="I66" s="80" t="s">
        <v>392</v>
      </c>
      <c r="J66" s="83"/>
      <c r="K66" s="80" t="s">
        <v>916</v>
      </c>
      <c r="L66" s="80" t="s">
        <v>1021</v>
      </c>
      <c r="M66" s="80" t="s">
        <v>919</v>
      </c>
      <c r="N66" s="80" t="s">
        <v>140</v>
      </c>
      <c r="O66" s="83">
        <v>100</v>
      </c>
      <c r="P66" s="80" t="str">
        <f>IF(OR(Table13233[[#This Row],[Fin]]="1st",Table13233[[#This Row],[Div]]&lt;&gt;""),O66*Table13233[[#This Row],[Div]],"")</f>
        <v/>
      </c>
      <c r="Q66" s="80">
        <f>IF(Table13233[[#This Row],[Lev Ret]]="",Table13233[[#This Row],[Lev Bet]]*-1,Table13233[[#This Row],[Lev Ret]]-Table13233[[#This Row],[Lev Bet]])</f>
        <v>-100</v>
      </c>
      <c r="R66" s="84">
        <v>120</v>
      </c>
      <c r="S66" s="84" t="str">
        <f>IF(Table13233[[#This Row],[E4 24 BET]]="","",IF(OR(Table13233[[#This Row],[Fin]]="1st",Table13233[[#This Row],[Fin]]="Won",Table13233[[#This Row],[Div]]&lt;&gt;""),R66*Table13233[[#This Row],[Div]],""))</f>
        <v/>
      </c>
      <c r="T66" s="84">
        <f>IF(Table13233[[#This Row],[E4 24 BET]]="","",IF(Table13233[[#This Row],[E4 24 RET]]="",Table13233[[#This Row],[E4 24 BET]]*-1,S66-R66))</f>
        <v>-120</v>
      </c>
      <c r="U66" s="80" t="s">
        <v>942</v>
      </c>
    </row>
    <row r="67" spans="1:21" s="13" customFormat="1" ht="15" customHeight="1" x14ac:dyDescent="0.25">
      <c r="A67" s="77">
        <v>44233</v>
      </c>
      <c r="B67" s="78">
        <v>0.70486111111111116</v>
      </c>
      <c r="C67" s="78" t="s">
        <v>9</v>
      </c>
      <c r="D67" s="79">
        <v>8</v>
      </c>
      <c r="E67" s="80">
        <v>10</v>
      </c>
      <c r="F67" s="81" t="s">
        <v>197</v>
      </c>
      <c r="G67" s="81" t="s">
        <v>108</v>
      </c>
      <c r="H67" s="82"/>
      <c r="I67" s="80" t="s">
        <v>392</v>
      </c>
      <c r="J67" s="83"/>
      <c r="K67" s="80" t="s">
        <v>916</v>
      </c>
      <c r="L67" s="80" t="s">
        <v>1021</v>
      </c>
      <c r="M67" s="80" t="s">
        <v>919</v>
      </c>
      <c r="N67" s="80" t="s">
        <v>140</v>
      </c>
      <c r="O67" s="83">
        <v>100</v>
      </c>
      <c r="P67" s="80" t="str">
        <f>IF(OR(Table13233[[#This Row],[Fin]]="1st",Table13233[[#This Row],[Div]]&lt;&gt;""),O67*Table13233[[#This Row],[Div]],"")</f>
        <v/>
      </c>
      <c r="Q67" s="80">
        <f>IF(Table13233[[#This Row],[Lev Ret]]="",Table13233[[#This Row],[Lev Bet]]*-1,Table13233[[#This Row],[Lev Ret]]-Table13233[[#This Row],[Lev Bet]])</f>
        <v>-100</v>
      </c>
      <c r="R67" s="84">
        <v>120</v>
      </c>
      <c r="S67" s="84" t="str">
        <f>IF(Table13233[[#This Row],[E4 24 BET]]="","",IF(OR(Table13233[[#This Row],[Fin]]="1st",Table13233[[#This Row],[Fin]]="Won",Table13233[[#This Row],[Div]]&lt;&gt;""),R67*Table13233[[#This Row],[Div]],""))</f>
        <v/>
      </c>
      <c r="T67" s="84">
        <f>IF(Table13233[[#This Row],[E4 24 BET]]="","",IF(Table13233[[#This Row],[E4 24 RET]]="",Table13233[[#This Row],[E4 24 BET]]*-1,S67-R67))</f>
        <v>-120</v>
      </c>
      <c r="U67" s="80" t="s">
        <v>942</v>
      </c>
    </row>
    <row r="68" spans="1:21" s="13" customFormat="1" ht="15" customHeight="1" x14ac:dyDescent="0.25">
      <c r="A68" s="77">
        <v>44233</v>
      </c>
      <c r="B68" s="78">
        <v>0.71875</v>
      </c>
      <c r="C68" s="78" t="s">
        <v>138</v>
      </c>
      <c r="D68" s="79">
        <v>8</v>
      </c>
      <c r="E68" s="80">
        <v>8</v>
      </c>
      <c r="F68" s="81" t="s">
        <v>401</v>
      </c>
      <c r="G68" s="81" t="s">
        <v>6</v>
      </c>
      <c r="H68" s="82"/>
      <c r="I68" s="80" t="s">
        <v>156</v>
      </c>
      <c r="J68" s="83"/>
      <c r="K68" s="80" t="s">
        <v>916</v>
      </c>
      <c r="L68" s="80" t="s">
        <v>1021</v>
      </c>
      <c r="M68" s="80" t="s">
        <v>919</v>
      </c>
      <c r="N68" s="80" t="s">
        <v>140</v>
      </c>
      <c r="O68" s="83">
        <v>100</v>
      </c>
      <c r="P68" s="80" t="str">
        <f>IF(OR(Table13233[[#This Row],[Fin]]="1st",Table13233[[#This Row],[Div]]&lt;&gt;""),O68*Table13233[[#This Row],[Div]],"")</f>
        <v/>
      </c>
      <c r="Q68" s="80">
        <f>IF(Table13233[[#This Row],[Lev Ret]]="",Table13233[[#This Row],[Lev Bet]]*-1,Table13233[[#This Row],[Lev Ret]]-Table13233[[#This Row],[Lev Bet]])</f>
        <v>-100</v>
      </c>
      <c r="R68" s="84">
        <v>100</v>
      </c>
      <c r="S68" s="84" t="str">
        <f>IF(Table13233[[#This Row],[E4 24 BET]]="","",IF(OR(Table13233[[#This Row],[Fin]]="1st",Table13233[[#This Row],[Fin]]="Won",Table13233[[#This Row],[Div]]&lt;&gt;""),R68*Table13233[[#This Row],[Div]],""))</f>
        <v/>
      </c>
      <c r="T68" s="84">
        <f>IF(Table13233[[#This Row],[E4 24 BET]]="","",IF(Table13233[[#This Row],[E4 24 RET]]="",Table13233[[#This Row],[E4 24 BET]]*-1,S68-R68))</f>
        <v>-100</v>
      </c>
      <c r="U68" s="80" t="s">
        <v>944</v>
      </c>
    </row>
    <row r="69" spans="1:21" s="13" customFormat="1" ht="15" customHeight="1" x14ac:dyDescent="0.25">
      <c r="A69" s="77">
        <v>44233</v>
      </c>
      <c r="B69" s="78">
        <v>0.73263888888888884</v>
      </c>
      <c r="C69" s="78" t="s">
        <v>9</v>
      </c>
      <c r="D69" s="79">
        <v>9</v>
      </c>
      <c r="E69" s="80">
        <v>1</v>
      </c>
      <c r="F69" s="81" t="s">
        <v>114</v>
      </c>
      <c r="G69" s="81"/>
      <c r="H69" s="82"/>
      <c r="I69" s="80" t="s">
        <v>392</v>
      </c>
      <c r="J69" s="83"/>
      <c r="K69" s="80" t="s">
        <v>916</v>
      </c>
      <c r="L69" s="80" t="s">
        <v>1021</v>
      </c>
      <c r="M69" s="80" t="s">
        <v>919</v>
      </c>
      <c r="N69" s="80" t="s">
        <v>140</v>
      </c>
      <c r="O69" s="83">
        <v>100</v>
      </c>
      <c r="P69" s="80" t="str">
        <f>IF(OR(Table13233[[#This Row],[Fin]]="1st",Table13233[[#This Row],[Div]]&lt;&gt;""),O69*Table13233[[#This Row],[Div]],"")</f>
        <v/>
      </c>
      <c r="Q69" s="80">
        <f>IF(Table13233[[#This Row],[Lev Ret]]="",Table13233[[#This Row],[Lev Bet]]*-1,Table13233[[#This Row],[Lev Ret]]-Table13233[[#This Row],[Lev Bet]])</f>
        <v>-100</v>
      </c>
      <c r="R69" s="84">
        <v>120</v>
      </c>
      <c r="S69" s="84" t="str">
        <f>IF(Table13233[[#This Row],[E4 24 BET]]="","",IF(OR(Table13233[[#This Row],[Fin]]="1st",Table13233[[#This Row],[Fin]]="Won",Table13233[[#This Row],[Div]]&lt;&gt;""),R69*Table13233[[#This Row],[Div]],""))</f>
        <v/>
      </c>
      <c r="T69" s="84">
        <f>IF(Table13233[[#This Row],[E4 24 BET]]="","",IF(Table13233[[#This Row],[E4 24 RET]]="",Table13233[[#This Row],[E4 24 BET]]*-1,S69-R69))</f>
        <v>-120</v>
      </c>
      <c r="U69" s="80" t="s">
        <v>941</v>
      </c>
    </row>
    <row r="70" spans="1:21" s="13" customFormat="1" ht="15" customHeight="1" x14ac:dyDescent="0.25">
      <c r="A70" s="77">
        <v>44233</v>
      </c>
      <c r="B70" s="78">
        <v>0.74652777777777779</v>
      </c>
      <c r="C70" s="78" t="s">
        <v>138</v>
      </c>
      <c r="D70" s="79">
        <v>9</v>
      </c>
      <c r="E70" s="80">
        <v>6</v>
      </c>
      <c r="F70" s="81" t="s">
        <v>795</v>
      </c>
      <c r="G70" s="81"/>
      <c r="H70" s="82"/>
      <c r="I70" s="80" t="s">
        <v>156</v>
      </c>
      <c r="J70" s="83"/>
      <c r="K70" s="80" t="s">
        <v>916</v>
      </c>
      <c r="L70" s="80" t="s">
        <v>1021</v>
      </c>
      <c r="M70" s="80" t="s">
        <v>919</v>
      </c>
      <c r="N70" s="80" t="s">
        <v>140</v>
      </c>
      <c r="O70" s="83">
        <v>100</v>
      </c>
      <c r="P70" s="80" t="str">
        <f>IF(OR(Table13233[[#This Row],[Fin]]="1st",Table13233[[#This Row],[Div]]&lt;&gt;""),O70*Table13233[[#This Row],[Div]],"")</f>
        <v/>
      </c>
      <c r="Q70" s="80">
        <f>IF(Table13233[[#This Row],[Lev Ret]]="",Table13233[[#This Row],[Lev Bet]]*-1,Table13233[[#This Row],[Lev Ret]]-Table13233[[#This Row],[Lev Bet]])</f>
        <v>-100</v>
      </c>
      <c r="R70" s="84">
        <v>100</v>
      </c>
      <c r="S70" s="84" t="str">
        <f>IF(Table13233[[#This Row],[E4 24 BET]]="","",IF(OR(Table13233[[#This Row],[Fin]]="1st",Table13233[[#This Row],[Fin]]="Won",Table13233[[#This Row],[Div]]&lt;&gt;""),R70*Table13233[[#This Row],[Div]],""))</f>
        <v/>
      </c>
      <c r="T70" s="84">
        <f>IF(Table13233[[#This Row],[E4 24 BET]]="","",IF(Table13233[[#This Row],[E4 24 RET]]="",Table13233[[#This Row],[E4 24 BET]]*-1,S70-R70))</f>
        <v>-100</v>
      </c>
      <c r="U70" s="80" t="s">
        <v>943</v>
      </c>
    </row>
    <row r="71" spans="1:21" s="13" customFormat="1" ht="15" customHeight="1" x14ac:dyDescent="0.25">
      <c r="A71" s="77">
        <v>44240</v>
      </c>
      <c r="B71" s="78">
        <v>0.51388888888888895</v>
      </c>
      <c r="C71" s="78" t="s">
        <v>10</v>
      </c>
      <c r="D71" s="79">
        <v>1</v>
      </c>
      <c r="E71" s="80">
        <v>8</v>
      </c>
      <c r="F71" s="81" t="s">
        <v>578</v>
      </c>
      <c r="G71" s="81" t="s">
        <v>4</v>
      </c>
      <c r="H71" s="82">
        <v>2.4</v>
      </c>
      <c r="I71" s="80" t="s">
        <v>392</v>
      </c>
      <c r="J71" s="83"/>
      <c r="K71" s="80" t="s">
        <v>916</v>
      </c>
      <c r="L71" s="80" t="s">
        <v>1021</v>
      </c>
      <c r="M71" s="80" t="s">
        <v>919</v>
      </c>
      <c r="N71" s="80" t="s">
        <v>140</v>
      </c>
      <c r="O71" s="83">
        <v>100</v>
      </c>
      <c r="P71" s="80">
        <f>IF(OR(Table13233[[#This Row],[Fin]]="1st",Table13233[[#This Row],[Div]]&lt;&gt;""),O71*Table13233[[#This Row],[Div]],"")</f>
        <v>240</v>
      </c>
      <c r="Q71" s="80">
        <f>IF(Table13233[[#This Row],[Lev Ret]]="",Table13233[[#This Row],[Lev Bet]]*-1,Table13233[[#This Row],[Lev Ret]]-Table13233[[#This Row],[Lev Bet]])</f>
        <v>140</v>
      </c>
      <c r="R71" s="84">
        <v>120</v>
      </c>
      <c r="S71" s="84">
        <f>IF(Table13233[[#This Row],[E4 24 BET]]="","",IF(OR(Table13233[[#This Row],[Fin]]="1st",Table13233[[#This Row],[Fin]]="Won",Table13233[[#This Row],[Div]]&lt;&gt;""),R71*Table13233[[#This Row],[Div]],""))</f>
        <v>288</v>
      </c>
      <c r="T71" s="84">
        <f>IF(Table13233[[#This Row],[E4 24 BET]]="","",IF(Table13233[[#This Row],[E4 24 RET]]="",Table13233[[#This Row],[E4 24 BET]]*-1,S71-R71))</f>
        <v>168</v>
      </c>
      <c r="U71" s="80" t="s">
        <v>942</v>
      </c>
    </row>
    <row r="72" spans="1:21" s="13" customFormat="1" ht="15" customHeight="1" x14ac:dyDescent="0.25">
      <c r="A72" s="77">
        <v>44240</v>
      </c>
      <c r="B72" s="78">
        <v>0.5625</v>
      </c>
      <c r="C72" s="78" t="s">
        <v>10</v>
      </c>
      <c r="D72" s="79">
        <v>3</v>
      </c>
      <c r="E72" s="80">
        <v>9</v>
      </c>
      <c r="F72" s="81" t="s">
        <v>196</v>
      </c>
      <c r="G72" s="81" t="s">
        <v>4</v>
      </c>
      <c r="H72" s="82">
        <v>2.15</v>
      </c>
      <c r="I72" s="80" t="s">
        <v>392</v>
      </c>
      <c r="J72" s="83"/>
      <c r="K72" s="80" t="s">
        <v>916</v>
      </c>
      <c r="L72" s="80" t="s">
        <v>1021</v>
      </c>
      <c r="M72" s="80" t="s">
        <v>919</v>
      </c>
      <c r="N72" s="80" t="s">
        <v>918</v>
      </c>
      <c r="O72" s="83">
        <v>100</v>
      </c>
      <c r="P72" s="80">
        <f>IF(OR(Table13233[[#This Row],[Fin]]="1st",Table13233[[#This Row],[Div]]&lt;&gt;""),O72*Table13233[[#This Row],[Div]],"")</f>
        <v>215</v>
      </c>
      <c r="Q72" s="80">
        <f>IF(Table13233[[#This Row],[Lev Ret]]="",Table13233[[#This Row],[Lev Bet]]*-1,Table13233[[#This Row],[Lev Ret]]-Table13233[[#This Row],[Lev Bet]])</f>
        <v>115</v>
      </c>
      <c r="R72" s="84">
        <v>200</v>
      </c>
      <c r="S72" s="84">
        <f>IF(Table13233[[#This Row],[E4 24 BET]]="","",IF(OR(Table13233[[#This Row],[Fin]]="1st",Table13233[[#This Row],[Fin]]="Won",Table13233[[#This Row],[Div]]&lt;&gt;""),R72*Table13233[[#This Row],[Div]],""))</f>
        <v>430</v>
      </c>
      <c r="T72" s="84">
        <f>IF(Table13233[[#This Row],[E4 24 BET]]="","",IF(Table13233[[#This Row],[E4 24 RET]]="",Table13233[[#This Row],[E4 24 BET]]*-1,S72-R72))</f>
        <v>230</v>
      </c>
      <c r="U72" s="80" t="s">
        <v>947</v>
      </c>
    </row>
    <row r="73" spans="1:21" s="13" customFormat="1" ht="15" customHeight="1" x14ac:dyDescent="0.25">
      <c r="A73" s="77">
        <v>44240</v>
      </c>
      <c r="B73" s="78">
        <v>0.58680555555555558</v>
      </c>
      <c r="C73" s="78" t="s">
        <v>10</v>
      </c>
      <c r="D73" s="79">
        <v>4</v>
      </c>
      <c r="E73" s="80">
        <v>8</v>
      </c>
      <c r="F73" s="81" t="s">
        <v>344</v>
      </c>
      <c r="G73" s="81"/>
      <c r="H73" s="82"/>
      <c r="I73" s="80" t="s">
        <v>392</v>
      </c>
      <c r="J73" s="83"/>
      <c r="K73" s="80" t="s">
        <v>916</v>
      </c>
      <c r="L73" s="80" t="s">
        <v>1021</v>
      </c>
      <c r="M73" s="80" t="s">
        <v>919</v>
      </c>
      <c r="N73" s="80" t="s">
        <v>140</v>
      </c>
      <c r="O73" s="83">
        <v>100</v>
      </c>
      <c r="P73" s="80" t="str">
        <f>IF(OR(Table13233[[#This Row],[Fin]]="1st",Table13233[[#This Row],[Div]]&lt;&gt;""),O73*Table13233[[#This Row],[Div]],"")</f>
        <v/>
      </c>
      <c r="Q73" s="80">
        <f>IF(Table13233[[#This Row],[Lev Ret]]="",Table13233[[#This Row],[Lev Bet]]*-1,Table13233[[#This Row],[Lev Ret]]-Table13233[[#This Row],[Lev Bet]])</f>
        <v>-100</v>
      </c>
      <c r="R73" s="84">
        <v>120</v>
      </c>
      <c r="S73" s="84" t="str">
        <f>IF(Table13233[[#This Row],[E4 24 BET]]="","",IF(OR(Table13233[[#This Row],[Fin]]="1st",Table13233[[#This Row],[Fin]]="Won",Table13233[[#This Row],[Div]]&lt;&gt;""),R73*Table13233[[#This Row],[Div]],""))</f>
        <v/>
      </c>
      <c r="T73" s="84">
        <f>IF(Table13233[[#This Row],[E4 24 BET]]="","",IF(Table13233[[#This Row],[E4 24 RET]]="",Table13233[[#This Row],[E4 24 BET]]*-1,S73-R73))</f>
        <v>-120</v>
      </c>
      <c r="U73" s="80" t="s">
        <v>941</v>
      </c>
    </row>
    <row r="74" spans="1:21" s="13" customFormat="1" ht="15" customHeight="1" x14ac:dyDescent="0.25">
      <c r="A74" s="77">
        <v>44240</v>
      </c>
      <c r="B74" s="78">
        <v>0.62847222222222221</v>
      </c>
      <c r="C74" s="78" t="s">
        <v>138</v>
      </c>
      <c r="D74" s="79">
        <v>4</v>
      </c>
      <c r="E74" s="80">
        <v>6</v>
      </c>
      <c r="F74" s="81" t="s">
        <v>403</v>
      </c>
      <c r="G74" s="81" t="s">
        <v>4</v>
      </c>
      <c r="H74" s="82">
        <v>1.33</v>
      </c>
      <c r="I74" s="80" t="s">
        <v>156</v>
      </c>
      <c r="J74" s="83"/>
      <c r="K74" s="80" t="s">
        <v>916</v>
      </c>
      <c r="L74" s="80" t="s">
        <v>1021</v>
      </c>
      <c r="M74" s="80" t="s">
        <v>919</v>
      </c>
      <c r="N74" s="80" t="s">
        <v>140</v>
      </c>
      <c r="O74" s="83">
        <v>100</v>
      </c>
      <c r="P74" s="80">
        <f>IF(OR(Table13233[[#This Row],[Fin]]="1st",Table13233[[#This Row],[Div]]&lt;&gt;""),O74*Table13233[[#This Row],[Div]],"")</f>
        <v>133</v>
      </c>
      <c r="Q74" s="80">
        <f>IF(Table13233[[#This Row],[Lev Ret]]="",Table13233[[#This Row],[Lev Bet]]*-1,Table13233[[#This Row],[Lev Ret]]-Table13233[[#This Row],[Lev Bet]])</f>
        <v>33</v>
      </c>
      <c r="R74" s="84">
        <v>100</v>
      </c>
      <c r="S74" s="84">
        <f>IF(Table13233[[#This Row],[E4 24 BET]]="","",IF(OR(Table13233[[#This Row],[Fin]]="1st",Table13233[[#This Row],[Fin]]="Won",Table13233[[#This Row],[Div]]&lt;&gt;""),R74*Table13233[[#This Row],[Div]],""))</f>
        <v>133</v>
      </c>
      <c r="T74" s="84">
        <f>IF(Table13233[[#This Row],[E4 24 BET]]="","",IF(Table13233[[#This Row],[E4 24 RET]]="",Table13233[[#This Row],[E4 24 BET]]*-1,S74-R74))</f>
        <v>33</v>
      </c>
      <c r="U74" s="80" t="s">
        <v>944</v>
      </c>
    </row>
    <row r="75" spans="1:21" s="13" customFormat="1" ht="15" customHeight="1" x14ac:dyDescent="0.25">
      <c r="A75" s="77">
        <v>44240</v>
      </c>
      <c r="B75" s="78">
        <v>0.65625</v>
      </c>
      <c r="C75" s="78" t="s">
        <v>138</v>
      </c>
      <c r="D75" s="79">
        <v>5</v>
      </c>
      <c r="E75" s="80">
        <v>5</v>
      </c>
      <c r="F75" s="81" t="s">
        <v>796</v>
      </c>
      <c r="G75" s="81" t="s">
        <v>6</v>
      </c>
      <c r="H75" s="82"/>
      <c r="I75" s="80" t="s">
        <v>156</v>
      </c>
      <c r="J75" s="83"/>
      <c r="K75" s="80" t="s">
        <v>916</v>
      </c>
      <c r="L75" s="80" t="s">
        <v>1021</v>
      </c>
      <c r="M75" s="80" t="s">
        <v>919</v>
      </c>
      <c r="N75" s="80" t="s">
        <v>140</v>
      </c>
      <c r="O75" s="83">
        <v>100</v>
      </c>
      <c r="P75" s="80" t="str">
        <f>IF(OR(Table13233[[#This Row],[Fin]]="1st",Table13233[[#This Row],[Div]]&lt;&gt;""),O75*Table13233[[#This Row],[Div]],"")</f>
        <v/>
      </c>
      <c r="Q75" s="80">
        <f>IF(Table13233[[#This Row],[Lev Ret]]="",Table13233[[#This Row],[Lev Bet]]*-1,Table13233[[#This Row],[Lev Ret]]-Table13233[[#This Row],[Lev Bet]])</f>
        <v>-100</v>
      </c>
      <c r="R75" s="84">
        <v>100</v>
      </c>
      <c r="S75" s="84" t="str">
        <f>IF(Table13233[[#This Row],[E4 24 BET]]="","",IF(OR(Table13233[[#This Row],[Fin]]="1st",Table13233[[#This Row],[Fin]]="Won",Table13233[[#This Row],[Div]]&lt;&gt;""),R75*Table13233[[#This Row],[Div]],""))</f>
        <v/>
      </c>
      <c r="T75" s="84">
        <f>IF(Table13233[[#This Row],[E4 24 BET]]="","",IF(Table13233[[#This Row],[E4 24 RET]]="",Table13233[[#This Row],[E4 24 BET]]*-1,S75-R75))</f>
        <v>-100</v>
      </c>
      <c r="U75" s="80" t="s">
        <v>943</v>
      </c>
    </row>
    <row r="76" spans="1:21" s="13" customFormat="1" ht="15" customHeight="1" x14ac:dyDescent="0.25">
      <c r="A76" s="77">
        <v>44240</v>
      </c>
      <c r="B76" s="78">
        <v>0.65625</v>
      </c>
      <c r="C76" s="78" t="s">
        <v>138</v>
      </c>
      <c r="D76" s="79">
        <v>5</v>
      </c>
      <c r="E76" s="80">
        <v>13</v>
      </c>
      <c r="F76" s="81" t="s">
        <v>409</v>
      </c>
      <c r="G76" s="81" t="s">
        <v>4</v>
      </c>
      <c r="H76" s="82">
        <v>9</v>
      </c>
      <c r="I76" s="80" t="s">
        <v>156</v>
      </c>
      <c r="J76" s="83"/>
      <c r="K76" s="80" t="s">
        <v>916</v>
      </c>
      <c r="L76" s="80" t="s">
        <v>1021</v>
      </c>
      <c r="M76" s="80" t="s">
        <v>919</v>
      </c>
      <c r="N76" s="80" t="s">
        <v>140</v>
      </c>
      <c r="O76" s="83">
        <v>100</v>
      </c>
      <c r="P76" s="80">
        <f>IF(OR(Table13233[[#This Row],[Fin]]="1st",Table13233[[#This Row],[Div]]&lt;&gt;""),O76*Table13233[[#This Row],[Div]],"")</f>
        <v>900</v>
      </c>
      <c r="Q76" s="80">
        <f>IF(Table13233[[#This Row],[Lev Ret]]="",Table13233[[#This Row],[Lev Bet]]*-1,Table13233[[#This Row],[Lev Ret]]-Table13233[[#This Row],[Lev Bet]])</f>
        <v>800</v>
      </c>
      <c r="R76" s="84">
        <v>100</v>
      </c>
      <c r="S76" s="84">
        <f>IF(Table13233[[#This Row],[E4 24 BET]]="","",IF(OR(Table13233[[#This Row],[Fin]]="1st",Table13233[[#This Row],[Fin]]="Won",Table13233[[#This Row],[Div]]&lt;&gt;""),R76*Table13233[[#This Row],[Div]],""))</f>
        <v>900</v>
      </c>
      <c r="T76" s="84">
        <f>IF(Table13233[[#This Row],[E4 24 BET]]="","",IF(Table13233[[#This Row],[E4 24 RET]]="",Table13233[[#This Row],[E4 24 BET]]*-1,S76-R76))</f>
        <v>800</v>
      </c>
      <c r="U76" s="80" t="s">
        <v>944</v>
      </c>
    </row>
    <row r="77" spans="1:21" s="13" customFormat="1" ht="15" customHeight="1" x14ac:dyDescent="0.25">
      <c r="A77" s="77">
        <v>44240</v>
      </c>
      <c r="B77" s="78">
        <v>0.68402777777777779</v>
      </c>
      <c r="C77" s="78" t="s">
        <v>138</v>
      </c>
      <c r="D77" s="79">
        <v>6</v>
      </c>
      <c r="E77" s="80">
        <v>7</v>
      </c>
      <c r="F77" s="81" t="s">
        <v>410</v>
      </c>
      <c r="G77" s="81" t="s">
        <v>4</v>
      </c>
      <c r="H77" s="82">
        <v>2.2999999999999998</v>
      </c>
      <c r="I77" s="80" t="s">
        <v>156</v>
      </c>
      <c r="J77" s="83"/>
      <c r="K77" s="80" t="s">
        <v>916</v>
      </c>
      <c r="L77" s="80" t="s">
        <v>1021</v>
      </c>
      <c r="M77" s="80" t="s">
        <v>919</v>
      </c>
      <c r="N77" s="80" t="s">
        <v>140</v>
      </c>
      <c r="O77" s="83">
        <v>100</v>
      </c>
      <c r="P77" s="80">
        <f>IF(OR(Table13233[[#This Row],[Fin]]="1st",Table13233[[#This Row],[Div]]&lt;&gt;""),O77*Table13233[[#This Row],[Div]],"")</f>
        <v>229.99999999999997</v>
      </c>
      <c r="Q77" s="80">
        <f>IF(Table13233[[#This Row],[Lev Ret]]="",Table13233[[#This Row],[Lev Bet]]*-1,Table13233[[#This Row],[Lev Ret]]-Table13233[[#This Row],[Lev Bet]])</f>
        <v>129.99999999999997</v>
      </c>
      <c r="R77" s="84">
        <v>100</v>
      </c>
      <c r="S77" s="84">
        <f>IF(Table13233[[#This Row],[E4 24 BET]]="","",IF(OR(Table13233[[#This Row],[Fin]]="1st",Table13233[[#This Row],[Fin]]="Won",Table13233[[#This Row],[Div]]&lt;&gt;""),R77*Table13233[[#This Row],[Div]],""))</f>
        <v>229.99999999999997</v>
      </c>
      <c r="T77" s="84">
        <f>IF(Table13233[[#This Row],[E4 24 BET]]="","",IF(Table13233[[#This Row],[E4 24 RET]]="",Table13233[[#This Row],[E4 24 BET]]*-1,S77-R77))</f>
        <v>129.99999999999997</v>
      </c>
      <c r="U77" s="80" t="s">
        <v>944</v>
      </c>
    </row>
    <row r="78" spans="1:21" s="13" customFormat="1" ht="15" customHeight="1" x14ac:dyDescent="0.25">
      <c r="A78" s="77">
        <v>44240</v>
      </c>
      <c r="B78" s="78">
        <v>0.68402777777777779</v>
      </c>
      <c r="C78" s="78" t="s">
        <v>138</v>
      </c>
      <c r="D78" s="79">
        <v>6</v>
      </c>
      <c r="E78" s="80">
        <v>4</v>
      </c>
      <c r="F78" s="81" t="s">
        <v>797</v>
      </c>
      <c r="G78" s="81"/>
      <c r="H78" s="82"/>
      <c r="I78" s="80" t="s">
        <v>156</v>
      </c>
      <c r="J78" s="83"/>
      <c r="K78" s="80" t="s">
        <v>916</v>
      </c>
      <c r="L78" s="80" t="s">
        <v>1021</v>
      </c>
      <c r="M78" s="80" t="s">
        <v>919</v>
      </c>
      <c r="N78" s="80" t="s">
        <v>140</v>
      </c>
      <c r="O78" s="83">
        <v>100</v>
      </c>
      <c r="P78" s="80" t="str">
        <f>IF(OR(Table13233[[#This Row],[Fin]]="1st",Table13233[[#This Row],[Div]]&lt;&gt;""),O78*Table13233[[#This Row],[Div]],"")</f>
        <v/>
      </c>
      <c r="Q78" s="80">
        <f>IF(Table13233[[#This Row],[Lev Ret]]="",Table13233[[#This Row],[Lev Bet]]*-1,Table13233[[#This Row],[Lev Ret]]-Table13233[[#This Row],[Lev Bet]])</f>
        <v>-100</v>
      </c>
      <c r="R78" s="84">
        <v>100</v>
      </c>
      <c r="S78" s="84" t="str">
        <f>IF(Table13233[[#This Row],[E4 24 BET]]="","",IF(OR(Table13233[[#This Row],[Fin]]="1st",Table13233[[#This Row],[Fin]]="Won",Table13233[[#This Row],[Div]]&lt;&gt;""),R78*Table13233[[#This Row],[Div]],""))</f>
        <v/>
      </c>
      <c r="T78" s="84">
        <f>IF(Table13233[[#This Row],[E4 24 BET]]="","",IF(Table13233[[#This Row],[E4 24 RET]]="",Table13233[[#This Row],[E4 24 BET]]*-1,S78-R78))</f>
        <v>-100</v>
      </c>
      <c r="U78" s="80" t="s">
        <v>943</v>
      </c>
    </row>
    <row r="79" spans="1:21" s="13" customFormat="1" ht="15" customHeight="1" x14ac:dyDescent="0.25">
      <c r="A79" s="77">
        <v>44240</v>
      </c>
      <c r="B79" s="78">
        <v>0.76041666666666663</v>
      </c>
      <c r="C79" s="78" t="s">
        <v>138</v>
      </c>
      <c r="D79" s="79">
        <v>9</v>
      </c>
      <c r="E79" s="80">
        <v>10</v>
      </c>
      <c r="F79" s="81" t="s">
        <v>411</v>
      </c>
      <c r="G79" s="81" t="s">
        <v>140</v>
      </c>
      <c r="H79" s="82"/>
      <c r="I79" s="80" t="s">
        <v>156</v>
      </c>
      <c r="J79" s="83"/>
      <c r="K79" s="80" t="s">
        <v>916</v>
      </c>
      <c r="L79" s="80" t="s">
        <v>1021</v>
      </c>
      <c r="M79" s="80" t="s">
        <v>919</v>
      </c>
      <c r="N79" s="80" t="s">
        <v>140</v>
      </c>
      <c r="O79" s="83">
        <v>100</v>
      </c>
      <c r="P79" s="80" t="str">
        <f>IF(OR(Table13233[[#This Row],[Fin]]="1st",Table13233[[#This Row],[Div]]&lt;&gt;""),O79*Table13233[[#This Row],[Div]],"")</f>
        <v/>
      </c>
      <c r="Q79" s="80">
        <f>IF(Table13233[[#This Row],[Lev Ret]]="",Table13233[[#This Row],[Lev Bet]]*-1,Table13233[[#This Row],[Lev Ret]]-Table13233[[#This Row],[Lev Bet]])</f>
        <v>-100</v>
      </c>
      <c r="R79" s="84">
        <v>100</v>
      </c>
      <c r="S79" s="84" t="str">
        <f>IF(Table13233[[#This Row],[E4 24 BET]]="","",IF(OR(Table13233[[#This Row],[Fin]]="1st",Table13233[[#This Row],[Fin]]="Won",Table13233[[#This Row],[Div]]&lt;&gt;""),R79*Table13233[[#This Row],[Div]],""))</f>
        <v/>
      </c>
      <c r="T79" s="84">
        <f>IF(Table13233[[#This Row],[E4 24 BET]]="","",IF(Table13233[[#This Row],[E4 24 RET]]="",Table13233[[#This Row],[E4 24 BET]]*-1,S79-R79))</f>
        <v>-100</v>
      </c>
      <c r="U79" s="80" t="s">
        <v>944</v>
      </c>
    </row>
    <row r="80" spans="1:21" s="13" customFormat="1" ht="15" customHeight="1" x14ac:dyDescent="0.25">
      <c r="A80" s="77">
        <v>44247</v>
      </c>
      <c r="B80" s="78">
        <v>0.52777777777777779</v>
      </c>
      <c r="C80" s="78" t="s">
        <v>9</v>
      </c>
      <c r="D80" s="79">
        <v>1</v>
      </c>
      <c r="E80" s="80">
        <v>4</v>
      </c>
      <c r="F80" s="81" t="s">
        <v>730</v>
      </c>
      <c r="G80" s="81" t="s">
        <v>4</v>
      </c>
      <c r="H80" s="82">
        <v>2.5</v>
      </c>
      <c r="I80" s="80" t="s">
        <v>392</v>
      </c>
      <c r="J80" s="83"/>
      <c r="K80" s="80" t="s">
        <v>916</v>
      </c>
      <c r="L80" s="80" t="s">
        <v>1021</v>
      </c>
      <c r="M80" s="80" t="s">
        <v>919</v>
      </c>
      <c r="N80" s="80" t="s">
        <v>140</v>
      </c>
      <c r="O80" s="83">
        <v>100</v>
      </c>
      <c r="P80" s="80">
        <f>IF(OR(Table13233[[#This Row],[Fin]]="1st",Table13233[[#This Row],[Div]]&lt;&gt;""),O80*Table13233[[#This Row],[Div]],"")</f>
        <v>250</v>
      </c>
      <c r="Q80" s="80">
        <f>IF(Table13233[[#This Row],[Lev Ret]]="",Table13233[[#This Row],[Lev Bet]]*-1,Table13233[[#This Row],[Lev Ret]]-Table13233[[#This Row],[Lev Bet]])</f>
        <v>150</v>
      </c>
      <c r="R80" s="84">
        <v>120</v>
      </c>
      <c r="S80" s="84">
        <f>IF(Table13233[[#This Row],[E4 24 BET]]="","",IF(OR(Table13233[[#This Row],[Fin]]="1st",Table13233[[#This Row],[Fin]]="Won",Table13233[[#This Row],[Div]]&lt;&gt;""),R80*Table13233[[#This Row],[Div]],""))</f>
        <v>300</v>
      </c>
      <c r="T80" s="84">
        <f>IF(Table13233[[#This Row],[E4 24 BET]]="","",IF(Table13233[[#This Row],[E4 24 RET]]="",Table13233[[#This Row],[E4 24 BET]]*-1,S80-R80))</f>
        <v>180</v>
      </c>
      <c r="U80" s="80" t="s">
        <v>941</v>
      </c>
    </row>
    <row r="81" spans="1:21" s="13" customFormat="1" ht="15" customHeight="1" x14ac:dyDescent="0.25">
      <c r="A81" s="77">
        <v>44247</v>
      </c>
      <c r="B81" s="78">
        <v>0.57638888888888895</v>
      </c>
      <c r="C81" s="78" t="s">
        <v>9</v>
      </c>
      <c r="D81" s="79">
        <v>3</v>
      </c>
      <c r="E81" s="80">
        <v>3</v>
      </c>
      <c r="F81" s="81" t="s">
        <v>85</v>
      </c>
      <c r="G81" s="81" t="s">
        <v>7</v>
      </c>
      <c r="H81" s="82"/>
      <c r="I81" s="80" t="s">
        <v>392</v>
      </c>
      <c r="J81" s="83"/>
      <c r="K81" s="80" t="s">
        <v>916</v>
      </c>
      <c r="L81" s="80" t="s">
        <v>1021</v>
      </c>
      <c r="M81" s="80" t="s">
        <v>919</v>
      </c>
      <c r="N81" s="80" t="s">
        <v>918</v>
      </c>
      <c r="O81" s="83">
        <v>100</v>
      </c>
      <c r="P81" s="80" t="str">
        <f>IF(OR(Table13233[[#This Row],[Fin]]="1st",Table13233[[#This Row],[Div]]&lt;&gt;""),O81*Table13233[[#This Row],[Div]],"")</f>
        <v/>
      </c>
      <c r="Q81" s="80">
        <f>IF(Table13233[[#This Row],[Lev Ret]]="",Table13233[[#This Row],[Lev Bet]]*-1,Table13233[[#This Row],[Lev Ret]]-Table13233[[#This Row],[Lev Bet]])</f>
        <v>-100</v>
      </c>
      <c r="R81" s="84">
        <v>200</v>
      </c>
      <c r="S81" s="84" t="str">
        <f>IF(Table13233[[#This Row],[E4 24 BET]]="","",IF(OR(Table13233[[#This Row],[Fin]]="1st",Table13233[[#This Row],[Fin]]="Won",Table13233[[#This Row],[Div]]&lt;&gt;""),R81*Table13233[[#This Row],[Div]],""))</f>
        <v/>
      </c>
      <c r="T81" s="84">
        <f>IF(Table13233[[#This Row],[E4 24 BET]]="","",IF(Table13233[[#This Row],[E4 24 RET]]="",Table13233[[#This Row],[E4 24 BET]]*-1,S81-R81))</f>
        <v>-200</v>
      </c>
      <c r="U81" s="80" t="s">
        <v>947</v>
      </c>
    </row>
    <row r="82" spans="1:21" s="13" customFormat="1" ht="15" customHeight="1" x14ac:dyDescent="0.25">
      <c r="A82" s="77">
        <v>44247</v>
      </c>
      <c r="B82" s="78">
        <v>0.60069444444444442</v>
      </c>
      <c r="C82" s="78" t="s">
        <v>9</v>
      </c>
      <c r="D82" s="79">
        <v>4</v>
      </c>
      <c r="E82" s="80">
        <v>3</v>
      </c>
      <c r="F82" s="81" t="s">
        <v>198</v>
      </c>
      <c r="G82" s="81" t="s">
        <v>4</v>
      </c>
      <c r="H82" s="82">
        <v>4.2</v>
      </c>
      <c r="I82" s="80" t="s">
        <v>392</v>
      </c>
      <c r="J82" s="83"/>
      <c r="K82" s="80" t="s">
        <v>916</v>
      </c>
      <c r="L82" s="80" t="s">
        <v>1021</v>
      </c>
      <c r="M82" s="80" t="s">
        <v>919</v>
      </c>
      <c r="N82" s="80" t="s">
        <v>140</v>
      </c>
      <c r="O82" s="83">
        <v>100</v>
      </c>
      <c r="P82" s="80">
        <f>IF(OR(Table13233[[#This Row],[Fin]]="1st",Table13233[[#This Row],[Div]]&lt;&gt;""),O82*Table13233[[#This Row],[Div]],"")</f>
        <v>420</v>
      </c>
      <c r="Q82" s="80">
        <f>IF(Table13233[[#This Row],[Lev Ret]]="",Table13233[[#This Row],[Lev Bet]]*-1,Table13233[[#This Row],[Lev Ret]]-Table13233[[#This Row],[Lev Bet]])</f>
        <v>320</v>
      </c>
      <c r="R82" s="84">
        <v>120</v>
      </c>
      <c r="S82" s="84">
        <f>IF(Table13233[[#This Row],[E4 24 BET]]="","",IF(OR(Table13233[[#This Row],[Fin]]="1st",Table13233[[#This Row],[Fin]]="Won",Table13233[[#This Row],[Div]]&lt;&gt;""),R82*Table13233[[#This Row],[Div]],""))</f>
        <v>504</v>
      </c>
      <c r="T82" s="84">
        <f>IF(Table13233[[#This Row],[E4 24 BET]]="","",IF(Table13233[[#This Row],[E4 24 RET]]="",Table13233[[#This Row],[E4 24 BET]]*-1,S82-R82))</f>
        <v>384</v>
      </c>
      <c r="U82" s="80" t="s">
        <v>942</v>
      </c>
    </row>
    <row r="83" spans="1:21" s="13" customFormat="1" ht="15" customHeight="1" x14ac:dyDescent="0.25">
      <c r="A83" s="77">
        <v>44247</v>
      </c>
      <c r="B83" s="78">
        <v>0.66319444444444442</v>
      </c>
      <c r="C83" s="78" t="s">
        <v>139</v>
      </c>
      <c r="D83" s="79">
        <v>6</v>
      </c>
      <c r="E83" s="80">
        <v>11</v>
      </c>
      <c r="F83" s="81" t="s">
        <v>412</v>
      </c>
      <c r="G83" s="81" t="s">
        <v>4</v>
      </c>
      <c r="H83" s="82">
        <v>2.2000000000000002</v>
      </c>
      <c r="I83" s="80" t="s">
        <v>156</v>
      </c>
      <c r="J83" s="83"/>
      <c r="K83" s="80" t="s">
        <v>916</v>
      </c>
      <c r="L83" s="80" t="s">
        <v>1021</v>
      </c>
      <c r="M83" s="80" t="s">
        <v>919</v>
      </c>
      <c r="N83" s="80" t="s">
        <v>140</v>
      </c>
      <c r="O83" s="83">
        <v>100</v>
      </c>
      <c r="P83" s="80">
        <f>IF(OR(Table13233[[#This Row],[Fin]]="1st",Table13233[[#This Row],[Div]]&lt;&gt;""),O83*Table13233[[#This Row],[Div]],"")</f>
        <v>220.00000000000003</v>
      </c>
      <c r="Q83" s="80">
        <f>IF(Table13233[[#This Row],[Lev Ret]]="",Table13233[[#This Row],[Lev Bet]]*-1,Table13233[[#This Row],[Lev Ret]]-Table13233[[#This Row],[Lev Bet]])</f>
        <v>120.00000000000003</v>
      </c>
      <c r="R83" s="84">
        <v>100</v>
      </c>
      <c r="S83" s="84">
        <f>IF(Table13233[[#This Row],[E4 24 BET]]="","",IF(OR(Table13233[[#This Row],[Fin]]="1st",Table13233[[#This Row],[Fin]]="Won",Table13233[[#This Row],[Div]]&lt;&gt;""),R83*Table13233[[#This Row],[Div]],""))</f>
        <v>220.00000000000003</v>
      </c>
      <c r="T83" s="84">
        <f>IF(Table13233[[#This Row],[E4 24 BET]]="","",IF(Table13233[[#This Row],[E4 24 RET]]="",Table13233[[#This Row],[E4 24 BET]]*-1,S83-R83))</f>
        <v>120.00000000000003</v>
      </c>
      <c r="U83" s="80" t="s">
        <v>944</v>
      </c>
    </row>
    <row r="84" spans="1:21" s="13" customFormat="1" ht="15" customHeight="1" x14ac:dyDescent="0.25">
      <c r="A84" s="77">
        <v>44247</v>
      </c>
      <c r="B84" s="78">
        <v>0.71875</v>
      </c>
      <c r="C84" s="78" t="s">
        <v>139</v>
      </c>
      <c r="D84" s="79">
        <v>8</v>
      </c>
      <c r="E84" s="80">
        <v>12</v>
      </c>
      <c r="F84" s="81" t="s">
        <v>413</v>
      </c>
      <c r="G84" s="81" t="s">
        <v>4</v>
      </c>
      <c r="H84" s="82">
        <v>3.2</v>
      </c>
      <c r="I84" s="80" t="s">
        <v>156</v>
      </c>
      <c r="J84" s="83"/>
      <c r="K84" s="80" t="s">
        <v>916</v>
      </c>
      <c r="L84" s="80" t="s">
        <v>1021</v>
      </c>
      <c r="M84" s="80" t="s">
        <v>919</v>
      </c>
      <c r="N84" s="80" t="s">
        <v>140</v>
      </c>
      <c r="O84" s="83">
        <v>100</v>
      </c>
      <c r="P84" s="80">
        <f>IF(OR(Table13233[[#This Row],[Fin]]="1st",Table13233[[#This Row],[Div]]&lt;&gt;""),O84*Table13233[[#This Row],[Div]],"")</f>
        <v>320</v>
      </c>
      <c r="Q84" s="80">
        <f>IF(Table13233[[#This Row],[Lev Ret]]="",Table13233[[#This Row],[Lev Bet]]*-1,Table13233[[#This Row],[Lev Ret]]-Table13233[[#This Row],[Lev Bet]])</f>
        <v>220</v>
      </c>
      <c r="R84" s="84">
        <v>100</v>
      </c>
      <c r="S84" s="84">
        <f>IF(Table13233[[#This Row],[E4 24 BET]]="","",IF(OR(Table13233[[#This Row],[Fin]]="1st",Table13233[[#This Row],[Fin]]="Won",Table13233[[#This Row],[Div]]&lt;&gt;""),R84*Table13233[[#This Row],[Div]],""))</f>
        <v>320</v>
      </c>
      <c r="T84" s="84">
        <f>IF(Table13233[[#This Row],[E4 24 BET]]="","",IF(Table13233[[#This Row],[E4 24 RET]]="",Table13233[[#This Row],[E4 24 BET]]*-1,S84-R84))</f>
        <v>220</v>
      </c>
      <c r="U84" s="80" t="s">
        <v>944</v>
      </c>
    </row>
    <row r="85" spans="1:21" s="13" customFormat="1" ht="15" customHeight="1" x14ac:dyDescent="0.25">
      <c r="A85" s="77">
        <v>44247</v>
      </c>
      <c r="B85" s="78">
        <v>0.74652777777777779</v>
      </c>
      <c r="C85" s="78" t="s">
        <v>139</v>
      </c>
      <c r="D85" s="79">
        <v>9</v>
      </c>
      <c r="E85" s="80">
        <v>11</v>
      </c>
      <c r="F85" s="81" t="s">
        <v>414</v>
      </c>
      <c r="G85" s="81" t="s">
        <v>7</v>
      </c>
      <c r="H85" s="82"/>
      <c r="I85" s="80" t="s">
        <v>156</v>
      </c>
      <c r="J85" s="83"/>
      <c r="K85" s="80" t="s">
        <v>916</v>
      </c>
      <c r="L85" s="80" t="s">
        <v>1021</v>
      </c>
      <c r="M85" s="80" t="s">
        <v>919</v>
      </c>
      <c r="N85" s="80" t="s">
        <v>140</v>
      </c>
      <c r="O85" s="83">
        <v>100</v>
      </c>
      <c r="P85" s="80" t="str">
        <f>IF(OR(Table13233[[#This Row],[Fin]]="1st",Table13233[[#This Row],[Div]]&lt;&gt;""),O85*Table13233[[#This Row],[Div]],"")</f>
        <v/>
      </c>
      <c r="Q85" s="80">
        <f>IF(Table13233[[#This Row],[Lev Ret]]="",Table13233[[#This Row],[Lev Bet]]*-1,Table13233[[#This Row],[Lev Ret]]-Table13233[[#This Row],[Lev Bet]])</f>
        <v>-100</v>
      </c>
      <c r="R85" s="84">
        <v>100</v>
      </c>
      <c r="S85" s="84" t="str">
        <f>IF(Table13233[[#This Row],[E4 24 BET]]="","",IF(OR(Table13233[[#This Row],[Fin]]="1st",Table13233[[#This Row],[Fin]]="Won",Table13233[[#This Row],[Div]]&lt;&gt;""),R85*Table13233[[#This Row],[Div]],""))</f>
        <v/>
      </c>
      <c r="T85" s="84">
        <f>IF(Table13233[[#This Row],[E4 24 BET]]="","",IF(Table13233[[#This Row],[E4 24 RET]]="",Table13233[[#This Row],[E4 24 BET]]*-1,S85-R85))</f>
        <v>-100</v>
      </c>
      <c r="U85" s="80" t="s">
        <v>944</v>
      </c>
    </row>
    <row r="86" spans="1:21" s="13" customFormat="1" ht="15" customHeight="1" x14ac:dyDescent="0.25">
      <c r="A86" s="77">
        <v>44254</v>
      </c>
      <c r="B86" s="78">
        <v>0.53819444444444442</v>
      </c>
      <c r="C86" s="78" t="s">
        <v>10</v>
      </c>
      <c r="D86" s="79">
        <v>2</v>
      </c>
      <c r="E86" s="80">
        <v>2</v>
      </c>
      <c r="F86" s="81" t="s">
        <v>113</v>
      </c>
      <c r="G86" s="81" t="s">
        <v>4</v>
      </c>
      <c r="H86" s="82">
        <v>5.6</v>
      </c>
      <c r="I86" s="80" t="s">
        <v>392</v>
      </c>
      <c r="J86" s="83"/>
      <c r="K86" s="80" t="s">
        <v>916</v>
      </c>
      <c r="L86" s="80" t="s">
        <v>1021</v>
      </c>
      <c r="M86" s="80" t="s">
        <v>919</v>
      </c>
      <c r="N86" s="80" t="s">
        <v>140</v>
      </c>
      <c r="O86" s="83">
        <v>100</v>
      </c>
      <c r="P86" s="80">
        <f>IF(OR(Table13233[[#This Row],[Fin]]="1st",Table13233[[#This Row],[Div]]&lt;&gt;""),O86*Table13233[[#This Row],[Div]],"")</f>
        <v>560</v>
      </c>
      <c r="Q86" s="80">
        <f>IF(Table13233[[#This Row],[Lev Ret]]="",Table13233[[#This Row],[Lev Bet]]*-1,Table13233[[#This Row],[Lev Ret]]-Table13233[[#This Row],[Lev Bet]])</f>
        <v>460</v>
      </c>
      <c r="R86" s="84">
        <v>120</v>
      </c>
      <c r="S86" s="84">
        <f>IF(Table13233[[#This Row],[E4 24 BET]]="","",IF(OR(Table13233[[#This Row],[Fin]]="1st",Table13233[[#This Row],[Fin]]="Won",Table13233[[#This Row],[Div]]&lt;&gt;""),R86*Table13233[[#This Row],[Div]],""))</f>
        <v>672</v>
      </c>
      <c r="T86" s="84">
        <f>IF(Table13233[[#This Row],[E4 24 BET]]="","",IF(Table13233[[#This Row],[E4 24 RET]]="",Table13233[[#This Row],[E4 24 BET]]*-1,S86-R86))</f>
        <v>552</v>
      </c>
      <c r="U86" s="80" t="s">
        <v>941</v>
      </c>
    </row>
    <row r="87" spans="1:21" s="13" customFormat="1" ht="15" customHeight="1" x14ac:dyDescent="0.25">
      <c r="A87" s="77">
        <v>44254</v>
      </c>
      <c r="B87" s="78">
        <v>0.53819444444444442</v>
      </c>
      <c r="C87" s="78" t="s">
        <v>10</v>
      </c>
      <c r="D87" s="79">
        <v>2</v>
      </c>
      <c r="E87" s="80">
        <v>3</v>
      </c>
      <c r="F87" s="81" t="s">
        <v>579</v>
      </c>
      <c r="G87" s="81"/>
      <c r="H87" s="82"/>
      <c r="I87" s="80" t="s">
        <v>392</v>
      </c>
      <c r="J87" s="83"/>
      <c r="K87" s="80" t="s">
        <v>916</v>
      </c>
      <c r="L87" s="80" t="s">
        <v>1021</v>
      </c>
      <c r="M87" s="80" t="s">
        <v>919</v>
      </c>
      <c r="N87" s="80" t="s">
        <v>918</v>
      </c>
      <c r="O87" s="83">
        <v>100</v>
      </c>
      <c r="P87" s="80" t="str">
        <f>IF(OR(Table13233[[#This Row],[Fin]]="1st",Table13233[[#This Row],[Div]]&lt;&gt;""),O87*Table13233[[#This Row],[Div]],"")</f>
        <v/>
      </c>
      <c r="Q87" s="80">
        <f>IF(Table13233[[#This Row],[Lev Ret]]="",Table13233[[#This Row],[Lev Bet]]*-1,Table13233[[#This Row],[Lev Ret]]-Table13233[[#This Row],[Lev Bet]])</f>
        <v>-100</v>
      </c>
      <c r="R87" s="84">
        <v>139.99999999999997</v>
      </c>
      <c r="S87" s="84" t="str">
        <f>IF(Table13233[[#This Row],[E4 24 BET]]="","",IF(OR(Table13233[[#This Row],[Fin]]="1st",Table13233[[#This Row],[Fin]]="Won",Table13233[[#This Row],[Div]]&lt;&gt;""),R87*Table13233[[#This Row],[Div]],""))</f>
        <v/>
      </c>
      <c r="T87" s="84">
        <f>IF(Table13233[[#This Row],[E4 24 BET]]="","",IF(Table13233[[#This Row],[E4 24 RET]]="",Table13233[[#This Row],[E4 24 BET]]*-1,S87-R87))</f>
        <v>-139.99999999999997</v>
      </c>
      <c r="U87" s="80" t="s">
        <v>947</v>
      </c>
    </row>
    <row r="88" spans="1:21" s="13" customFormat="1" ht="15" customHeight="1" x14ac:dyDescent="0.25">
      <c r="A88" s="77">
        <v>44254</v>
      </c>
      <c r="B88" s="78">
        <v>0.5625</v>
      </c>
      <c r="C88" s="78" t="s">
        <v>10</v>
      </c>
      <c r="D88" s="79">
        <v>3</v>
      </c>
      <c r="E88" s="80">
        <v>1</v>
      </c>
      <c r="F88" s="81" t="s">
        <v>732</v>
      </c>
      <c r="G88" s="81"/>
      <c r="H88" s="82"/>
      <c r="I88" s="80" t="s">
        <v>392</v>
      </c>
      <c r="J88" s="83"/>
      <c r="K88" s="80" t="s">
        <v>916</v>
      </c>
      <c r="L88" s="80" t="s">
        <v>1021</v>
      </c>
      <c r="M88" s="80" t="s">
        <v>919</v>
      </c>
      <c r="N88" s="80" t="s">
        <v>140</v>
      </c>
      <c r="O88" s="83">
        <v>100</v>
      </c>
      <c r="P88" s="80" t="str">
        <f>IF(OR(Table13233[[#This Row],[Fin]]="1st",Table13233[[#This Row],[Div]]&lt;&gt;""),O88*Table13233[[#This Row],[Div]],"")</f>
        <v/>
      </c>
      <c r="Q88" s="80">
        <f>IF(Table13233[[#This Row],[Lev Ret]]="",Table13233[[#This Row],[Lev Bet]]*-1,Table13233[[#This Row],[Lev Ret]]-Table13233[[#This Row],[Lev Bet]])</f>
        <v>-100</v>
      </c>
      <c r="R88" s="84">
        <v>120</v>
      </c>
      <c r="S88" s="84" t="str">
        <f>IF(Table13233[[#This Row],[E4 24 BET]]="","",IF(OR(Table13233[[#This Row],[Fin]]="1st",Table13233[[#This Row],[Fin]]="Won",Table13233[[#This Row],[Div]]&lt;&gt;""),R88*Table13233[[#This Row],[Div]],""))</f>
        <v/>
      </c>
      <c r="T88" s="84">
        <f>IF(Table13233[[#This Row],[E4 24 BET]]="","",IF(Table13233[[#This Row],[E4 24 RET]]="",Table13233[[#This Row],[E4 24 BET]]*-1,S88-R88))</f>
        <v>-120</v>
      </c>
      <c r="U88" s="80" t="s">
        <v>941</v>
      </c>
    </row>
    <row r="89" spans="1:21" s="13" customFormat="1" ht="15" customHeight="1" x14ac:dyDescent="0.25">
      <c r="A89" s="77">
        <v>44254</v>
      </c>
      <c r="B89" s="78">
        <v>0.61458333333333337</v>
      </c>
      <c r="C89" s="78" t="s">
        <v>10</v>
      </c>
      <c r="D89" s="79">
        <v>5</v>
      </c>
      <c r="E89" s="80">
        <v>8</v>
      </c>
      <c r="F89" s="81" t="s">
        <v>116</v>
      </c>
      <c r="G89" s="81"/>
      <c r="H89" s="82"/>
      <c r="I89" s="80" t="s">
        <v>392</v>
      </c>
      <c r="J89" s="83"/>
      <c r="K89" s="80" t="s">
        <v>916</v>
      </c>
      <c r="L89" s="80" t="s">
        <v>1021</v>
      </c>
      <c r="M89" s="80" t="s">
        <v>919</v>
      </c>
      <c r="N89" s="80" t="s">
        <v>140</v>
      </c>
      <c r="O89" s="83">
        <v>100</v>
      </c>
      <c r="P89" s="80" t="str">
        <f>IF(OR(Table13233[[#This Row],[Fin]]="1st",Table13233[[#This Row],[Div]]&lt;&gt;""),O89*Table13233[[#This Row],[Div]],"")</f>
        <v/>
      </c>
      <c r="Q89" s="80">
        <f>IF(Table13233[[#This Row],[Lev Ret]]="",Table13233[[#This Row],[Lev Bet]]*-1,Table13233[[#This Row],[Lev Ret]]-Table13233[[#This Row],[Lev Bet]])</f>
        <v>-100</v>
      </c>
      <c r="R89" s="84">
        <v>120</v>
      </c>
      <c r="S89" s="84" t="str">
        <f>IF(Table13233[[#This Row],[E4 24 BET]]="","",IF(OR(Table13233[[#This Row],[Fin]]="1st",Table13233[[#This Row],[Fin]]="Won",Table13233[[#This Row],[Div]]&lt;&gt;""),R89*Table13233[[#This Row],[Div]],""))</f>
        <v/>
      </c>
      <c r="T89" s="84">
        <f>IF(Table13233[[#This Row],[E4 24 BET]]="","",IF(Table13233[[#This Row],[E4 24 RET]]="",Table13233[[#This Row],[E4 24 BET]]*-1,S89-R89))</f>
        <v>-120</v>
      </c>
      <c r="U89" s="80" t="s">
        <v>941</v>
      </c>
    </row>
    <row r="90" spans="1:21" s="13" customFormat="1" ht="15" customHeight="1" x14ac:dyDescent="0.25">
      <c r="A90" s="77">
        <v>44254</v>
      </c>
      <c r="B90" s="78">
        <v>0.61458333333333337</v>
      </c>
      <c r="C90" s="78" t="s">
        <v>10</v>
      </c>
      <c r="D90" s="79">
        <v>5</v>
      </c>
      <c r="E90" s="80">
        <v>2</v>
      </c>
      <c r="F90" s="81" t="s">
        <v>112</v>
      </c>
      <c r="G90" s="81" t="s">
        <v>4</v>
      </c>
      <c r="H90" s="82">
        <v>3.4</v>
      </c>
      <c r="I90" s="80" t="s">
        <v>392</v>
      </c>
      <c r="J90" s="83"/>
      <c r="K90" s="80" t="s">
        <v>916</v>
      </c>
      <c r="L90" s="80" t="s">
        <v>1021</v>
      </c>
      <c r="M90" s="80" t="s">
        <v>919</v>
      </c>
      <c r="N90" s="80" t="s">
        <v>140</v>
      </c>
      <c r="O90" s="83">
        <v>100</v>
      </c>
      <c r="P90" s="80">
        <f>IF(OR(Table13233[[#This Row],[Fin]]="1st",Table13233[[#This Row],[Div]]&lt;&gt;""),O90*Table13233[[#This Row],[Div]],"")</f>
        <v>340</v>
      </c>
      <c r="Q90" s="80">
        <f>IF(Table13233[[#This Row],[Lev Ret]]="",Table13233[[#This Row],[Lev Bet]]*-1,Table13233[[#This Row],[Lev Ret]]-Table13233[[#This Row],[Lev Bet]])</f>
        <v>240</v>
      </c>
      <c r="R90" s="84">
        <v>120</v>
      </c>
      <c r="S90" s="84">
        <f>IF(Table13233[[#This Row],[E4 24 BET]]="","",IF(OR(Table13233[[#This Row],[Fin]]="1st",Table13233[[#This Row],[Fin]]="Won",Table13233[[#This Row],[Div]]&lt;&gt;""),R90*Table13233[[#This Row],[Div]],""))</f>
        <v>408</v>
      </c>
      <c r="T90" s="84">
        <f>IF(Table13233[[#This Row],[E4 24 BET]]="","",IF(Table13233[[#This Row],[E4 24 RET]]="",Table13233[[#This Row],[E4 24 BET]]*-1,S90-R90))</f>
        <v>288</v>
      </c>
      <c r="U90" s="80" t="s">
        <v>941</v>
      </c>
    </row>
    <row r="91" spans="1:21" s="13" customFormat="1" ht="15" customHeight="1" x14ac:dyDescent="0.25">
      <c r="A91" s="77">
        <v>44254</v>
      </c>
      <c r="B91" s="78">
        <v>0.62847222222222221</v>
      </c>
      <c r="C91" s="78" t="s">
        <v>138</v>
      </c>
      <c r="D91" s="79">
        <v>4</v>
      </c>
      <c r="E91" s="80">
        <v>11</v>
      </c>
      <c r="F91" s="81" t="s">
        <v>415</v>
      </c>
      <c r="G91" s="81" t="s">
        <v>140</v>
      </c>
      <c r="H91" s="82"/>
      <c r="I91" s="80" t="s">
        <v>156</v>
      </c>
      <c r="J91" s="83"/>
      <c r="K91" s="80" t="s">
        <v>916</v>
      </c>
      <c r="L91" s="80" t="s">
        <v>1021</v>
      </c>
      <c r="M91" s="80" t="s">
        <v>919</v>
      </c>
      <c r="N91" s="80" t="s">
        <v>140</v>
      </c>
      <c r="O91" s="83">
        <v>100</v>
      </c>
      <c r="P91" s="80" t="str">
        <f>IF(OR(Table13233[[#This Row],[Fin]]="1st",Table13233[[#This Row],[Div]]&lt;&gt;""),O91*Table13233[[#This Row],[Div]],"")</f>
        <v/>
      </c>
      <c r="Q91" s="80">
        <f>IF(Table13233[[#This Row],[Lev Ret]]="",Table13233[[#This Row],[Lev Bet]]*-1,Table13233[[#This Row],[Lev Ret]]-Table13233[[#This Row],[Lev Bet]])</f>
        <v>-100</v>
      </c>
      <c r="R91" s="84">
        <v>100</v>
      </c>
      <c r="S91" s="84" t="str">
        <f>IF(Table13233[[#This Row],[E4 24 BET]]="","",IF(OR(Table13233[[#This Row],[Fin]]="1st",Table13233[[#This Row],[Fin]]="Won",Table13233[[#This Row],[Div]]&lt;&gt;""),R91*Table13233[[#This Row],[Div]],""))</f>
        <v/>
      </c>
      <c r="T91" s="84">
        <f>IF(Table13233[[#This Row],[E4 24 BET]]="","",IF(Table13233[[#This Row],[E4 24 RET]]="",Table13233[[#This Row],[E4 24 BET]]*-1,S91-R91))</f>
        <v>-100</v>
      </c>
      <c r="U91" s="80" t="s">
        <v>944</v>
      </c>
    </row>
    <row r="92" spans="1:21" s="13" customFormat="1" ht="15" customHeight="1" x14ac:dyDescent="0.25">
      <c r="A92" s="77">
        <v>44254</v>
      </c>
      <c r="B92" s="78">
        <v>0.62847222222222221</v>
      </c>
      <c r="C92" s="78" t="s">
        <v>138</v>
      </c>
      <c r="D92" s="79">
        <v>4</v>
      </c>
      <c r="E92" s="80">
        <v>1</v>
      </c>
      <c r="F92" s="81" t="s">
        <v>798</v>
      </c>
      <c r="G92" s="81"/>
      <c r="H92" s="82"/>
      <c r="I92" s="80" t="s">
        <v>156</v>
      </c>
      <c r="J92" s="83"/>
      <c r="K92" s="80" t="s">
        <v>916</v>
      </c>
      <c r="L92" s="80" t="s">
        <v>1021</v>
      </c>
      <c r="M92" s="80" t="s">
        <v>919</v>
      </c>
      <c r="N92" s="80" t="s">
        <v>140</v>
      </c>
      <c r="O92" s="83">
        <v>100</v>
      </c>
      <c r="P92" s="80" t="str">
        <f>IF(OR(Table13233[[#This Row],[Fin]]="1st",Table13233[[#This Row],[Div]]&lt;&gt;""),O92*Table13233[[#This Row],[Div]],"")</f>
        <v/>
      </c>
      <c r="Q92" s="80">
        <f>IF(Table13233[[#This Row],[Lev Ret]]="",Table13233[[#This Row],[Lev Bet]]*-1,Table13233[[#This Row],[Lev Ret]]-Table13233[[#This Row],[Lev Bet]])</f>
        <v>-100</v>
      </c>
      <c r="R92" s="84">
        <v>100</v>
      </c>
      <c r="S92" s="84" t="str">
        <f>IF(Table13233[[#This Row],[E4 24 BET]]="","",IF(OR(Table13233[[#This Row],[Fin]]="1st",Table13233[[#This Row],[Fin]]="Won",Table13233[[#This Row],[Div]]&lt;&gt;""),R92*Table13233[[#This Row],[Div]],""))</f>
        <v/>
      </c>
      <c r="T92" s="84">
        <f>IF(Table13233[[#This Row],[E4 24 BET]]="","",IF(Table13233[[#This Row],[E4 24 RET]]="",Table13233[[#This Row],[E4 24 BET]]*-1,S92-R92))</f>
        <v>-100</v>
      </c>
      <c r="U92" s="80" t="s">
        <v>943</v>
      </c>
    </row>
    <row r="93" spans="1:21" s="13" customFormat="1" ht="15" customHeight="1" x14ac:dyDescent="0.25">
      <c r="A93" s="77">
        <v>44254</v>
      </c>
      <c r="B93" s="78">
        <v>0.64236111111111105</v>
      </c>
      <c r="C93" s="78" t="s">
        <v>10</v>
      </c>
      <c r="D93" s="79">
        <v>6</v>
      </c>
      <c r="E93" s="80">
        <v>11</v>
      </c>
      <c r="F93" s="81" t="s">
        <v>199</v>
      </c>
      <c r="G93" s="81" t="s">
        <v>108</v>
      </c>
      <c r="H93" s="82"/>
      <c r="I93" s="80" t="s">
        <v>392</v>
      </c>
      <c r="J93" s="83"/>
      <c r="K93" s="80" t="s">
        <v>916</v>
      </c>
      <c r="L93" s="80" t="s">
        <v>1021</v>
      </c>
      <c r="M93" s="80" t="s">
        <v>919</v>
      </c>
      <c r="N93" s="80" t="s">
        <v>140</v>
      </c>
      <c r="O93" s="83">
        <v>100</v>
      </c>
      <c r="P93" s="80" t="str">
        <f>IF(OR(Table13233[[#This Row],[Fin]]="1st",Table13233[[#This Row],[Div]]&lt;&gt;""),O93*Table13233[[#This Row],[Div]],"")</f>
        <v/>
      </c>
      <c r="Q93" s="80">
        <f>IF(Table13233[[#This Row],[Lev Ret]]="",Table13233[[#This Row],[Lev Bet]]*-1,Table13233[[#This Row],[Lev Ret]]-Table13233[[#This Row],[Lev Bet]])</f>
        <v>-100</v>
      </c>
      <c r="R93" s="84">
        <v>120</v>
      </c>
      <c r="S93" s="84" t="str">
        <f>IF(Table13233[[#This Row],[E4 24 BET]]="","",IF(OR(Table13233[[#This Row],[Fin]]="1st",Table13233[[#This Row],[Fin]]="Won",Table13233[[#This Row],[Div]]&lt;&gt;""),R93*Table13233[[#This Row],[Div]],""))</f>
        <v/>
      </c>
      <c r="T93" s="84">
        <f>IF(Table13233[[#This Row],[E4 24 BET]]="","",IF(Table13233[[#This Row],[E4 24 RET]]="",Table13233[[#This Row],[E4 24 BET]]*-1,S93-R93))</f>
        <v>-120</v>
      </c>
      <c r="U93" s="80" t="s">
        <v>942</v>
      </c>
    </row>
    <row r="94" spans="1:21" s="13" customFormat="1" ht="15" customHeight="1" x14ac:dyDescent="0.25">
      <c r="A94" s="77">
        <v>44254</v>
      </c>
      <c r="B94" s="78">
        <v>0.65625</v>
      </c>
      <c r="C94" s="78" t="s">
        <v>138</v>
      </c>
      <c r="D94" s="79">
        <v>5</v>
      </c>
      <c r="E94" s="80">
        <v>5</v>
      </c>
      <c r="F94" s="81" t="s">
        <v>799</v>
      </c>
      <c r="G94" s="81"/>
      <c r="H94" s="82"/>
      <c r="I94" s="80" t="s">
        <v>156</v>
      </c>
      <c r="J94" s="83"/>
      <c r="K94" s="80" t="s">
        <v>916</v>
      </c>
      <c r="L94" s="80" t="s">
        <v>1021</v>
      </c>
      <c r="M94" s="80" t="s">
        <v>919</v>
      </c>
      <c r="N94" s="80" t="s">
        <v>140</v>
      </c>
      <c r="O94" s="83">
        <v>100</v>
      </c>
      <c r="P94" s="80" t="str">
        <f>IF(OR(Table13233[[#This Row],[Fin]]="1st",Table13233[[#This Row],[Div]]&lt;&gt;""),O94*Table13233[[#This Row],[Div]],"")</f>
        <v/>
      </c>
      <c r="Q94" s="80">
        <f>IF(Table13233[[#This Row],[Lev Ret]]="",Table13233[[#This Row],[Lev Bet]]*-1,Table13233[[#This Row],[Lev Ret]]-Table13233[[#This Row],[Lev Bet]])</f>
        <v>-100</v>
      </c>
      <c r="R94" s="84">
        <v>100</v>
      </c>
      <c r="S94" s="84" t="str">
        <f>IF(Table13233[[#This Row],[E4 24 BET]]="","",IF(OR(Table13233[[#This Row],[Fin]]="1st",Table13233[[#This Row],[Fin]]="Won",Table13233[[#This Row],[Div]]&lt;&gt;""),R94*Table13233[[#This Row],[Div]],""))</f>
        <v/>
      </c>
      <c r="T94" s="84">
        <f>IF(Table13233[[#This Row],[E4 24 BET]]="","",IF(Table13233[[#This Row],[E4 24 RET]]="",Table13233[[#This Row],[E4 24 BET]]*-1,S94-R94))</f>
        <v>-100</v>
      </c>
      <c r="U94" s="80" t="s">
        <v>943</v>
      </c>
    </row>
    <row r="95" spans="1:21" s="13" customFormat="1" ht="15" customHeight="1" x14ac:dyDescent="0.25">
      <c r="A95" s="77">
        <v>44254</v>
      </c>
      <c r="B95" s="78">
        <v>0.73611111111111116</v>
      </c>
      <c r="C95" s="78" t="s">
        <v>138</v>
      </c>
      <c r="D95" s="79">
        <v>8</v>
      </c>
      <c r="E95" s="80">
        <v>10</v>
      </c>
      <c r="F95" s="81" t="s">
        <v>416</v>
      </c>
      <c r="G95" s="81" t="s">
        <v>6</v>
      </c>
      <c r="H95" s="82"/>
      <c r="I95" s="80" t="s">
        <v>156</v>
      </c>
      <c r="J95" s="83"/>
      <c r="K95" s="80" t="s">
        <v>916</v>
      </c>
      <c r="L95" s="80" t="s">
        <v>1021</v>
      </c>
      <c r="M95" s="80" t="s">
        <v>919</v>
      </c>
      <c r="N95" s="80" t="s">
        <v>140</v>
      </c>
      <c r="O95" s="83">
        <v>100</v>
      </c>
      <c r="P95" s="80" t="str">
        <f>IF(OR(Table13233[[#This Row],[Fin]]="1st",Table13233[[#This Row],[Div]]&lt;&gt;""),O95*Table13233[[#This Row],[Div]],"")</f>
        <v/>
      </c>
      <c r="Q95" s="80">
        <f>IF(Table13233[[#This Row],[Lev Ret]]="",Table13233[[#This Row],[Lev Bet]]*-1,Table13233[[#This Row],[Lev Ret]]-Table13233[[#This Row],[Lev Bet]])</f>
        <v>-100</v>
      </c>
      <c r="R95" s="84">
        <v>100</v>
      </c>
      <c r="S95" s="84" t="str">
        <f>IF(Table13233[[#This Row],[E4 24 BET]]="","",IF(OR(Table13233[[#This Row],[Fin]]="1st",Table13233[[#This Row],[Fin]]="Won",Table13233[[#This Row],[Div]]&lt;&gt;""),R95*Table13233[[#This Row],[Div]],""))</f>
        <v/>
      </c>
      <c r="T95" s="84">
        <f>IF(Table13233[[#This Row],[E4 24 BET]]="","",IF(Table13233[[#This Row],[E4 24 RET]]="",Table13233[[#This Row],[E4 24 BET]]*-1,S95-R95))</f>
        <v>-100</v>
      </c>
      <c r="U95" s="80" t="s">
        <v>944</v>
      </c>
    </row>
    <row r="96" spans="1:21" s="13" customFormat="1" ht="15" customHeight="1" x14ac:dyDescent="0.25">
      <c r="A96" s="77">
        <v>44254</v>
      </c>
      <c r="B96" s="78">
        <v>0.76041666666666663</v>
      </c>
      <c r="C96" s="78" t="s">
        <v>138</v>
      </c>
      <c r="D96" s="79">
        <v>9</v>
      </c>
      <c r="E96" s="80">
        <v>10</v>
      </c>
      <c r="F96" s="81" t="s">
        <v>417</v>
      </c>
      <c r="G96" s="81" t="s">
        <v>4</v>
      </c>
      <c r="H96" s="82">
        <v>17</v>
      </c>
      <c r="I96" s="80" t="s">
        <v>156</v>
      </c>
      <c r="J96" s="83"/>
      <c r="K96" s="80" t="s">
        <v>916</v>
      </c>
      <c r="L96" s="80" t="s">
        <v>1021</v>
      </c>
      <c r="M96" s="80" t="s">
        <v>919</v>
      </c>
      <c r="N96" s="80" t="s">
        <v>140</v>
      </c>
      <c r="O96" s="83">
        <v>100</v>
      </c>
      <c r="P96" s="80">
        <f>IF(OR(Table13233[[#This Row],[Fin]]="1st",Table13233[[#This Row],[Div]]&lt;&gt;""),O96*Table13233[[#This Row],[Div]],"")</f>
        <v>1700</v>
      </c>
      <c r="Q96" s="80">
        <f>IF(Table13233[[#This Row],[Lev Ret]]="",Table13233[[#This Row],[Lev Bet]]*-1,Table13233[[#This Row],[Lev Ret]]-Table13233[[#This Row],[Lev Bet]])</f>
        <v>1600</v>
      </c>
      <c r="R96" s="84">
        <v>100</v>
      </c>
      <c r="S96" s="84">
        <f>IF(Table13233[[#This Row],[E4 24 BET]]="","",IF(OR(Table13233[[#This Row],[Fin]]="1st",Table13233[[#This Row],[Fin]]="Won",Table13233[[#This Row],[Div]]&lt;&gt;""),R96*Table13233[[#This Row],[Div]],""))</f>
        <v>1700</v>
      </c>
      <c r="T96" s="84">
        <f>IF(Table13233[[#This Row],[E4 24 BET]]="","",IF(Table13233[[#This Row],[E4 24 RET]]="",Table13233[[#This Row],[E4 24 BET]]*-1,S96-R96))</f>
        <v>1600</v>
      </c>
      <c r="U96" s="80" t="s">
        <v>944</v>
      </c>
    </row>
    <row r="97" spans="1:21" s="13" customFormat="1" ht="15" customHeight="1" x14ac:dyDescent="0.25">
      <c r="A97" s="77">
        <v>44254</v>
      </c>
      <c r="B97" s="78">
        <v>0.76041666666666663</v>
      </c>
      <c r="C97" s="78" t="s">
        <v>138</v>
      </c>
      <c r="D97" s="79">
        <v>9</v>
      </c>
      <c r="E97" s="80">
        <v>5</v>
      </c>
      <c r="F97" s="81" t="s">
        <v>800</v>
      </c>
      <c r="G97" s="81"/>
      <c r="H97" s="82"/>
      <c r="I97" s="80" t="s">
        <v>156</v>
      </c>
      <c r="J97" s="83"/>
      <c r="K97" s="80" t="s">
        <v>916</v>
      </c>
      <c r="L97" s="80" t="s">
        <v>1021</v>
      </c>
      <c r="M97" s="80" t="s">
        <v>919</v>
      </c>
      <c r="N97" s="80" t="s">
        <v>140</v>
      </c>
      <c r="O97" s="83">
        <v>100</v>
      </c>
      <c r="P97" s="80" t="str">
        <f>IF(OR(Table13233[[#This Row],[Fin]]="1st",Table13233[[#This Row],[Div]]&lt;&gt;""),O97*Table13233[[#This Row],[Div]],"")</f>
        <v/>
      </c>
      <c r="Q97" s="80">
        <f>IF(Table13233[[#This Row],[Lev Ret]]="",Table13233[[#This Row],[Lev Bet]]*-1,Table13233[[#This Row],[Lev Ret]]-Table13233[[#This Row],[Lev Bet]])</f>
        <v>-100</v>
      </c>
      <c r="R97" s="84">
        <v>100</v>
      </c>
      <c r="S97" s="84" t="str">
        <f>IF(Table13233[[#This Row],[E4 24 BET]]="","",IF(OR(Table13233[[#This Row],[Fin]]="1st",Table13233[[#This Row],[Fin]]="Won",Table13233[[#This Row],[Div]]&lt;&gt;""),R97*Table13233[[#This Row],[Div]],""))</f>
        <v/>
      </c>
      <c r="T97" s="84">
        <f>IF(Table13233[[#This Row],[E4 24 BET]]="","",IF(Table13233[[#This Row],[E4 24 RET]]="",Table13233[[#This Row],[E4 24 BET]]*-1,S97-R97))</f>
        <v>-100</v>
      </c>
      <c r="U97" s="80" t="s">
        <v>943</v>
      </c>
    </row>
    <row r="98" spans="1:21" s="13" customFormat="1" ht="15" customHeight="1" x14ac:dyDescent="0.25">
      <c r="A98" s="77">
        <v>44261</v>
      </c>
      <c r="B98" s="78">
        <v>0.52777777777777779</v>
      </c>
      <c r="C98" s="78" t="s">
        <v>138</v>
      </c>
      <c r="D98" s="79">
        <v>1</v>
      </c>
      <c r="E98" s="80">
        <v>1</v>
      </c>
      <c r="F98" s="81" t="s">
        <v>418</v>
      </c>
      <c r="G98" s="81" t="s">
        <v>4</v>
      </c>
      <c r="H98" s="82">
        <v>1.75</v>
      </c>
      <c r="I98" s="80" t="s">
        <v>156</v>
      </c>
      <c r="J98" s="83"/>
      <c r="K98" s="80" t="s">
        <v>916</v>
      </c>
      <c r="L98" s="80" t="s">
        <v>1021</v>
      </c>
      <c r="M98" s="80" t="s">
        <v>919</v>
      </c>
      <c r="N98" s="80" t="s">
        <v>140</v>
      </c>
      <c r="O98" s="83">
        <v>100</v>
      </c>
      <c r="P98" s="80">
        <f>IF(OR(Table13233[[#This Row],[Fin]]="1st",Table13233[[#This Row],[Div]]&lt;&gt;""),O98*Table13233[[#This Row],[Div]],"")</f>
        <v>175</v>
      </c>
      <c r="Q98" s="80">
        <f>IF(Table13233[[#This Row],[Lev Ret]]="",Table13233[[#This Row],[Lev Bet]]*-1,Table13233[[#This Row],[Lev Ret]]-Table13233[[#This Row],[Lev Bet]])</f>
        <v>75</v>
      </c>
      <c r="R98" s="84">
        <v>100</v>
      </c>
      <c r="S98" s="84">
        <f>IF(Table13233[[#This Row],[E4 24 BET]]="","",IF(OR(Table13233[[#This Row],[Fin]]="1st",Table13233[[#This Row],[Fin]]="Won",Table13233[[#This Row],[Div]]&lt;&gt;""),R98*Table13233[[#This Row],[Div]],""))</f>
        <v>175</v>
      </c>
      <c r="T98" s="84">
        <f>IF(Table13233[[#This Row],[E4 24 BET]]="","",IF(Table13233[[#This Row],[E4 24 RET]]="",Table13233[[#This Row],[E4 24 BET]]*-1,S98-R98))</f>
        <v>75</v>
      </c>
      <c r="U98" s="80" t="s">
        <v>944</v>
      </c>
    </row>
    <row r="99" spans="1:21" s="13" customFormat="1" ht="15" customHeight="1" x14ac:dyDescent="0.25">
      <c r="A99" s="77">
        <v>44261</v>
      </c>
      <c r="B99" s="78">
        <v>0.53819444444444442</v>
      </c>
      <c r="C99" s="78" t="s">
        <v>10</v>
      </c>
      <c r="D99" s="79">
        <v>2</v>
      </c>
      <c r="E99" s="80">
        <v>5</v>
      </c>
      <c r="F99" s="81" t="s">
        <v>200</v>
      </c>
      <c r="G99" s="81" t="s">
        <v>4</v>
      </c>
      <c r="H99" s="82">
        <v>5.9</v>
      </c>
      <c r="I99" s="80" t="s">
        <v>392</v>
      </c>
      <c r="J99" s="83"/>
      <c r="K99" s="80" t="s">
        <v>916</v>
      </c>
      <c r="L99" s="80" t="s">
        <v>1021</v>
      </c>
      <c r="M99" s="80" t="s">
        <v>919</v>
      </c>
      <c r="N99" s="80" t="s">
        <v>918</v>
      </c>
      <c r="O99" s="83">
        <v>100</v>
      </c>
      <c r="P99" s="80">
        <f>IF(OR(Table13233[[#This Row],[Fin]]="1st",Table13233[[#This Row],[Div]]&lt;&gt;""),O99*Table13233[[#This Row],[Div]],"")</f>
        <v>590</v>
      </c>
      <c r="Q99" s="80">
        <f>IF(Table13233[[#This Row],[Lev Ret]]="",Table13233[[#This Row],[Lev Bet]]*-1,Table13233[[#This Row],[Lev Ret]]-Table13233[[#This Row],[Lev Bet]])</f>
        <v>490</v>
      </c>
      <c r="R99" s="84">
        <v>200</v>
      </c>
      <c r="S99" s="84">
        <f>IF(Table13233[[#This Row],[E4 24 BET]]="","",IF(OR(Table13233[[#This Row],[Fin]]="1st",Table13233[[#This Row],[Fin]]="Won",Table13233[[#This Row],[Div]]&lt;&gt;""),R99*Table13233[[#This Row],[Div]],""))</f>
        <v>1180</v>
      </c>
      <c r="T99" s="84">
        <f>IF(Table13233[[#This Row],[E4 24 BET]]="","",IF(Table13233[[#This Row],[E4 24 RET]]="",Table13233[[#This Row],[E4 24 BET]]*-1,S99-R99))</f>
        <v>980</v>
      </c>
      <c r="U99" s="80" t="s">
        <v>947</v>
      </c>
    </row>
    <row r="100" spans="1:21" s="13" customFormat="1" ht="15" customHeight="1" x14ac:dyDescent="0.25">
      <c r="A100" s="77">
        <v>44261</v>
      </c>
      <c r="B100" s="78">
        <v>0.60069444444444442</v>
      </c>
      <c r="C100" s="78" t="s">
        <v>138</v>
      </c>
      <c r="D100" s="79">
        <v>4</v>
      </c>
      <c r="E100" s="80">
        <v>7</v>
      </c>
      <c r="F100" s="81" t="s">
        <v>419</v>
      </c>
      <c r="G100" s="81" t="s">
        <v>4</v>
      </c>
      <c r="H100" s="82">
        <v>1.95</v>
      </c>
      <c r="I100" s="80" t="s">
        <v>156</v>
      </c>
      <c r="J100" s="83"/>
      <c r="K100" s="80" t="s">
        <v>916</v>
      </c>
      <c r="L100" s="80" t="s">
        <v>1021</v>
      </c>
      <c r="M100" s="80" t="s">
        <v>919</v>
      </c>
      <c r="N100" s="80" t="s">
        <v>140</v>
      </c>
      <c r="O100" s="83">
        <v>100</v>
      </c>
      <c r="P100" s="80">
        <f>IF(OR(Table13233[[#This Row],[Fin]]="1st",Table13233[[#This Row],[Div]]&lt;&gt;""),O100*Table13233[[#This Row],[Div]],"")</f>
        <v>195</v>
      </c>
      <c r="Q100" s="80">
        <f>IF(Table13233[[#This Row],[Lev Ret]]="",Table13233[[#This Row],[Lev Bet]]*-1,Table13233[[#This Row],[Lev Ret]]-Table13233[[#This Row],[Lev Bet]])</f>
        <v>95</v>
      </c>
      <c r="R100" s="84">
        <v>100</v>
      </c>
      <c r="S100" s="84">
        <f>IF(Table13233[[#This Row],[E4 24 BET]]="","",IF(OR(Table13233[[#This Row],[Fin]]="1st",Table13233[[#This Row],[Fin]]="Won",Table13233[[#This Row],[Div]]&lt;&gt;""),R100*Table13233[[#This Row],[Div]],""))</f>
        <v>195</v>
      </c>
      <c r="T100" s="84">
        <f>IF(Table13233[[#This Row],[E4 24 BET]]="","",IF(Table13233[[#This Row],[E4 24 RET]]="",Table13233[[#This Row],[E4 24 BET]]*-1,S100-R100))</f>
        <v>95</v>
      </c>
      <c r="U100" s="80" t="s">
        <v>944</v>
      </c>
    </row>
    <row r="101" spans="1:21" s="13" customFormat="1" ht="15" customHeight="1" x14ac:dyDescent="0.25">
      <c r="A101" s="77">
        <v>44261</v>
      </c>
      <c r="B101" s="78">
        <v>0.60069444444444442</v>
      </c>
      <c r="C101" s="78" t="s">
        <v>138</v>
      </c>
      <c r="D101" s="79">
        <v>4</v>
      </c>
      <c r="E101" s="80">
        <v>2</v>
      </c>
      <c r="F101" s="81" t="s">
        <v>412</v>
      </c>
      <c r="G101" s="81" t="s">
        <v>7</v>
      </c>
      <c r="H101" s="82"/>
      <c r="I101" s="80" t="s">
        <v>156</v>
      </c>
      <c r="J101" s="83"/>
      <c r="K101" s="80" t="s">
        <v>916</v>
      </c>
      <c r="L101" s="80" t="s">
        <v>1021</v>
      </c>
      <c r="M101" s="80" t="s">
        <v>919</v>
      </c>
      <c r="N101" s="80" t="s">
        <v>140</v>
      </c>
      <c r="O101" s="83">
        <v>100</v>
      </c>
      <c r="P101" s="80" t="str">
        <f>IF(OR(Table13233[[#This Row],[Fin]]="1st",Table13233[[#This Row],[Div]]&lt;&gt;""),O101*Table13233[[#This Row],[Div]],"")</f>
        <v/>
      </c>
      <c r="Q101" s="80">
        <f>IF(Table13233[[#This Row],[Lev Ret]]="",Table13233[[#This Row],[Lev Bet]]*-1,Table13233[[#This Row],[Lev Ret]]-Table13233[[#This Row],[Lev Bet]])</f>
        <v>-100</v>
      </c>
      <c r="R101" s="84">
        <v>100</v>
      </c>
      <c r="S101" s="84" t="str">
        <f>IF(Table13233[[#This Row],[E4 24 BET]]="","",IF(OR(Table13233[[#This Row],[Fin]]="1st",Table13233[[#This Row],[Fin]]="Won",Table13233[[#This Row],[Div]]&lt;&gt;""),R101*Table13233[[#This Row],[Div]],""))</f>
        <v/>
      </c>
      <c r="T101" s="84">
        <f>IF(Table13233[[#This Row],[E4 24 BET]]="","",IF(Table13233[[#This Row],[E4 24 RET]]="",Table13233[[#This Row],[E4 24 BET]]*-1,S101-R101))</f>
        <v>-100</v>
      </c>
      <c r="U101" s="80" t="s">
        <v>943</v>
      </c>
    </row>
    <row r="102" spans="1:21" s="13" customFormat="1" ht="15" customHeight="1" x14ac:dyDescent="0.25">
      <c r="A102" s="77">
        <v>44261</v>
      </c>
      <c r="B102" s="78">
        <v>0.61458333333333337</v>
      </c>
      <c r="C102" s="78" t="s">
        <v>10</v>
      </c>
      <c r="D102" s="79">
        <v>5</v>
      </c>
      <c r="E102" s="80">
        <v>5</v>
      </c>
      <c r="F102" s="81" t="s">
        <v>345</v>
      </c>
      <c r="G102" s="81" t="s">
        <v>4</v>
      </c>
      <c r="H102" s="82">
        <v>4.5999999999999996</v>
      </c>
      <c r="I102" s="80" t="s">
        <v>392</v>
      </c>
      <c r="J102" s="83"/>
      <c r="K102" s="80" t="s">
        <v>916</v>
      </c>
      <c r="L102" s="80" t="s">
        <v>1021</v>
      </c>
      <c r="M102" s="80" t="s">
        <v>919</v>
      </c>
      <c r="N102" s="80" t="s">
        <v>140</v>
      </c>
      <c r="O102" s="83">
        <v>100</v>
      </c>
      <c r="P102" s="80">
        <f>IF(OR(Table13233[[#This Row],[Fin]]="1st",Table13233[[#This Row],[Div]]&lt;&gt;""),O102*Table13233[[#This Row],[Div]],"")</f>
        <v>459.99999999999994</v>
      </c>
      <c r="Q102" s="80">
        <f>IF(Table13233[[#This Row],[Lev Ret]]="",Table13233[[#This Row],[Lev Bet]]*-1,Table13233[[#This Row],[Lev Ret]]-Table13233[[#This Row],[Lev Bet]])</f>
        <v>359.99999999999994</v>
      </c>
      <c r="R102" s="84">
        <v>120</v>
      </c>
      <c r="S102" s="84">
        <f>IF(Table13233[[#This Row],[E4 24 BET]]="","",IF(OR(Table13233[[#This Row],[Fin]]="1st",Table13233[[#This Row],[Fin]]="Won",Table13233[[#This Row],[Div]]&lt;&gt;""),R102*Table13233[[#This Row],[Div]],""))</f>
        <v>552</v>
      </c>
      <c r="T102" s="84">
        <f>IF(Table13233[[#This Row],[E4 24 BET]]="","",IF(Table13233[[#This Row],[E4 24 RET]]="",Table13233[[#This Row],[E4 24 BET]]*-1,S102-R102))</f>
        <v>432</v>
      </c>
      <c r="U102" s="80" t="s">
        <v>941</v>
      </c>
    </row>
    <row r="103" spans="1:21" s="13" customFormat="1" ht="15" customHeight="1" x14ac:dyDescent="0.25">
      <c r="A103" s="77">
        <v>44261</v>
      </c>
      <c r="B103" s="78">
        <v>0.65625</v>
      </c>
      <c r="C103" s="78" t="s">
        <v>138</v>
      </c>
      <c r="D103" s="79">
        <v>6</v>
      </c>
      <c r="E103" s="80">
        <v>6</v>
      </c>
      <c r="F103" s="81" t="s">
        <v>413</v>
      </c>
      <c r="G103" s="81" t="s">
        <v>6</v>
      </c>
      <c r="H103" s="82"/>
      <c r="I103" s="80" t="s">
        <v>156</v>
      </c>
      <c r="J103" s="83"/>
      <c r="K103" s="80" t="s">
        <v>916</v>
      </c>
      <c r="L103" s="80" t="s">
        <v>1021</v>
      </c>
      <c r="M103" s="80" t="s">
        <v>919</v>
      </c>
      <c r="N103" s="80" t="s">
        <v>140</v>
      </c>
      <c r="O103" s="83">
        <v>100</v>
      </c>
      <c r="P103" s="80" t="str">
        <f>IF(OR(Table13233[[#This Row],[Fin]]="1st",Table13233[[#This Row],[Div]]&lt;&gt;""),O103*Table13233[[#This Row],[Div]],"")</f>
        <v/>
      </c>
      <c r="Q103" s="80">
        <f>IF(Table13233[[#This Row],[Lev Ret]]="",Table13233[[#This Row],[Lev Bet]]*-1,Table13233[[#This Row],[Lev Ret]]-Table13233[[#This Row],[Lev Bet]])</f>
        <v>-100</v>
      </c>
      <c r="R103" s="84">
        <v>100</v>
      </c>
      <c r="S103" s="84" t="str">
        <f>IF(Table13233[[#This Row],[E4 24 BET]]="","",IF(OR(Table13233[[#This Row],[Fin]]="1st",Table13233[[#This Row],[Fin]]="Won",Table13233[[#This Row],[Div]]&lt;&gt;""),R103*Table13233[[#This Row],[Div]],""))</f>
        <v/>
      </c>
      <c r="T103" s="84">
        <f>IF(Table13233[[#This Row],[E4 24 BET]]="","",IF(Table13233[[#This Row],[E4 24 RET]]="",Table13233[[#This Row],[E4 24 BET]]*-1,S103-R103))</f>
        <v>-100</v>
      </c>
      <c r="U103" s="80" t="s">
        <v>944</v>
      </c>
    </row>
    <row r="104" spans="1:21" s="13" customFormat="1" ht="15" customHeight="1" x14ac:dyDescent="0.25">
      <c r="A104" s="77">
        <v>44261</v>
      </c>
      <c r="B104" s="78">
        <v>0.73611111111111116</v>
      </c>
      <c r="C104" s="78" t="s">
        <v>138</v>
      </c>
      <c r="D104" s="79">
        <v>9</v>
      </c>
      <c r="E104" s="80">
        <v>7</v>
      </c>
      <c r="F104" s="81" t="s">
        <v>801</v>
      </c>
      <c r="G104" s="81" t="s">
        <v>6</v>
      </c>
      <c r="H104" s="82"/>
      <c r="I104" s="80" t="s">
        <v>156</v>
      </c>
      <c r="J104" s="83"/>
      <c r="K104" s="80" t="s">
        <v>916</v>
      </c>
      <c r="L104" s="80" t="s">
        <v>1021</v>
      </c>
      <c r="M104" s="80" t="s">
        <v>919</v>
      </c>
      <c r="N104" s="80" t="s">
        <v>140</v>
      </c>
      <c r="O104" s="83">
        <v>100</v>
      </c>
      <c r="P104" s="80" t="str">
        <f>IF(OR(Table13233[[#This Row],[Fin]]="1st",Table13233[[#This Row],[Div]]&lt;&gt;""),O104*Table13233[[#This Row],[Div]],"")</f>
        <v/>
      </c>
      <c r="Q104" s="80">
        <f>IF(Table13233[[#This Row],[Lev Ret]]="",Table13233[[#This Row],[Lev Bet]]*-1,Table13233[[#This Row],[Lev Ret]]-Table13233[[#This Row],[Lev Bet]])</f>
        <v>-100</v>
      </c>
      <c r="R104" s="84">
        <v>100</v>
      </c>
      <c r="S104" s="84" t="str">
        <f>IF(Table13233[[#This Row],[E4 24 BET]]="","",IF(OR(Table13233[[#This Row],[Fin]]="1st",Table13233[[#This Row],[Fin]]="Won",Table13233[[#This Row],[Div]]&lt;&gt;""),R104*Table13233[[#This Row],[Div]],""))</f>
        <v/>
      </c>
      <c r="T104" s="84">
        <f>IF(Table13233[[#This Row],[E4 24 BET]]="","",IF(Table13233[[#This Row],[E4 24 RET]]="",Table13233[[#This Row],[E4 24 BET]]*-1,S104-R104))</f>
        <v>-100</v>
      </c>
      <c r="U104" s="80" t="s">
        <v>943</v>
      </c>
    </row>
    <row r="105" spans="1:21" s="13" customFormat="1" ht="15" customHeight="1" x14ac:dyDescent="0.25">
      <c r="A105" s="77">
        <v>44268</v>
      </c>
      <c r="B105" s="78">
        <v>0.51041666666666663</v>
      </c>
      <c r="C105" s="78" t="s">
        <v>11</v>
      </c>
      <c r="D105" s="79">
        <v>1</v>
      </c>
      <c r="E105" s="80">
        <v>1</v>
      </c>
      <c r="F105" s="81" t="s">
        <v>346</v>
      </c>
      <c r="G105" s="81" t="s">
        <v>7</v>
      </c>
      <c r="H105" s="82"/>
      <c r="I105" s="80" t="s">
        <v>392</v>
      </c>
      <c r="J105" s="83"/>
      <c r="K105" s="80" t="s">
        <v>916</v>
      </c>
      <c r="L105" s="80" t="s">
        <v>1021</v>
      </c>
      <c r="M105" s="80" t="s">
        <v>919</v>
      </c>
      <c r="N105" s="80" t="s">
        <v>140</v>
      </c>
      <c r="O105" s="83">
        <v>100</v>
      </c>
      <c r="P105" s="80" t="str">
        <f>IF(OR(Table13233[[#This Row],[Fin]]="1st",Table13233[[#This Row],[Div]]&lt;&gt;""),O105*Table13233[[#This Row],[Div]],"")</f>
        <v/>
      </c>
      <c r="Q105" s="80">
        <f>IF(Table13233[[#This Row],[Lev Ret]]="",Table13233[[#This Row],[Lev Bet]]*-1,Table13233[[#This Row],[Lev Ret]]-Table13233[[#This Row],[Lev Bet]])</f>
        <v>-100</v>
      </c>
      <c r="R105" s="84">
        <v>120</v>
      </c>
      <c r="S105" s="84" t="str">
        <f>IF(Table13233[[#This Row],[E4 24 BET]]="","",IF(OR(Table13233[[#This Row],[Fin]]="1st",Table13233[[#This Row],[Fin]]="Won",Table13233[[#This Row],[Div]]&lt;&gt;""),R105*Table13233[[#This Row],[Div]],""))</f>
        <v/>
      </c>
      <c r="T105" s="84">
        <f>IF(Table13233[[#This Row],[E4 24 BET]]="","",IF(Table13233[[#This Row],[E4 24 RET]]="",Table13233[[#This Row],[E4 24 BET]]*-1,S105-R105))</f>
        <v>-120</v>
      </c>
      <c r="U105" s="80" t="s">
        <v>941</v>
      </c>
    </row>
    <row r="106" spans="1:21" s="13" customFormat="1" ht="15" customHeight="1" x14ac:dyDescent="0.25">
      <c r="A106" s="77">
        <v>44268</v>
      </c>
      <c r="B106" s="78">
        <v>0.55902777777777779</v>
      </c>
      <c r="C106" s="78" t="s">
        <v>11</v>
      </c>
      <c r="D106" s="79">
        <v>3</v>
      </c>
      <c r="E106" s="80">
        <v>2</v>
      </c>
      <c r="F106" s="81" t="s">
        <v>111</v>
      </c>
      <c r="G106" s="81"/>
      <c r="H106" s="82"/>
      <c r="I106" s="80" t="s">
        <v>392</v>
      </c>
      <c r="J106" s="83"/>
      <c r="K106" s="80" t="s">
        <v>916</v>
      </c>
      <c r="L106" s="80" t="s">
        <v>1021</v>
      </c>
      <c r="M106" s="80" t="s">
        <v>919</v>
      </c>
      <c r="N106" s="80" t="s">
        <v>140</v>
      </c>
      <c r="O106" s="83">
        <v>100</v>
      </c>
      <c r="P106" s="80" t="str">
        <f>IF(OR(Table13233[[#This Row],[Fin]]="1st",Table13233[[#This Row],[Div]]&lt;&gt;""),O106*Table13233[[#This Row],[Div]],"")</f>
        <v/>
      </c>
      <c r="Q106" s="80">
        <f>IF(Table13233[[#This Row],[Lev Ret]]="",Table13233[[#This Row],[Lev Bet]]*-1,Table13233[[#This Row],[Lev Ret]]-Table13233[[#This Row],[Lev Bet]])</f>
        <v>-100</v>
      </c>
      <c r="R106" s="84">
        <v>120</v>
      </c>
      <c r="S106" s="84" t="str">
        <f>IF(Table13233[[#This Row],[E4 24 BET]]="","",IF(OR(Table13233[[#This Row],[Fin]]="1st",Table13233[[#This Row],[Fin]]="Won",Table13233[[#This Row],[Div]]&lt;&gt;""),R106*Table13233[[#This Row],[Div]],""))</f>
        <v/>
      </c>
      <c r="T106" s="84">
        <f>IF(Table13233[[#This Row],[E4 24 BET]]="","",IF(Table13233[[#This Row],[E4 24 RET]]="",Table13233[[#This Row],[E4 24 BET]]*-1,S106-R106))</f>
        <v>-120</v>
      </c>
      <c r="U106" s="80" t="s">
        <v>941</v>
      </c>
    </row>
    <row r="107" spans="1:21" s="13" customFormat="1" ht="15" customHeight="1" x14ac:dyDescent="0.25">
      <c r="A107" s="77">
        <v>44268</v>
      </c>
      <c r="B107" s="78">
        <v>0.58333333333333337</v>
      </c>
      <c r="C107" s="78" t="s">
        <v>11</v>
      </c>
      <c r="D107" s="79">
        <v>4</v>
      </c>
      <c r="E107" s="80">
        <v>3</v>
      </c>
      <c r="F107" s="81" t="s">
        <v>580</v>
      </c>
      <c r="G107" s="81" t="s">
        <v>4</v>
      </c>
      <c r="H107" s="82">
        <v>3.3</v>
      </c>
      <c r="I107" s="80" t="s">
        <v>392</v>
      </c>
      <c r="J107" s="83"/>
      <c r="K107" s="80" t="s">
        <v>916</v>
      </c>
      <c r="L107" s="80" t="s">
        <v>1021</v>
      </c>
      <c r="M107" s="80" t="s">
        <v>919</v>
      </c>
      <c r="N107" s="80" t="s">
        <v>140</v>
      </c>
      <c r="O107" s="83">
        <v>100</v>
      </c>
      <c r="P107" s="80">
        <f>IF(OR(Table13233[[#This Row],[Fin]]="1st",Table13233[[#This Row],[Div]]&lt;&gt;""),O107*Table13233[[#This Row],[Div]],"")</f>
        <v>330</v>
      </c>
      <c r="Q107" s="80">
        <f>IF(Table13233[[#This Row],[Lev Ret]]="",Table13233[[#This Row],[Lev Bet]]*-1,Table13233[[#This Row],[Lev Ret]]-Table13233[[#This Row],[Lev Bet]])</f>
        <v>230</v>
      </c>
      <c r="R107" s="84">
        <v>120</v>
      </c>
      <c r="S107" s="84">
        <f>IF(Table13233[[#This Row],[E4 24 BET]]="","",IF(OR(Table13233[[#This Row],[Fin]]="1st",Table13233[[#This Row],[Fin]]="Won",Table13233[[#This Row],[Div]]&lt;&gt;""),R107*Table13233[[#This Row],[Div]],""))</f>
        <v>396</v>
      </c>
      <c r="T107" s="84">
        <f>IF(Table13233[[#This Row],[E4 24 BET]]="","",IF(Table13233[[#This Row],[E4 24 RET]]="",Table13233[[#This Row],[E4 24 BET]]*-1,S107-R107))</f>
        <v>276</v>
      </c>
      <c r="U107" s="80" t="s">
        <v>942</v>
      </c>
    </row>
    <row r="108" spans="1:21" s="13" customFormat="1" ht="15" customHeight="1" x14ac:dyDescent="0.25">
      <c r="A108" s="77">
        <v>44268</v>
      </c>
      <c r="B108" s="78">
        <v>0.62152777777777779</v>
      </c>
      <c r="C108" s="78" t="s">
        <v>139</v>
      </c>
      <c r="D108" s="79">
        <v>5</v>
      </c>
      <c r="E108" s="80">
        <v>5</v>
      </c>
      <c r="F108" s="81" t="s">
        <v>420</v>
      </c>
      <c r="G108" s="81" t="s">
        <v>4</v>
      </c>
      <c r="H108" s="82">
        <v>3.2</v>
      </c>
      <c r="I108" s="80" t="s">
        <v>156</v>
      </c>
      <c r="J108" s="83"/>
      <c r="K108" s="80" t="s">
        <v>916</v>
      </c>
      <c r="L108" s="80" t="s">
        <v>1021</v>
      </c>
      <c r="M108" s="80" t="s">
        <v>919</v>
      </c>
      <c r="N108" s="80" t="s">
        <v>918</v>
      </c>
      <c r="O108" s="83">
        <v>100</v>
      </c>
      <c r="P108" s="80">
        <f>IF(OR(Table13233[[#This Row],[Fin]]="1st",Table13233[[#This Row],[Div]]&lt;&gt;""),O108*Table13233[[#This Row],[Div]],"")</f>
        <v>320</v>
      </c>
      <c r="Q108" s="80">
        <f>IF(Table13233[[#This Row],[Lev Ret]]="",Table13233[[#This Row],[Lev Bet]]*-1,Table13233[[#This Row],[Lev Ret]]-Table13233[[#This Row],[Lev Bet]])</f>
        <v>220</v>
      </c>
      <c r="R108" s="84">
        <v>139.99999999999997</v>
      </c>
      <c r="S108" s="84">
        <f>IF(Table13233[[#This Row],[E4 24 BET]]="","",IF(OR(Table13233[[#This Row],[Fin]]="1st",Table13233[[#This Row],[Fin]]="Won",Table13233[[#This Row],[Div]]&lt;&gt;""),R108*Table13233[[#This Row],[Div]],""))</f>
        <v>447.99999999999994</v>
      </c>
      <c r="T108" s="84">
        <f>IF(Table13233[[#This Row],[E4 24 BET]]="","",IF(Table13233[[#This Row],[E4 24 RET]]="",Table13233[[#This Row],[E4 24 BET]]*-1,S108-R108))</f>
        <v>308</v>
      </c>
      <c r="U108" s="80" t="s">
        <v>948</v>
      </c>
    </row>
    <row r="109" spans="1:21" s="13" customFormat="1" ht="15" customHeight="1" x14ac:dyDescent="0.25">
      <c r="A109" s="77">
        <v>44268</v>
      </c>
      <c r="B109" s="78">
        <v>0.67708333333333337</v>
      </c>
      <c r="C109" s="78" t="s">
        <v>139</v>
      </c>
      <c r="D109" s="79">
        <v>7</v>
      </c>
      <c r="E109" s="80">
        <v>9</v>
      </c>
      <c r="F109" s="81" t="s">
        <v>802</v>
      </c>
      <c r="G109" s="81"/>
      <c r="H109" s="82"/>
      <c r="I109" s="80" t="s">
        <v>156</v>
      </c>
      <c r="J109" s="83"/>
      <c r="K109" s="80" t="s">
        <v>916</v>
      </c>
      <c r="L109" s="80" t="s">
        <v>1021</v>
      </c>
      <c r="M109" s="80" t="s">
        <v>919</v>
      </c>
      <c r="N109" s="80" t="s">
        <v>140</v>
      </c>
      <c r="O109" s="83">
        <v>100</v>
      </c>
      <c r="P109" s="80" t="str">
        <f>IF(OR(Table13233[[#This Row],[Fin]]="1st",Table13233[[#This Row],[Div]]&lt;&gt;""),O109*Table13233[[#This Row],[Div]],"")</f>
        <v/>
      </c>
      <c r="Q109" s="80">
        <f>IF(Table13233[[#This Row],[Lev Ret]]="",Table13233[[#This Row],[Lev Bet]]*-1,Table13233[[#This Row],[Lev Ret]]-Table13233[[#This Row],[Lev Bet]])</f>
        <v>-100</v>
      </c>
      <c r="R109" s="84">
        <v>100</v>
      </c>
      <c r="S109" s="84" t="str">
        <f>IF(Table13233[[#This Row],[E4 24 BET]]="","",IF(OR(Table13233[[#This Row],[Fin]]="1st",Table13233[[#This Row],[Fin]]="Won",Table13233[[#This Row],[Div]]&lt;&gt;""),R109*Table13233[[#This Row],[Div]],""))</f>
        <v/>
      </c>
      <c r="T109" s="84">
        <f>IF(Table13233[[#This Row],[E4 24 BET]]="","",IF(Table13233[[#This Row],[E4 24 RET]]="",Table13233[[#This Row],[E4 24 BET]]*-1,S109-R109))</f>
        <v>-100</v>
      </c>
      <c r="U109" s="80" t="s">
        <v>943</v>
      </c>
    </row>
    <row r="110" spans="1:21" s="13" customFormat="1" ht="15" customHeight="1" x14ac:dyDescent="0.25">
      <c r="A110" s="77">
        <v>44268</v>
      </c>
      <c r="B110" s="78">
        <v>0.73611111111111116</v>
      </c>
      <c r="C110" s="78" t="s">
        <v>139</v>
      </c>
      <c r="D110" s="79">
        <v>9</v>
      </c>
      <c r="E110" s="80">
        <v>1</v>
      </c>
      <c r="F110" s="81" t="s">
        <v>422</v>
      </c>
      <c r="G110" s="81" t="s">
        <v>4</v>
      </c>
      <c r="H110" s="82">
        <v>5</v>
      </c>
      <c r="I110" s="80" t="s">
        <v>156</v>
      </c>
      <c r="J110" s="83"/>
      <c r="K110" s="80" t="s">
        <v>916</v>
      </c>
      <c r="L110" s="80" t="s">
        <v>1021</v>
      </c>
      <c r="M110" s="80" t="s">
        <v>919</v>
      </c>
      <c r="N110" s="80" t="s">
        <v>140</v>
      </c>
      <c r="O110" s="83">
        <v>100</v>
      </c>
      <c r="P110" s="80">
        <f>IF(OR(Table13233[[#This Row],[Fin]]="1st",Table13233[[#This Row],[Div]]&lt;&gt;""),O110*Table13233[[#This Row],[Div]],"")</f>
        <v>500</v>
      </c>
      <c r="Q110" s="80">
        <f>IF(Table13233[[#This Row],[Lev Ret]]="",Table13233[[#This Row],[Lev Bet]]*-1,Table13233[[#This Row],[Lev Ret]]-Table13233[[#This Row],[Lev Bet]])</f>
        <v>400</v>
      </c>
      <c r="R110" s="84">
        <v>100</v>
      </c>
      <c r="S110" s="84">
        <f>IF(Table13233[[#This Row],[E4 24 BET]]="","",IF(OR(Table13233[[#This Row],[Fin]]="1st",Table13233[[#This Row],[Fin]]="Won",Table13233[[#This Row],[Div]]&lt;&gt;""),R110*Table13233[[#This Row],[Div]],""))</f>
        <v>500</v>
      </c>
      <c r="T110" s="84">
        <f>IF(Table13233[[#This Row],[E4 24 BET]]="","",IF(Table13233[[#This Row],[E4 24 RET]]="",Table13233[[#This Row],[E4 24 BET]]*-1,S110-R110))</f>
        <v>400</v>
      </c>
      <c r="U110" s="80" t="s">
        <v>943</v>
      </c>
    </row>
    <row r="111" spans="1:21" s="13" customFormat="1" ht="15" customHeight="1" x14ac:dyDescent="0.25">
      <c r="A111" s="77">
        <v>44274</v>
      </c>
      <c r="B111" s="78">
        <v>0.8125</v>
      </c>
      <c r="C111" s="78" t="s">
        <v>11</v>
      </c>
      <c r="D111" s="79">
        <v>3</v>
      </c>
      <c r="E111" s="80">
        <v>8</v>
      </c>
      <c r="F111" s="81" t="s">
        <v>581</v>
      </c>
      <c r="G111" s="81" t="s">
        <v>4</v>
      </c>
      <c r="H111" s="82">
        <v>10</v>
      </c>
      <c r="I111" s="80" t="s">
        <v>392</v>
      </c>
      <c r="J111" s="83"/>
      <c r="K111" s="80" t="s">
        <v>916</v>
      </c>
      <c r="L111" s="80" t="s">
        <v>1021</v>
      </c>
      <c r="M111" s="80" t="s">
        <v>917</v>
      </c>
      <c r="N111" s="80" t="s">
        <v>140</v>
      </c>
      <c r="O111" s="83">
        <v>100</v>
      </c>
      <c r="P111" s="80">
        <f>IF(OR(Table13233[[#This Row],[Fin]]="1st",Table13233[[#This Row],[Div]]&lt;&gt;""),O111*Table13233[[#This Row],[Div]],"")</f>
        <v>1000</v>
      </c>
      <c r="Q111" s="80">
        <f>IF(Table13233[[#This Row],[Lev Ret]]="",Table13233[[#This Row],[Lev Bet]]*-1,Table13233[[#This Row],[Lev Ret]]-Table13233[[#This Row],[Lev Bet]])</f>
        <v>900</v>
      </c>
      <c r="R111" s="84">
        <v>120</v>
      </c>
      <c r="S111" s="84">
        <f>IF(Table13233[[#This Row],[E4 24 BET]]="","",IF(OR(Table13233[[#This Row],[Fin]]="1st",Table13233[[#This Row],[Fin]]="Won",Table13233[[#This Row],[Div]]&lt;&gt;""),R111*Table13233[[#This Row],[Div]],""))</f>
        <v>1200</v>
      </c>
      <c r="T111" s="84">
        <f>IF(Table13233[[#This Row],[E4 24 BET]]="","",IF(Table13233[[#This Row],[E4 24 RET]]="",Table13233[[#This Row],[E4 24 BET]]*-1,S111-R111))</f>
        <v>1080</v>
      </c>
      <c r="U111" s="80" t="s">
        <v>942</v>
      </c>
    </row>
    <row r="112" spans="1:21" s="13" customFormat="1" ht="15" customHeight="1" x14ac:dyDescent="0.25">
      <c r="A112" s="77">
        <v>44274</v>
      </c>
      <c r="B112" s="78">
        <v>0.83333333333333337</v>
      </c>
      <c r="C112" s="78" t="s">
        <v>11</v>
      </c>
      <c r="D112" s="79">
        <v>4</v>
      </c>
      <c r="E112" s="80">
        <v>4</v>
      </c>
      <c r="F112" s="81" t="s">
        <v>582</v>
      </c>
      <c r="G112" s="81" t="s">
        <v>100</v>
      </c>
      <c r="H112" s="82"/>
      <c r="I112" s="80" t="s">
        <v>392</v>
      </c>
      <c r="J112" s="83"/>
      <c r="K112" s="80" t="s">
        <v>916</v>
      </c>
      <c r="L112" s="80" t="s">
        <v>1021</v>
      </c>
      <c r="M112" s="80" t="s">
        <v>917</v>
      </c>
      <c r="N112" s="80" t="s">
        <v>140</v>
      </c>
      <c r="O112" s="83">
        <v>100</v>
      </c>
      <c r="P112" s="80" t="str">
        <f>IF(OR(Table13233[[#This Row],[Fin]]="1st",Table13233[[#This Row],[Div]]&lt;&gt;""),O112*Table13233[[#This Row],[Div]],"")</f>
        <v/>
      </c>
      <c r="Q112" s="80">
        <f>IF(Table13233[[#This Row],[Lev Ret]]="",Table13233[[#This Row],[Lev Bet]]*-1,Table13233[[#This Row],[Lev Ret]]-Table13233[[#This Row],[Lev Bet]])</f>
        <v>-100</v>
      </c>
      <c r="R112" s="84">
        <v>120</v>
      </c>
      <c r="S112" s="84" t="str">
        <f>IF(Table13233[[#This Row],[E4 24 BET]]="","",IF(OR(Table13233[[#This Row],[Fin]]="1st",Table13233[[#This Row],[Fin]]="Won",Table13233[[#This Row],[Div]]&lt;&gt;""),R112*Table13233[[#This Row],[Div]],""))</f>
        <v/>
      </c>
      <c r="T112" s="84">
        <f>IF(Table13233[[#This Row],[E4 24 BET]]="","",IF(Table13233[[#This Row],[E4 24 RET]]="",Table13233[[#This Row],[E4 24 BET]]*-1,S112-R112))</f>
        <v>-120</v>
      </c>
      <c r="U112" s="80" t="s">
        <v>942</v>
      </c>
    </row>
    <row r="113" spans="1:21" s="13" customFormat="1" ht="15" customHeight="1" x14ac:dyDescent="0.25">
      <c r="A113" s="77">
        <v>44274</v>
      </c>
      <c r="B113" s="78">
        <v>0.875</v>
      </c>
      <c r="C113" s="78" t="s">
        <v>11</v>
      </c>
      <c r="D113" s="79">
        <v>6</v>
      </c>
      <c r="E113" s="80">
        <v>8</v>
      </c>
      <c r="F113" s="81" t="s">
        <v>583</v>
      </c>
      <c r="G113" s="81" t="s">
        <v>100</v>
      </c>
      <c r="H113" s="82"/>
      <c r="I113" s="80" t="s">
        <v>392</v>
      </c>
      <c r="J113" s="83"/>
      <c r="K113" s="80" t="s">
        <v>916</v>
      </c>
      <c r="L113" s="80" t="s">
        <v>1021</v>
      </c>
      <c r="M113" s="80" t="s">
        <v>917</v>
      </c>
      <c r="N113" s="80" t="s">
        <v>140</v>
      </c>
      <c r="O113" s="83">
        <v>100</v>
      </c>
      <c r="P113" s="80" t="str">
        <f>IF(OR(Table13233[[#This Row],[Fin]]="1st",Table13233[[#This Row],[Div]]&lt;&gt;""),O113*Table13233[[#This Row],[Div]],"")</f>
        <v/>
      </c>
      <c r="Q113" s="80">
        <f>IF(Table13233[[#This Row],[Lev Ret]]="",Table13233[[#This Row],[Lev Bet]]*-1,Table13233[[#This Row],[Lev Ret]]-Table13233[[#This Row],[Lev Bet]])</f>
        <v>-100</v>
      </c>
      <c r="R113" s="84">
        <v>120</v>
      </c>
      <c r="S113" s="84" t="str">
        <f>IF(Table13233[[#This Row],[E4 24 BET]]="","",IF(OR(Table13233[[#This Row],[Fin]]="1st",Table13233[[#This Row],[Fin]]="Won",Table13233[[#This Row],[Div]]&lt;&gt;""),R113*Table13233[[#This Row],[Div]],""))</f>
        <v/>
      </c>
      <c r="T113" s="84">
        <f>IF(Table13233[[#This Row],[E4 24 BET]]="","",IF(Table13233[[#This Row],[E4 24 RET]]="",Table13233[[#This Row],[E4 24 BET]]*-1,S113-R113))</f>
        <v>-120</v>
      </c>
      <c r="U113" s="80" t="s">
        <v>942</v>
      </c>
    </row>
    <row r="114" spans="1:21" s="13" customFormat="1" ht="15" customHeight="1" x14ac:dyDescent="0.25">
      <c r="A114" s="77">
        <v>44275</v>
      </c>
      <c r="B114" s="78">
        <v>0.58680555555555558</v>
      </c>
      <c r="C114" s="78" t="s">
        <v>13</v>
      </c>
      <c r="D114" s="79">
        <v>4</v>
      </c>
      <c r="E114" s="80">
        <v>3</v>
      </c>
      <c r="F114" s="81" t="s">
        <v>110</v>
      </c>
      <c r="G114" s="81"/>
      <c r="H114" s="82"/>
      <c r="I114" s="80" t="s">
        <v>392</v>
      </c>
      <c r="J114" s="83"/>
      <c r="K114" s="80" t="s">
        <v>916</v>
      </c>
      <c r="L114" s="80" t="s">
        <v>1021</v>
      </c>
      <c r="M114" s="80" t="s">
        <v>919</v>
      </c>
      <c r="N114" s="80" t="s">
        <v>140</v>
      </c>
      <c r="O114" s="83">
        <v>100</v>
      </c>
      <c r="P114" s="80" t="str">
        <f>IF(OR(Table13233[[#This Row],[Fin]]="1st",Table13233[[#This Row],[Div]]&lt;&gt;""),O114*Table13233[[#This Row],[Div]],"")</f>
        <v/>
      </c>
      <c r="Q114" s="80">
        <f>IF(Table13233[[#This Row],[Lev Ret]]="",Table13233[[#This Row],[Lev Bet]]*-1,Table13233[[#This Row],[Lev Ret]]-Table13233[[#This Row],[Lev Bet]])</f>
        <v>-100</v>
      </c>
      <c r="R114" s="84">
        <v>120</v>
      </c>
      <c r="S114" s="84" t="str">
        <f>IF(Table13233[[#This Row],[E4 24 BET]]="","",IF(OR(Table13233[[#This Row],[Fin]]="1st",Table13233[[#This Row],[Fin]]="Won",Table13233[[#This Row],[Div]]&lt;&gt;""),R114*Table13233[[#This Row],[Div]],""))</f>
        <v/>
      </c>
      <c r="T114" s="84">
        <f>IF(Table13233[[#This Row],[E4 24 BET]]="","",IF(Table13233[[#This Row],[E4 24 RET]]="",Table13233[[#This Row],[E4 24 BET]]*-1,S114-R114))</f>
        <v>-120</v>
      </c>
      <c r="U114" s="80" t="s">
        <v>941</v>
      </c>
    </row>
    <row r="115" spans="1:21" s="13" customFormat="1" ht="15" customHeight="1" x14ac:dyDescent="0.25">
      <c r="A115" s="77">
        <v>44275</v>
      </c>
      <c r="B115" s="78">
        <v>0.61458333333333337</v>
      </c>
      <c r="C115" s="78" t="s">
        <v>13</v>
      </c>
      <c r="D115" s="79">
        <v>5</v>
      </c>
      <c r="E115" s="80">
        <v>1</v>
      </c>
      <c r="F115" s="81" t="s">
        <v>77</v>
      </c>
      <c r="G115" s="81" t="s">
        <v>4</v>
      </c>
      <c r="H115" s="82">
        <v>5</v>
      </c>
      <c r="I115" s="80" t="s">
        <v>392</v>
      </c>
      <c r="J115" s="83"/>
      <c r="K115" s="80" t="s">
        <v>916</v>
      </c>
      <c r="L115" s="80" t="s">
        <v>1021</v>
      </c>
      <c r="M115" s="80" t="s">
        <v>919</v>
      </c>
      <c r="N115" s="80" t="s">
        <v>140</v>
      </c>
      <c r="O115" s="83">
        <v>100</v>
      </c>
      <c r="P115" s="80">
        <f>IF(OR(Table13233[[#This Row],[Fin]]="1st",Table13233[[#This Row],[Div]]&lt;&gt;""),O115*Table13233[[#This Row],[Div]],"")</f>
        <v>500</v>
      </c>
      <c r="Q115" s="80">
        <f>IF(Table13233[[#This Row],[Lev Ret]]="",Table13233[[#This Row],[Lev Bet]]*-1,Table13233[[#This Row],[Lev Ret]]-Table13233[[#This Row],[Lev Bet]])</f>
        <v>400</v>
      </c>
      <c r="R115" s="84">
        <v>120</v>
      </c>
      <c r="S115" s="84">
        <f>IF(Table13233[[#This Row],[E4 24 BET]]="","",IF(OR(Table13233[[#This Row],[Fin]]="1st",Table13233[[#This Row],[Fin]]="Won",Table13233[[#This Row],[Div]]&lt;&gt;""),R115*Table13233[[#This Row],[Div]],""))</f>
        <v>600</v>
      </c>
      <c r="T115" s="84">
        <f>IF(Table13233[[#This Row],[E4 24 BET]]="","",IF(Table13233[[#This Row],[E4 24 RET]]="",Table13233[[#This Row],[E4 24 BET]]*-1,S115-R115))</f>
        <v>480</v>
      </c>
      <c r="U115" s="80" t="s">
        <v>941</v>
      </c>
    </row>
    <row r="116" spans="1:21" s="13" customFormat="1" ht="15" customHeight="1" x14ac:dyDescent="0.25">
      <c r="A116" s="77">
        <v>44275</v>
      </c>
      <c r="B116" s="78">
        <v>0.67361111111111116</v>
      </c>
      <c r="C116" s="78" t="s">
        <v>13</v>
      </c>
      <c r="D116" s="79">
        <v>7</v>
      </c>
      <c r="E116" s="80">
        <v>7</v>
      </c>
      <c r="F116" s="81" t="s">
        <v>419</v>
      </c>
      <c r="G116" s="81" t="s">
        <v>4</v>
      </c>
      <c r="H116" s="82">
        <v>2.2999999999999998</v>
      </c>
      <c r="I116" s="80" t="s">
        <v>392</v>
      </c>
      <c r="J116" s="83"/>
      <c r="K116" s="80" t="s">
        <v>916</v>
      </c>
      <c r="L116" s="80" t="s">
        <v>1021</v>
      </c>
      <c r="M116" s="80" t="s">
        <v>919</v>
      </c>
      <c r="N116" s="80" t="s">
        <v>140</v>
      </c>
      <c r="O116" s="83">
        <v>100</v>
      </c>
      <c r="P116" s="80">
        <f>IF(OR(Table13233[[#This Row],[Fin]]="1st",Table13233[[#This Row],[Div]]&lt;&gt;""),O116*Table13233[[#This Row],[Div]],"")</f>
        <v>229.99999999999997</v>
      </c>
      <c r="Q116" s="80">
        <f>IF(Table13233[[#This Row],[Lev Ret]]="",Table13233[[#This Row],[Lev Bet]]*-1,Table13233[[#This Row],[Lev Ret]]-Table13233[[#This Row],[Lev Bet]])</f>
        <v>129.99999999999997</v>
      </c>
      <c r="R116" s="84">
        <v>120</v>
      </c>
      <c r="S116" s="84">
        <f>IF(Table13233[[#This Row],[E4 24 BET]]="","",IF(OR(Table13233[[#This Row],[Fin]]="1st",Table13233[[#This Row],[Fin]]="Won",Table13233[[#This Row],[Div]]&lt;&gt;""),R116*Table13233[[#This Row],[Div]],""))</f>
        <v>276</v>
      </c>
      <c r="T116" s="84">
        <f>IF(Table13233[[#This Row],[E4 24 BET]]="","",IF(Table13233[[#This Row],[E4 24 RET]]="",Table13233[[#This Row],[E4 24 BET]]*-1,S116-R116))</f>
        <v>156</v>
      </c>
      <c r="U116" s="80" t="s">
        <v>941</v>
      </c>
    </row>
    <row r="117" spans="1:21" s="13" customFormat="1" ht="15" customHeight="1" x14ac:dyDescent="0.25">
      <c r="A117" s="77">
        <v>44282</v>
      </c>
      <c r="B117" s="78">
        <v>0.51041666666666663</v>
      </c>
      <c r="C117" s="78" t="s">
        <v>15</v>
      </c>
      <c r="D117" s="79">
        <v>1</v>
      </c>
      <c r="E117" s="80">
        <v>4</v>
      </c>
      <c r="F117" s="81" t="s">
        <v>109</v>
      </c>
      <c r="G117" s="81" t="s">
        <v>7</v>
      </c>
      <c r="H117" s="82"/>
      <c r="I117" s="80" t="s">
        <v>392</v>
      </c>
      <c r="J117" s="83"/>
      <c r="K117" s="80" t="s">
        <v>916</v>
      </c>
      <c r="L117" s="80" t="s">
        <v>1021</v>
      </c>
      <c r="M117" s="80" t="s">
        <v>919</v>
      </c>
      <c r="N117" s="80" t="s">
        <v>140</v>
      </c>
      <c r="O117" s="83">
        <v>100</v>
      </c>
      <c r="P117" s="80" t="str">
        <f>IF(OR(Table13233[[#This Row],[Fin]]="1st",Table13233[[#This Row],[Div]]&lt;&gt;""),O117*Table13233[[#This Row],[Div]],"")</f>
        <v/>
      </c>
      <c r="Q117" s="80">
        <f>IF(Table13233[[#This Row],[Lev Ret]]="",Table13233[[#This Row],[Lev Bet]]*-1,Table13233[[#This Row],[Lev Ret]]-Table13233[[#This Row],[Lev Bet]])</f>
        <v>-100</v>
      </c>
      <c r="R117" s="84">
        <v>120</v>
      </c>
      <c r="S117" s="84" t="str">
        <f>IF(Table13233[[#This Row],[E4 24 BET]]="","",IF(OR(Table13233[[#This Row],[Fin]]="1st",Table13233[[#This Row],[Fin]]="Won",Table13233[[#This Row],[Div]]&lt;&gt;""),R117*Table13233[[#This Row],[Div]],""))</f>
        <v/>
      </c>
      <c r="T117" s="84">
        <f>IF(Table13233[[#This Row],[E4 24 BET]]="","",IF(Table13233[[#This Row],[E4 24 RET]]="",Table13233[[#This Row],[E4 24 BET]]*-1,S117-R117))</f>
        <v>-120</v>
      </c>
      <c r="U117" s="80" t="s">
        <v>941</v>
      </c>
    </row>
    <row r="118" spans="1:21" s="13" customFormat="1" ht="15" customHeight="1" x14ac:dyDescent="0.25">
      <c r="A118" s="77">
        <v>44282</v>
      </c>
      <c r="B118" s="78">
        <v>0.52083333333333337</v>
      </c>
      <c r="C118" s="78" t="s">
        <v>139</v>
      </c>
      <c r="D118" s="79">
        <v>1</v>
      </c>
      <c r="E118" s="80">
        <v>6</v>
      </c>
      <c r="F118" s="81" t="s">
        <v>421</v>
      </c>
      <c r="G118" s="81" t="s">
        <v>4</v>
      </c>
      <c r="H118" s="82">
        <v>3.9</v>
      </c>
      <c r="I118" s="80" t="s">
        <v>156</v>
      </c>
      <c r="J118" s="83"/>
      <c r="K118" s="80" t="s">
        <v>916</v>
      </c>
      <c r="L118" s="80" t="s">
        <v>1021</v>
      </c>
      <c r="M118" s="80" t="s">
        <v>919</v>
      </c>
      <c r="N118" s="80" t="s">
        <v>918</v>
      </c>
      <c r="O118" s="83">
        <v>100</v>
      </c>
      <c r="P118" s="80">
        <f>IF(OR(Table13233[[#This Row],[Fin]]="1st",Table13233[[#This Row],[Div]]&lt;&gt;""),O118*Table13233[[#This Row],[Div]],"")</f>
        <v>390</v>
      </c>
      <c r="Q118" s="80">
        <f>IF(Table13233[[#This Row],[Lev Ret]]="",Table13233[[#This Row],[Lev Bet]]*-1,Table13233[[#This Row],[Lev Ret]]-Table13233[[#This Row],[Lev Bet]])</f>
        <v>290</v>
      </c>
      <c r="R118" s="84">
        <v>139.99999999999997</v>
      </c>
      <c r="S118" s="84">
        <f>IF(Table13233[[#This Row],[E4 24 BET]]="","",IF(OR(Table13233[[#This Row],[Fin]]="1st",Table13233[[#This Row],[Fin]]="Won",Table13233[[#This Row],[Div]]&lt;&gt;""),R118*Table13233[[#This Row],[Div]],""))</f>
        <v>545.99999999999989</v>
      </c>
      <c r="T118" s="84">
        <f>IF(Table13233[[#This Row],[E4 24 BET]]="","",IF(Table13233[[#This Row],[E4 24 RET]]="",Table13233[[#This Row],[E4 24 BET]]*-1,S118-R118))</f>
        <v>405.99999999999989</v>
      </c>
      <c r="U118" s="80" t="s">
        <v>948</v>
      </c>
    </row>
    <row r="119" spans="1:21" s="13" customFormat="1" ht="15" customHeight="1" x14ac:dyDescent="0.25">
      <c r="A119" s="77">
        <v>44282</v>
      </c>
      <c r="B119" s="78">
        <v>0.59027777777777779</v>
      </c>
      <c r="C119" s="78" t="s">
        <v>15</v>
      </c>
      <c r="D119" s="79">
        <v>4</v>
      </c>
      <c r="E119" s="80">
        <v>4</v>
      </c>
      <c r="F119" s="81" t="s">
        <v>346</v>
      </c>
      <c r="G119" s="81" t="s">
        <v>4</v>
      </c>
      <c r="H119" s="82">
        <v>2.4</v>
      </c>
      <c r="I119" s="80" t="s">
        <v>392</v>
      </c>
      <c r="J119" s="83"/>
      <c r="K119" s="80" t="s">
        <v>916</v>
      </c>
      <c r="L119" s="80" t="s">
        <v>1021</v>
      </c>
      <c r="M119" s="80" t="s">
        <v>919</v>
      </c>
      <c r="N119" s="80" t="s">
        <v>140</v>
      </c>
      <c r="O119" s="83">
        <v>100</v>
      </c>
      <c r="P119" s="80">
        <f>IF(OR(Table13233[[#This Row],[Fin]]="1st",Table13233[[#This Row],[Div]]&lt;&gt;""),O119*Table13233[[#This Row],[Div]],"")</f>
        <v>240</v>
      </c>
      <c r="Q119" s="80">
        <f>IF(Table13233[[#This Row],[Lev Ret]]="",Table13233[[#This Row],[Lev Bet]]*-1,Table13233[[#This Row],[Lev Ret]]-Table13233[[#This Row],[Lev Bet]])</f>
        <v>140</v>
      </c>
      <c r="R119" s="84">
        <v>120</v>
      </c>
      <c r="S119" s="84">
        <f>IF(Table13233[[#This Row],[E4 24 BET]]="","",IF(OR(Table13233[[#This Row],[Fin]]="1st",Table13233[[#This Row],[Fin]]="Won",Table13233[[#This Row],[Div]]&lt;&gt;""),R119*Table13233[[#This Row],[Div]],""))</f>
        <v>288</v>
      </c>
      <c r="T119" s="84">
        <f>IF(Table13233[[#This Row],[E4 24 BET]]="","",IF(Table13233[[#This Row],[E4 24 RET]]="",Table13233[[#This Row],[E4 24 BET]]*-1,S119-R119))</f>
        <v>168</v>
      </c>
      <c r="U119" s="80" t="s">
        <v>941</v>
      </c>
    </row>
    <row r="120" spans="1:21" s="13" customFormat="1" ht="15" customHeight="1" x14ac:dyDescent="0.25">
      <c r="A120" s="77">
        <v>44282</v>
      </c>
      <c r="B120" s="78">
        <v>0.61805555555555558</v>
      </c>
      <c r="C120" s="78" t="s">
        <v>15</v>
      </c>
      <c r="D120" s="79">
        <v>5</v>
      </c>
      <c r="E120" s="80">
        <v>5</v>
      </c>
      <c r="F120" s="81" t="s">
        <v>347</v>
      </c>
      <c r="G120" s="81"/>
      <c r="H120" s="82"/>
      <c r="I120" s="80" t="s">
        <v>392</v>
      </c>
      <c r="J120" s="83"/>
      <c r="K120" s="80" t="s">
        <v>916</v>
      </c>
      <c r="L120" s="80" t="s">
        <v>1021</v>
      </c>
      <c r="M120" s="80" t="s">
        <v>919</v>
      </c>
      <c r="N120" s="80" t="s">
        <v>140</v>
      </c>
      <c r="O120" s="83">
        <v>100</v>
      </c>
      <c r="P120" s="80" t="str">
        <f>IF(OR(Table13233[[#This Row],[Fin]]="1st",Table13233[[#This Row],[Div]]&lt;&gt;""),O120*Table13233[[#This Row],[Div]],"")</f>
        <v/>
      </c>
      <c r="Q120" s="80">
        <f>IF(Table13233[[#This Row],[Lev Ret]]="",Table13233[[#This Row],[Lev Bet]]*-1,Table13233[[#This Row],[Lev Ret]]-Table13233[[#This Row],[Lev Bet]])</f>
        <v>-100</v>
      </c>
      <c r="R120" s="84">
        <v>120</v>
      </c>
      <c r="S120" s="84" t="str">
        <f>IF(Table13233[[#This Row],[E4 24 BET]]="","",IF(OR(Table13233[[#This Row],[Fin]]="1st",Table13233[[#This Row],[Fin]]="Won",Table13233[[#This Row],[Div]]&lt;&gt;""),R120*Table13233[[#This Row],[Div]],""))</f>
        <v/>
      </c>
      <c r="T120" s="84">
        <f>IF(Table13233[[#This Row],[E4 24 BET]]="","",IF(Table13233[[#This Row],[E4 24 RET]]="",Table13233[[#This Row],[E4 24 BET]]*-1,S120-R120))</f>
        <v>-120</v>
      </c>
      <c r="U120" s="80" t="s">
        <v>941</v>
      </c>
    </row>
    <row r="121" spans="1:21" s="13" customFormat="1" ht="15" customHeight="1" x14ac:dyDescent="0.25">
      <c r="A121" s="77">
        <v>44289</v>
      </c>
      <c r="B121" s="78">
        <v>0.55555555555555558</v>
      </c>
      <c r="C121" s="78" t="s">
        <v>139</v>
      </c>
      <c r="D121" s="79">
        <v>2</v>
      </c>
      <c r="E121" s="80">
        <v>1</v>
      </c>
      <c r="F121" s="81" t="s">
        <v>803</v>
      </c>
      <c r="G121" s="81" t="s">
        <v>6</v>
      </c>
      <c r="H121" s="82"/>
      <c r="I121" s="80" t="s">
        <v>156</v>
      </c>
      <c r="J121" s="83"/>
      <c r="K121" s="80" t="s">
        <v>916</v>
      </c>
      <c r="L121" s="80" t="s">
        <v>1021</v>
      </c>
      <c r="M121" s="80" t="s">
        <v>919</v>
      </c>
      <c r="N121" s="80" t="s">
        <v>140</v>
      </c>
      <c r="O121" s="83">
        <v>100</v>
      </c>
      <c r="P121" s="80" t="str">
        <f>IF(OR(Table13233[[#This Row],[Fin]]="1st",Table13233[[#This Row],[Div]]&lt;&gt;""),O121*Table13233[[#This Row],[Div]],"")</f>
        <v/>
      </c>
      <c r="Q121" s="80">
        <f>IF(Table13233[[#This Row],[Lev Ret]]="",Table13233[[#This Row],[Lev Bet]]*-1,Table13233[[#This Row],[Lev Ret]]-Table13233[[#This Row],[Lev Bet]])</f>
        <v>-100</v>
      </c>
      <c r="R121" s="84">
        <v>100</v>
      </c>
      <c r="S121" s="84" t="str">
        <f>IF(Table13233[[#This Row],[E4 24 BET]]="","",IF(OR(Table13233[[#This Row],[Fin]]="1st",Table13233[[#This Row],[Fin]]="Won",Table13233[[#This Row],[Div]]&lt;&gt;""),R121*Table13233[[#This Row],[Div]],""))</f>
        <v/>
      </c>
      <c r="T121" s="84">
        <f>IF(Table13233[[#This Row],[E4 24 BET]]="","",IF(Table13233[[#This Row],[E4 24 RET]]="",Table13233[[#This Row],[E4 24 BET]]*-1,S121-R121))</f>
        <v>-100</v>
      </c>
      <c r="U121" s="80" t="s">
        <v>943</v>
      </c>
    </row>
    <row r="122" spans="1:21" s="13" customFormat="1" ht="15" customHeight="1" x14ac:dyDescent="0.25">
      <c r="A122" s="77">
        <v>44289</v>
      </c>
      <c r="B122" s="78">
        <v>0.60763888888888895</v>
      </c>
      <c r="C122" s="78" t="s">
        <v>139</v>
      </c>
      <c r="D122" s="79">
        <v>4</v>
      </c>
      <c r="E122" s="80">
        <v>1</v>
      </c>
      <c r="F122" s="81" t="s">
        <v>804</v>
      </c>
      <c r="G122" s="81"/>
      <c r="H122" s="82"/>
      <c r="I122" s="80" t="s">
        <v>156</v>
      </c>
      <c r="J122" s="83"/>
      <c r="K122" s="80" t="s">
        <v>916</v>
      </c>
      <c r="L122" s="80" t="s">
        <v>1021</v>
      </c>
      <c r="M122" s="80" t="s">
        <v>919</v>
      </c>
      <c r="N122" s="80" t="s">
        <v>140</v>
      </c>
      <c r="O122" s="83">
        <v>100</v>
      </c>
      <c r="P122" s="80" t="str">
        <f>IF(OR(Table13233[[#This Row],[Fin]]="1st",Table13233[[#This Row],[Div]]&lt;&gt;""),O122*Table13233[[#This Row],[Div]],"")</f>
        <v/>
      </c>
      <c r="Q122" s="80">
        <f>IF(Table13233[[#This Row],[Lev Ret]]="",Table13233[[#This Row],[Lev Bet]]*-1,Table13233[[#This Row],[Lev Ret]]-Table13233[[#This Row],[Lev Bet]])</f>
        <v>-100</v>
      </c>
      <c r="R122" s="84">
        <v>100</v>
      </c>
      <c r="S122" s="84" t="str">
        <f>IF(Table13233[[#This Row],[E4 24 BET]]="","",IF(OR(Table13233[[#This Row],[Fin]]="1st",Table13233[[#This Row],[Fin]]="Won",Table13233[[#This Row],[Div]]&lt;&gt;""),R122*Table13233[[#This Row],[Div]],""))</f>
        <v/>
      </c>
      <c r="T122" s="84">
        <f>IF(Table13233[[#This Row],[E4 24 BET]]="","",IF(Table13233[[#This Row],[E4 24 RET]]="",Table13233[[#This Row],[E4 24 BET]]*-1,S122-R122))</f>
        <v>-100</v>
      </c>
      <c r="U122" s="80" t="s">
        <v>943</v>
      </c>
    </row>
    <row r="123" spans="1:21" s="13" customFormat="1" ht="15" customHeight="1" x14ac:dyDescent="0.25">
      <c r="A123" s="77">
        <v>44289</v>
      </c>
      <c r="B123" s="78">
        <v>0.63541666666666663</v>
      </c>
      <c r="C123" s="78" t="s">
        <v>139</v>
      </c>
      <c r="D123" s="79">
        <v>5</v>
      </c>
      <c r="E123" s="80">
        <v>6</v>
      </c>
      <c r="F123" s="81" t="s">
        <v>420</v>
      </c>
      <c r="G123" s="81"/>
      <c r="H123" s="82"/>
      <c r="I123" s="80" t="s">
        <v>156</v>
      </c>
      <c r="J123" s="83"/>
      <c r="K123" s="80" t="s">
        <v>916</v>
      </c>
      <c r="L123" s="80" t="s">
        <v>1021</v>
      </c>
      <c r="M123" s="80" t="s">
        <v>919</v>
      </c>
      <c r="N123" s="80" t="s">
        <v>140</v>
      </c>
      <c r="O123" s="83">
        <v>100</v>
      </c>
      <c r="P123" s="80" t="str">
        <f>IF(OR(Table13233[[#This Row],[Fin]]="1st",Table13233[[#This Row],[Div]]&lt;&gt;""),O123*Table13233[[#This Row],[Div]],"")</f>
        <v/>
      </c>
      <c r="Q123" s="80">
        <f>IF(Table13233[[#This Row],[Lev Ret]]="",Table13233[[#This Row],[Lev Bet]]*-1,Table13233[[#This Row],[Lev Ret]]-Table13233[[#This Row],[Lev Bet]])</f>
        <v>-100</v>
      </c>
      <c r="R123" s="84">
        <v>100</v>
      </c>
      <c r="S123" s="84" t="str">
        <f>IF(Table13233[[#This Row],[E4 24 BET]]="","",IF(OR(Table13233[[#This Row],[Fin]]="1st",Table13233[[#This Row],[Fin]]="Won",Table13233[[#This Row],[Div]]&lt;&gt;""),R123*Table13233[[#This Row],[Div]],""))</f>
        <v/>
      </c>
      <c r="T123" s="84">
        <f>IF(Table13233[[#This Row],[E4 24 BET]]="","",IF(Table13233[[#This Row],[E4 24 RET]]="",Table13233[[#This Row],[E4 24 BET]]*-1,S123-R123))</f>
        <v>-100</v>
      </c>
      <c r="U123" s="80" t="s">
        <v>943</v>
      </c>
    </row>
    <row r="124" spans="1:21" s="13" customFormat="1" ht="15" customHeight="1" x14ac:dyDescent="0.25">
      <c r="A124" s="77">
        <v>44289</v>
      </c>
      <c r="B124" s="78">
        <v>0.64930555555555558</v>
      </c>
      <c r="C124" s="78" t="s">
        <v>9</v>
      </c>
      <c r="D124" s="79">
        <v>6</v>
      </c>
      <c r="E124" s="80">
        <v>6</v>
      </c>
      <c r="F124" s="81" t="s">
        <v>584</v>
      </c>
      <c r="G124" s="81" t="s">
        <v>6</v>
      </c>
      <c r="H124" s="82"/>
      <c r="I124" s="80" t="s">
        <v>392</v>
      </c>
      <c r="J124" s="83"/>
      <c r="K124" s="80" t="s">
        <v>916</v>
      </c>
      <c r="L124" s="80" t="s">
        <v>1021</v>
      </c>
      <c r="M124" s="80" t="s">
        <v>919</v>
      </c>
      <c r="N124" s="80" t="s">
        <v>918</v>
      </c>
      <c r="O124" s="83">
        <v>100</v>
      </c>
      <c r="P124" s="80" t="str">
        <f>IF(OR(Table13233[[#This Row],[Fin]]="1st",Table13233[[#This Row],[Div]]&lt;&gt;""),O124*Table13233[[#This Row],[Div]],"")</f>
        <v/>
      </c>
      <c r="Q124" s="80">
        <f>IF(Table13233[[#This Row],[Lev Ret]]="",Table13233[[#This Row],[Lev Bet]]*-1,Table13233[[#This Row],[Lev Ret]]-Table13233[[#This Row],[Lev Bet]])</f>
        <v>-100</v>
      </c>
      <c r="R124" s="84">
        <v>139.99999999999997</v>
      </c>
      <c r="S124" s="84" t="str">
        <f>IF(Table13233[[#This Row],[E4 24 BET]]="","",IF(OR(Table13233[[#This Row],[Fin]]="1st",Table13233[[#This Row],[Fin]]="Won",Table13233[[#This Row],[Div]]&lt;&gt;""),R124*Table13233[[#This Row],[Div]],""))</f>
        <v/>
      </c>
      <c r="T124" s="84">
        <f>IF(Table13233[[#This Row],[E4 24 BET]]="","",IF(Table13233[[#This Row],[E4 24 RET]]="",Table13233[[#This Row],[E4 24 BET]]*-1,S124-R124))</f>
        <v>-139.99999999999997</v>
      </c>
      <c r="U124" s="80" t="s">
        <v>947</v>
      </c>
    </row>
    <row r="125" spans="1:21" s="13" customFormat="1" ht="15" customHeight="1" x14ac:dyDescent="0.25">
      <c r="A125" s="77">
        <v>44289</v>
      </c>
      <c r="B125" s="78">
        <v>0.64930555555555558</v>
      </c>
      <c r="C125" s="78" t="s">
        <v>9</v>
      </c>
      <c r="D125" s="79">
        <v>6</v>
      </c>
      <c r="E125" s="80">
        <v>4</v>
      </c>
      <c r="F125" s="81" t="s">
        <v>104</v>
      </c>
      <c r="G125" s="81" t="s">
        <v>4</v>
      </c>
      <c r="H125" s="82">
        <v>7</v>
      </c>
      <c r="I125" s="80" t="s">
        <v>392</v>
      </c>
      <c r="J125" s="83"/>
      <c r="K125" s="80" t="s">
        <v>916</v>
      </c>
      <c r="L125" s="80" t="s">
        <v>1021</v>
      </c>
      <c r="M125" s="80" t="s">
        <v>919</v>
      </c>
      <c r="N125" s="80" t="s">
        <v>140</v>
      </c>
      <c r="O125" s="83">
        <v>100</v>
      </c>
      <c r="P125" s="80">
        <f>IF(OR(Table13233[[#This Row],[Fin]]="1st",Table13233[[#This Row],[Div]]&lt;&gt;""),O125*Table13233[[#This Row],[Div]],"")</f>
        <v>700</v>
      </c>
      <c r="Q125" s="80">
        <f>IF(Table13233[[#This Row],[Lev Ret]]="",Table13233[[#This Row],[Lev Bet]]*-1,Table13233[[#This Row],[Lev Ret]]-Table13233[[#This Row],[Lev Bet]])</f>
        <v>600</v>
      </c>
      <c r="R125" s="84">
        <v>120</v>
      </c>
      <c r="S125" s="84">
        <f>IF(Table13233[[#This Row],[E4 24 BET]]="","",IF(OR(Table13233[[#This Row],[Fin]]="1st",Table13233[[#This Row],[Fin]]="Won",Table13233[[#This Row],[Div]]&lt;&gt;""),R125*Table13233[[#This Row],[Div]],""))</f>
        <v>840</v>
      </c>
      <c r="T125" s="84">
        <f>IF(Table13233[[#This Row],[E4 24 BET]]="","",IF(Table13233[[#This Row],[E4 24 RET]]="",Table13233[[#This Row],[E4 24 BET]]*-1,S125-R125))</f>
        <v>720</v>
      </c>
      <c r="U125" s="80" t="s">
        <v>941</v>
      </c>
    </row>
    <row r="126" spans="1:21" s="13" customFormat="1" ht="15" customHeight="1" x14ac:dyDescent="0.25">
      <c r="A126" s="77">
        <v>44289</v>
      </c>
      <c r="B126" s="78">
        <v>0.71875</v>
      </c>
      <c r="C126" s="78" t="s">
        <v>139</v>
      </c>
      <c r="D126" s="79">
        <v>8</v>
      </c>
      <c r="E126" s="80">
        <v>13</v>
      </c>
      <c r="F126" s="81" t="s">
        <v>422</v>
      </c>
      <c r="G126" s="81" t="s">
        <v>4</v>
      </c>
      <c r="H126" s="82">
        <v>4.2</v>
      </c>
      <c r="I126" s="80" t="s">
        <v>156</v>
      </c>
      <c r="J126" s="83"/>
      <c r="K126" s="80" t="s">
        <v>916</v>
      </c>
      <c r="L126" s="80" t="s">
        <v>1021</v>
      </c>
      <c r="M126" s="80" t="s">
        <v>919</v>
      </c>
      <c r="N126" s="80" t="s">
        <v>140</v>
      </c>
      <c r="O126" s="83">
        <v>100</v>
      </c>
      <c r="P126" s="80">
        <f>IF(OR(Table13233[[#This Row],[Fin]]="1st",Table13233[[#This Row],[Div]]&lt;&gt;""),O126*Table13233[[#This Row],[Div]],"")</f>
        <v>420</v>
      </c>
      <c r="Q126" s="80">
        <f>IF(Table13233[[#This Row],[Lev Ret]]="",Table13233[[#This Row],[Lev Bet]]*-1,Table13233[[#This Row],[Lev Ret]]-Table13233[[#This Row],[Lev Bet]])</f>
        <v>320</v>
      </c>
      <c r="R126" s="84">
        <v>100</v>
      </c>
      <c r="S126" s="84">
        <f>IF(Table13233[[#This Row],[E4 24 BET]]="","",IF(OR(Table13233[[#This Row],[Fin]]="1st",Table13233[[#This Row],[Fin]]="Won",Table13233[[#This Row],[Div]]&lt;&gt;""),R126*Table13233[[#This Row],[Div]],""))</f>
        <v>420</v>
      </c>
      <c r="T126" s="84">
        <f>IF(Table13233[[#This Row],[E4 24 BET]]="","",IF(Table13233[[#This Row],[E4 24 RET]]="",Table13233[[#This Row],[E4 24 BET]]*-1,S126-R126))</f>
        <v>320</v>
      </c>
      <c r="U126" s="80" t="s">
        <v>944</v>
      </c>
    </row>
    <row r="127" spans="1:21" s="13" customFormat="1" ht="15" customHeight="1" x14ac:dyDescent="0.25">
      <c r="A127" s="77">
        <v>44289</v>
      </c>
      <c r="B127" s="78">
        <v>0.72916666666666663</v>
      </c>
      <c r="C127" s="78" t="s">
        <v>9</v>
      </c>
      <c r="D127" s="79">
        <v>9</v>
      </c>
      <c r="E127" s="80">
        <v>3</v>
      </c>
      <c r="F127" s="81" t="s">
        <v>107</v>
      </c>
      <c r="G127" s="81"/>
      <c r="H127" s="82"/>
      <c r="I127" s="80" t="s">
        <v>392</v>
      </c>
      <c r="J127" s="83"/>
      <c r="K127" s="80" t="s">
        <v>916</v>
      </c>
      <c r="L127" s="80" t="s">
        <v>1021</v>
      </c>
      <c r="M127" s="80" t="s">
        <v>919</v>
      </c>
      <c r="N127" s="80" t="s">
        <v>140</v>
      </c>
      <c r="O127" s="83">
        <v>100</v>
      </c>
      <c r="P127" s="80" t="str">
        <f>IF(OR(Table13233[[#This Row],[Fin]]="1st",Table13233[[#This Row],[Div]]&lt;&gt;""),O127*Table13233[[#This Row],[Div]],"")</f>
        <v/>
      </c>
      <c r="Q127" s="80">
        <f>IF(Table13233[[#This Row],[Lev Ret]]="",Table13233[[#This Row],[Lev Bet]]*-1,Table13233[[#This Row],[Lev Ret]]-Table13233[[#This Row],[Lev Bet]])</f>
        <v>-100</v>
      </c>
      <c r="R127" s="84">
        <v>120</v>
      </c>
      <c r="S127" s="84" t="str">
        <f>IF(Table13233[[#This Row],[E4 24 BET]]="","",IF(OR(Table13233[[#This Row],[Fin]]="1st",Table13233[[#This Row],[Fin]]="Won",Table13233[[#This Row],[Div]]&lt;&gt;""),R127*Table13233[[#This Row],[Div]],""))</f>
        <v/>
      </c>
      <c r="T127" s="84">
        <f>IF(Table13233[[#This Row],[E4 24 BET]]="","",IF(Table13233[[#This Row],[E4 24 RET]]="",Table13233[[#This Row],[E4 24 BET]]*-1,S127-R127))</f>
        <v>-120</v>
      </c>
      <c r="U127" s="80" t="s">
        <v>941</v>
      </c>
    </row>
    <row r="128" spans="1:21" s="13" customFormat="1" ht="15" customHeight="1" x14ac:dyDescent="0.25">
      <c r="A128" s="77">
        <v>44289</v>
      </c>
      <c r="B128" s="78">
        <v>0.72916666666666663</v>
      </c>
      <c r="C128" s="78" t="s">
        <v>9</v>
      </c>
      <c r="D128" s="79">
        <v>9</v>
      </c>
      <c r="E128" s="80">
        <v>2</v>
      </c>
      <c r="F128" s="81" t="s">
        <v>733</v>
      </c>
      <c r="G128" s="81" t="s">
        <v>4</v>
      </c>
      <c r="H128" s="82">
        <v>4.8</v>
      </c>
      <c r="I128" s="80" t="s">
        <v>392</v>
      </c>
      <c r="J128" s="83"/>
      <c r="K128" s="80" t="s">
        <v>916</v>
      </c>
      <c r="L128" s="80" t="s">
        <v>1021</v>
      </c>
      <c r="M128" s="80" t="s">
        <v>919</v>
      </c>
      <c r="N128" s="80" t="s">
        <v>140</v>
      </c>
      <c r="O128" s="83">
        <v>100</v>
      </c>
      <c r="P128" s="80">
        <f>IF(OR(Table13233[[#This Row],[Fin]]="1st",Table13233[[#This Row],[Div]]&lt;&gt;""),O128*Table13233[[#This Row],[Div]],"")</f>
        <v>480</v>
      </c>
      <c r="Q128" s="80">
        <f>IF(Table13233[[#This Row],[Lev Ret]]="",Table13233[[#This Row],[Lev Bet]]*-1,Table13233[[#This Row],[Lev Ret]]-Table13233[[#This Row],[Lev Bet]])</f>
        <v>380</v>
      </c>
      <c r="R128" s="84">
        <v>120</v>
      </c>
      <c r="S128" s="84">
        <f>IF(Table13233[[#This Row],[E4 24 BET]]="","",IF(OR(Table13233[[#This Row],[Fin]]="1st",Table13233[[#This Row],[Fin]]="Won",Table13233[[#This Row],[Div]]&lt;&gt;""),R128*Table13233[[#This Row],[Div]],""))</f>
        <v>576</v>
      </c>
      <c r="T128" s="84">
        <f>IF(Table13233[[#This Row],[E4 24 BET]]="","",IF(Table13233[[#This Row],[E4 24 RET]]="",Table13233[[#This Row],[E4 24 BET]]*-1,S128-R128))</f>
        <v>456</v>
      </c>
      <c r="U128" s="80" t="s">
        <v>941</v>
      </c>
    </row>
    <row r="129" spans="1:21" s="13" customFormat="1" ht="15" customHeight="1" x14ac:dyDescent="0.25">
      <c r="A129" s="77">
        <v>44289</v>
      </c>
      <c r="B129" s="78">
        <v>0.74305555555555547</v>
      </c>
      <c r="C129" s="78" t="s">
        <v>139</v>
      </c>
      <c r="D129" s="79">
        <v>9</v>
      </c>
      <c r="E129" s="80">
        <v>12</v>
      </c>
      <c r="F129" s="81" t="s">
        <v>805</v>
      </c>
      <c r="G129" s="81" t="s">
        <v>7</v>
      </c>
      <c r="H129" s="82"/>
      <c r="I129" s="80" t="s">
        <v>156</v>
      </c>
      <c r="J129" s="83"/>
      <c r="K129" s="80" t="s">
        <v>916</v>
      </c>
      <c r="L129" s="80" t="s">
        <v>1021</v>
      </c>
      <c r="M129" s="80" t="s">
        <v>919</v>
      </c>
      <c r="N129" s="80" t="s">
        <v>140</v>
      </c>
      <c r="O129" s="83">
        <v>100</v>
      </c>
      <c r="P129" s="80" t="str">
        <f>IF(OR(Table13233[[#This Row],[Fin]]="1st",Table13233[[#This Row],[Div]]&lt;&gt;""),O129*Table13233[[#This Row],[Div]],"")</f>
        <v/>
      </c>
      <c r="Q129" s="80">
        <f>IF(Table13233[[#This Row],[Lev Ret]]="",Table13233[[#This Row],[Lev Bet]]*-1,Table13233[[#This Row],[Lev Ret]]-Table13233[[#This Row],[Lev Bet]])</f>
        <v>-100</v>
      </c>
      <c r="R129" s="84">
        <v>100</v>
      </c>
      <c r="S129" s="84" t="str">
        <f>IF(Table13233[[#This Row],[E4 24 BET]]="","",IF(OR(Table13233[[#This Row],[Fin]]="1st",Table13233[[#This Row],[Fin]]="Won",Table13233[[#This Row],[Div]]&lt;&gt;""),R129*Table13233[[#This Row],[Div]],""))</f>
        <v/>
      </c>
      <c r="T129" s="84">
        <f>IF(Table13233[[#This Row],[E4 24 BET]]="","",IF(Table13233[[#This Row],[E4 24 RET]]="",Table13233[[#This Row],[E4 24 BET]]*-1,S129-R129))</f>
        <v>-100</v>
      </c>
      <c r="U129" s="80" t="s">
        <v>943</v>
      </c>
    </row>
    <row r="130" spans="1:21" ht="15" customHeight="1" x14ac:dyDescent="0.25">
      <c r="A130" s="77">
        <v>44296</v>
      </c>
      <c r="B130" s="78">
        <v>0.59027777777777779</v>
      </c>
      <c r="C130" s="78" t="s">
        <v>9</v>
      </c>
      <c r="D130" s="79">
        <v>4</v>
      </c>
      <c r="E130" s="80">
        <v>9</v>
      </c>
      <c r="F130" s="81" t="s">
        <v>106</v>
      </c>
      <c r="G130" s="81" t="s">
        <v>6</v>
      </c>
      <c r="H130" s="82"/>
      <c r="I130" s="80" t="s">
        <v>392</v>
      </c>
      <c r="J130" s="83"/>
      <c r="K130" s="80" t="s">
        <v>916</v>
      </c>
      <c r="L130" s="80" t="s">
        <v>1021</v>
      </c>
      <c r="M130" s="80" t="s">
        <v>919</v>
      </c>
      <c r="N130" s="80" t="s">
        <v>140</v>
      </c>
      <c r="O130" s="83">
        <v>100</v>
      </c>
      <c r="P130" s="80" t="str">
        <f>IF(OR(Table13233[[#This Row],[Fin]]="1st",Table13233[[#This Row],[Div]]&lt;&gt;""),O130*Table13233[[#This Row],[Div]],"")</f>
        <v/>
      </c>
      <c r="Q130" s="80">
        <f>IF(Table13233[[#This Row],[Lev Ret]]="",Table13233[[#This Row],[Lev Bet]]*-1,Table13233[[#This Row],[Lev Ret]]-Table13233[[#This Row],[Lev Bet]])</f>
        <v>-100</v>
      </c>
      <c r="R130" s="84">
        <v>120</v>
      </c>
      <c r="S130" s="84" t="str">
        <f>IF(Table13233[[#This Row],[E4 24 BET]]="","",IF(OR(Table13233[[#This Row],[Fin]]="1st",Table13233[[#This Row],[Fin]]="Won",Table13233[[#This Row],[Div]]&lt;&gt;""),R130*Table13233[[#This Row],[Div]],""))</f>
        <v/>
      </c>
      <c r="T130" s="84">
        <f>IF(Table13233[[#This Row],[E4 24 BET]]="","",IF(Table13233[[#This Row],[E4 24 RET]]="",Table13233[[#This Row],[E4 24 BET]]*-1,S130-R130))</f>
        <v>-120</v>
      </c>
      <c r="U130" s="80" t="s">
        <v>941</v>
      </c>
    </row>
    <row r="131" spans="1:21" ht="15" customHeight="1" x14ac:dyDescent="0.25">
      <c r="A131" s="77">
        <v>44296</v>
      </c>
      <c r="B131" s="78">
        <v>0.70138888888888884</v>
      </c>
      <c r="C131" s="78" t="s">
        <v>9</v>
      </c>
      <c r="D131" s="79">
        <v>8</v>
      </c>
      <c r="E131" s="80">
        <v>2</v>
      </c>
      <c r="F131" s="81" t="s">
        <v>201</v>
      </c>
      <c r="G131" s="81" t="s">
        <v>7</v>
      </c>
      <c r="H131" s="82"/>
      <c r="I131" s="80" t="s">
        <v>392</v>
      </c>
      <c r="J131" s="83"/>
      <c r="K131" s="80" t="s">
        <v>916</v>
      </c>
      <c r="L131" s="80" t="s">
        <v>1021</v>
      </c>
      <c r="M131" s="80" t="s">
        <v>919</v>
      </c>
      <c r="N131" s="80" t="s">
        <v>140</v>
      </c>
      <c r="O131" s="83">
        <v>100</v>
      </c>
      <c r="P131" s="80" t="str">
        <f>IF(OR(Table13233[[#This Row],[Fin]]="1st",Table13233[[#This Row],[Div]]&lt;&gt;""),O131*Table13233[[#This Row],[Div]],"")</f>
        <v/>
      </c>
      <c r="Q131" s="80">
        <f>IF(Table13233[[#This Row],[Lev Ret]]="",Table13233[[#This Row],[Lev Bet]]*-1,Table13233[[#This Row],[Lev Ret]]-Table13233[[#This Row],[Lev Bet]])</f>
        <v>-100</v>
      </c>
      <c r="R131" s="84">
        <v>120</v>
      </c>
      <c r="S131" s="84" t="str">
        <f>IF(Table13233[[#This Row],[E4 24 BET]]="","",IF(OR(Table13233[[#This Row],[Fin]]="1st",Table13233[[#This Row],[Fin]]="Won",Table13233[[#This Row],[Div]]&lt;&gt;""),R131*Table13233[[#This Row],[Div]],""))</f>
        <v/>
      </c>
      <c r="T131" s="84">
        <f>IF(Table13233[[#This Row],[E4 24 BET]]="","",IF(Table13233[[#This Row],[E4 24 RET]]="",Table13233[[#This Row],[E4 24 BET]]*-1,S131-R131))</f>
        <v>-120</v>
      </c>
      <c r="U131" s="80" t="s">
        <v>941</v>
      </c>
    </row>
    <row r="132" spans="1:21" ht="15" customHeight="1" x14ac:dyDescent="0.25">
      <c r="A132" s="77">
        <v>44296</v>
      </c>
      <c r="B132" s="78">
        <v>0.70138888888888884</v>
      </c>
      <c r="C132" s="78" t="s">
        <v>9</v>
      </c>
      <c r="D132" s="79">
        <v>8</v>
      </c>
      <c r="E132" s="80">
        <v>5</v>
      </c>
      <c r="F132" s="81" t="s">
        <v>105</v>
      </c>
      <c r="G132" s="81" t="s">
        <v>4</v>
      </c>
      <c r="H132" s="82">
        <v>7.5</v>
      </c>
      <c r="I132" s="80" t="s">
        <v>392</v>
      </c>
      <c r="J132" s="83"/>
      <c r="K132" s="80" t="s">
        <v>916</v>
      </c>
      <c r="L132" s="80" t="s">
        <v>1021</v>
      </c>
      <c r="M132" s="80" t="s">
        <v>919</v>
      </c>
      <c r="N132" s="80" t="s">
        <v>140</v>
      </c>
      <c r="O132" s="83">
        <v>100</v>
      </c>
      <c r="P132" s="80">
        <f>IF(OR(Table13233[[#This Row],[Fin]]="1st",Table13233[[#This Row],[Div]]&lt;&gt;""),O132*Table13233[[#This Row],[Div]],"")</f>
        <v>750</v>
      </c>
      <c r="Q132" s="80">
        <f>IF(Table13233[[#This Row],[Lev Ret]]="",Table13233[[#This Row],[Lev Bet]]*-1,Table13233[[#This Row],[Lev Ret]]-Table13233[[#This Row],[Lev Bet]])</f>
        <v>650</v>
      </c>
      <c r="R132" s="84">
        <v>120</v>
      </c>
      <c r="S132" s="84">
        <f>IF(Table13233[[#This Row],[E4 24 BET]]="","",IF(OR(Table13233[[#This Row],[Fin]]="1st",Table13233[[#This Row],[Fin]]="Won",Table13233[[#This Row],[Div]]&lt;&gt;""),R132*Table13233[[#This Row],[Div]],""))</f>
        <v>900</v>
      </c>
      <c r="T132" s="84">
        <f>IF(Table13233[[#This Row],[E4 24 BET]]="","",IF(Table13233[[#This Row],[E4 24 RET]]="",Table13233[[#This Row],[E4 24 BET]]*-1,S132-R132))</f>
        <v>780</v>
      </c>
      <c r="U132" s="80" t="s">
        <v>941</v>
      </c>
    </row>
    <row r="133" spans="1:21" ht="15" customHeight="1" x14ac:dyDescent="0.25">
      <c r="A133" s="77">
        <v>44303</v>
      </c>
      <c r="B133" s="78">
        <v>0.50347222222222221</v>
      </c>
      <c r="C133" s="78" t="s">
        <v>138</v>
      </c>
      <c r="D133" s="79">
        <v>2</v>
      </c>
      <c r="E133" s="80">
        <v>8</v>
      </c>
      <c r="F133" s="81" t="s">
        <v>423</v>
      </c>
      <c r="G133" s="81" t="s">
        <v>4</v>
      </c>
      <c r="H133" s="82">
        <v>3.1</v>
      </c>
      <c r="I133" s="80" t="s">
        <v>156</v>
      </c>
      <c r="J133" s="83"/>
      <c r="K133" s="80" t="s">
        <v>916</v>
      </c>
      <c r="L133" s="80" t="s">
        <v>1021</v>
      </c>
      <c r="M133" s="80" t="s">
        <v>919</v>
      </c>
      <c r="N133" s="80" t="s">
        <v>918</v>
      </c>
      <c r="O133" s="83">
        <v>100</v>
      </c>
      <c r="P133" s="80">
        <f>IF(OR(Table13233[[#This Row],[Fin]]="1st",Table13233[[#This Row],[Div]]&lt;&gt;""),O133*Table13233[[#This Row],[Div]],"")</f>
        <v>310</v>
      </c>
      <c r="Q133" s="80">
        <f>IF(Table13233[[#This Row],[Lev Ret]]="",Table13233[[#This Row],[Lev Bet]]*-1,Table13233[[#This Row],[Lev Ret]]-Table13233[[#This Row],[Lev Bet]])</f>
        <v>210</v>
      </c>
      <c r="R133" s="84">
        <v>139.99999999999997</v>
      </c>
      <c r="S133" s="84">
        <f>IF(Table13233[[#This Row],[E4 24 BET]]="","",IF(OR(Table13233[[#This Row],[Fin]]="1st",Table13233[[#This Row],[Fin]]="Won",Table13233[[#This Row],[Div]]&lt;&gt;""),R133*Table13233[[#This Row],[Div]],""))</f>
        <v>433.99999999999994</v>
      </c>
      <c r="T133" s="84">
        <f>IF(Table13233[[#This Row],[E4 24 BET]]="","",IF(Table13233[[#This Row],[E4 24 RET]]="",Table13233[[#This Row],[E4 24 BET]]*-1,S133-R133))</f>
        <v>294</v>
      </c>
      <c r="U133" s="80" t="s">
        <v>948</v>
      </c>
    </row>
    <row r="134" spans="1:21" ht="15" customHeight="1" x14ac:dyDescent="0.25">
      <c r="A134" s="77">
        <v>44303</v>
      </c>
      <c r="B134" s="78">
        <v>0.58680555555555558</v>
      </c>
      <c r="C134" s="78" t="s">
        <v>9</v>
      </c>
      <c r="D134" s="79">
        <v>4</v>
      </c>
      <c r="E134" s="80">
        <v>2</v>
      </c>
      <c r="F134" s="81" t="s">
        <v>348</v>
      </c>
      <c r="G134" s="81" t="s">
        <v>4</v>
      </c>
      <c r="H134" s="82">
        <v>3.6</v>
      </c>
      <c r="I134" s="80" t="s">
        <v>392</v>
      </c>
      <c r="J134" s="83"/>
      <c r="K134" s="80" t="s">
        <v>916</v>
      </c>
      <c r="L134" s="80" t="s">
        <v>1021</v>
      </c>
      <c r="M134" s="80" t="s">
        <v>919</v>
      </c>
      <c r="N134" s="80" t="s">
        <v>140</v>
      </c>
      <c r="O134" s="83">
        <v>100</v>
      </c>
      <c r="P134" s="80">
        <f>IF(OR(Table13233[[#This Row],[Fin]]="1st",Table13233[[#This Row],[Div]]&lt;&gt;""),O134*Table13233[[#This Row],[Div]],"")</f>
        <v>360</v>
      </c>
      <c r="Q134" s="80">
        <f>IF(Table13233[[#This Row],[Lev Ret]]="",Table13233[[#This Row],[Lev Bet]]*-1,Table13233[[#This Row],[Lev Ret]]-Table13233[[#This Row],[Lev Bet]])</f>
        <v>260</v>
      </c>
      <c r="R134" s="84">
        <v>120</v>
      </c>
      <c r="S134" s="84">
        <f>IF(Table13233[[#This Row],[E4 24 BET]]="","",IF(OR(Table13233[[#This Row],[Fin]]="1st",Table13233[[#This Row],[Fin]]="Won",Table13233[[#This Row],[Div]]&lt;&gt;""),R134*Table13233[[#This Row],[Div]],""))</f>
        <v>432</v>
      </c>
      <c r="T134" s="84">
        <f>IF(Table13233[[#This Row],[E4 24 BET]]="","",IF(Table13233[[#This Row],[E4 24 RET]]="",Table13233[[#This Row],[E4 24 BET]]*-1,S134-R134))</f>
        <v>312</v>
      </c>
      <c r="U134" s="80" t="s">
        <v>941</v>
      </c>
    </row>
    <row r="135" spans="1:21" ht="15" customHeight="1" x14ac:dyDescent="0.25">
      <c r="A135" s="77">
        <v>44303</v>
      </c>
      <c r="B135" s="78">
        <v>0.61458333333333337</v>
      </c>
      <c r="C135" s="78" t="s">
        <v>9</v>
      </c>
      <c r="D135" s="79">
        <v>5</v>
      </c>
      <c r="E135" s="80">
        <v>2</v>
      </c>
      <c r="F135" s="81" t="s">
        <v>195</v>
      </c>
      <c r="G135" s="81" t="s">
        <v>4</v>
      </c>
      <c r="H135" s="82">
        <v>3.1</v>
      </c>
      <c r="I135" s="80" t="s">
        <v>392</v>
      </c>
      <c r="J135" s="83"/>
      <c r="K135" s="80" t="s">
        <v>916</v>
      </c>
      <c r="L135" s="80" t="s">
        <v>1021</v>
      </c>
      <c r="M135" s="80" t="s">
        <v>919</v>
      </c>
      <c r="N135" s="80" t="s">
        <v>918</v>
      </c>
      <c r="O135" s="83">
        <v>100</v>
      </c>
      <c r="P135" s="80">
        <f>IF(OR(Table13233[[#This Row],[Fin]]="1st",Table13233[[#This Row],[Div]]&lt;&gt;""),O135*Table13233[[#This Row],[Div]],"")</f>
        <v>310</v>
      </c>
      <c r="Q135" s="80">
        <f>IF(Table13233[[#This Row],[Lev Ret]]="",Table13233[[#This Row],[Lev Bet]]*-1,Table13233[[#This Row],[Lev Ret]]-Table13233[[#This Row],[Lev Bet]])</f>
        <v>210</v>
      </c>
      <c r="R135" s="84">
        <v>200</v>
      </c>
      <c r="S135" s="84">
        <f>IF(Table13233[[#This Row],[E4 24 BET]]="","",IF(OR(Table13233[[#This Row],[Fin]]="1st",Table13233[[#This Row],[Fin]]="Won",Table13233[[#This Row],[Div]]&lt;&gt;""),R135*Table13233[[#This Row],[Div]],""))</f>
        <v>620</v>
      </c>
      <c r="T135" s="84">
        <f>IF(Table13233[[#This Row],[E4 24 BET]]="","",IF(Table13233[[#This Row],[E4 24 RET]]="",Table13233[[#This Row],[E4 24 BET]]*-1,S135-R135))</f>
        <v>420</v>
      </c>
      <c r="U135" s="80" t="s">
        <v>947</v>
      </c>
    </row>
    <row r="136" spans="1:21" ht="15" customHeight="1" x14ac:dyDescent="0.25">
      <c r="A136" s="77">
        <v>44303</v>
      </c>
      <c r="B136" s="78">
        <v>0.67013888888888884</v>
      </c>
      <c r="C136" s="78" t="s">
        <v>9</v>
      </c>
      <c r="D136" s="79">
        <v>7</v>
      </c>
      <c r="E136" s="80">
        <v>5</v>
      </c>
      <c r="F136" s="81" t="s">
        <v>104</v>
      </c>
      <c r="G136" s="81" t="s">
        <v>6</v>
      </c>
      <c r="H136" s="82"/>
      <c r="I136" s="80" t="s">
        <v>392</v>
      </c>
      <c r="J136" s="83"/>
      <c r="K136" s="80" t="s">
        <v>916</v>
      </c>
      <c r="L136" s="80" t="s">
        <v>1021</v>
      </c>
      <c r="M136" s="80" t="s">
        <v>919</v>
      </c>
      <c r="N136" s="80" t="s">
        <v>140</v>
      </c>
      <c r="O136" s="83">
        <v>100</v>
      </c>
      <c r="P136" s="80" t="str">
        <f>IF(OR(Table13233[[#This Row],[Fin]]="1st",Table13233[[#This Row],[Div]]&lt;&gt;""),O136*Table13233[[#This Row],[Div]],"")</f>
        <v/>
      </c>
      <c r="Q136" s="80">
        <f>IF(Table13233[[#This Row],[Lev Ret]]="",Table13233[[#This Row],[Lev Bet]]*-1,Table13233[[#This Row],[Lev Ret]]-Table13233[[#This Row],[Lev Bet]])</f>
        <v>-100</v>
      </c>
      <c r="R136" s="84">
        <v>120</v>
      </c>
      <c r="S136" s="84" t="str">
        <f>IF(Table13233[[#This Row],[E4 24 BET]]="","",IF(OR(Table13233[[#This Row],[Fin]]="1st",Table13233[[#This Row],[Fin]]="Won",Table13233[[#This Row],[Div]]&lt;&gt;""),R136*Table13233[[#This Row],[Div]],""))</f>
        <v/>
      </c>
      <c r="T136" s="84">
        <f>IF(Table13233[[#This Row],[E4 24 BET]]="","",IF(Table13233[[#This Row],[E4 24 RET]]="",Table13233[[#This Row],[E4 24 BET]]*-1,S136-R136))</f>
        <v>-120</v>
      </c>
      <c r="U136" s="80" t="s">
        <v>941</v>
      </c>
    </row>
    <row r="137" spans="1:21" ht="15" customHeight="1" x14ac:dyDescent="0.25">
      <c r="A137" s="77">
        <v>44303</v>
      </c>
      <c r="B137" s="78">
        <v>0.6875</v>
      </c>
      <c r="C137" s="78" t="s">
        <v>138</v>
      </c>
      <c r="D137" s="79">
        <v>9</v>
      </c>
      <c r="E137" s="80">
        <v>1</v>
      </c>
      <c r="F137" s="81" t="s">
        <v>619</v>
      </c>
      <c r="G137" s="81" t="s">
        <v>7</v>
      </c>
      <c r="H137" s="82"/>
      <c r="I137" s="80" t="s">
        <v>156</v>
      </c>
      <c r="J137" s="83"/>
      <c r="K137" s="80" t="s">
        <v>916</v>
      </c>
      <c r="L137" s="80" t="s">
        <v>1021</v>
      </c>
      <c r="M137" s="80" t="s">
        <v>919</v>
      </c>
      <c r="N137" s="80" t="s">
        <v>140</v>
      </c>
      <c r="O137" s="83">
        <v>100</v>
      </c>
      <c r="P137" s="80" t="str">
        <f>IF(OR(Table13233[[#This Row],[Fin]]="1st",Table13233[[#This Row],[Div]]&lt;&gt;""),O137*Table13233[[#This Row],[Div]],"")</f>
        <v/>
      </c>
      <c r="Q137" s="80">
        <f>IF(Table13233[[#This Row],[Lev Ret]]="",Table13233[[#This Row],[Lev Bet]]*-1,Table13233[[#This Row],[Lev Ret]]-Table13233[[#This Row],[Lev Bet]])</f>
        <v>-100</v>
      </c>
      <c r="R137" s="84">
        <v>100</v>
      </c>
      <c r="S137" s="84" t="str">
        <f>IF(Table13233[[#This Row],[E4 24 BET]]="","",IF(OR(Table13233[[#This Row],[Fin]]="1st",Table13233[[#This Row],[Fin]]="Won",Table13233[[#This Row],[Div]]&lt;&gt;""),R137*Table13233[[#This Row],[Div]],""))</f>
        <v/>
      </c>
      <c r="T137" s="84">
        <f>IF(Table13233[[#This Row],[E4 24 BET]]="","",IF(Table13233[[#This Row],[E4 24 RET]]="",Table13233[[#This Row],[E4 24 BET]]*-1,S137-R137))</f>
        <v>-100</v>
      </c>
      <c r="U137" s="80" t="s">
        <v>943</v>
      </c>
    </row>
    <row r="138" spans="1:21" ht="15" customHeight="1" x14ac:dyDescent="0.25">
      <c r="A138" s="77">
        <v>44303</v>
      </c>
      <c r="B138" s="78">
        <v>0.72222222222222221</v>
      </c>
      <c r="C138" s="78" t="s">
        <v>9</v>
      </c>
      <c r="D138" s="79">
        <v>9</v>
      </c>
      <c r="E138" s="80">
        <v>14</v>
      </c>
      <c r="F138" s="81" t="s">
        <v>102</v>
      </c>
      <c r="G138" s="81" t="s">
        <v>6</v>
      </c>
      <c r="H138" s="82"/>
      <c r="I138" s="80" t="s">
        <v>392</v>
      </c>
      <c r="J138" s="83"/>
      <c r="K138" s="80" t="s">
        <v>916</v>
      </c>
      <c r="L138" s="80" t="s">
        <v>1021</v>
      </c>
      <c r="M138" s="80" t="s">
        <v>919</v>
      </c>
      <c r="N138" s="80" t="s">
        <v>140</v>
      </c>
      <c r="O138" s="83">
        <v>100</v>
      </c>
      <c r="P138" s="80" t="str">
        <f>IF(OR(Table13233[[#This Row],[Fin]]="1st",Table13233[[#This Row],[Div]]&lt;&gt;""),O138*Table13233[[#This Row],[Div]],"")</f>
        <v/>
      </c>
      <c r="Q138" s="80">
        <f>IF(Table13233[[#This Row],[Lev Ret]]="",Table13233[[#This Row],[Lev Bet]]*-1,Table13233[[#This Row],[Lev Ret]]-Table13233[[#This Row],[Lev Bet]])</f>
        <v>-100</v>
      </c>
      <c r="R138" s="84">
        <v>120</v>
      </c>
      <c r="S138" s="84" t="str">
        <f>IF(Table13233[[#This Row],[E4 24 BET]]="","",IF(OR(Table13233[[#This Row],[Fin]]="1st",Table13233[[#This Row],[Fin]]="Won",Table13233[[#This Row],[Div]]&lt;&gt;""),R138*Table13233[[#This Row],[Div]],""))</f>
        <v/>
      </c>
      <c r="T138" s="84">
        <f>IF(Table13233[[#This Row],[E4 24 BET]]="","",IF(Table13233[[#This Row],[E4 24 RET]]="",Table13233[[#This Row],[E4 24 BET]]*-1,S138-R138))</f>
        <v>-120</v>
      </c>
      <c r="U138" s="80" t="s">
        <v>941</v>
      </c>
    </row>
    <row r="139" spans="1:21" ht="15" customHeight="1" x14ac:dyDescent="0.25">
      <c r="A139" s="77">
        <v>44310</v>
      </c>
      <c r="B139" s="78">
        <v>0.44097222222222227</v>
      </c>
      <c r="C139" s="78" t="s">
        <v>138</v>
      </c>
      <c r="D139" s="79">
        <v>2</v>
      </c>
      <c r="E139" s="80">
        <v>2</v>
      </c>
      <c r="F139" s="81" t="s">
        <v>424</v>
      </c>
      <c r="G139" s="81" t="s">
        <v>140</v>
      </c>
      <c r="H139" s="82"/>
      <c r="I139" s="80" t="s">
        <v>156</v>
      </c>
      <c r="J139" s="83"/>
      <c r="K139" s="80" t="s">
        <v>916</v>
      </c>
      <c r="L139" s="80" t="s">
        <v>1021</v>
      </c>
      <c r="M139" s="80" t="s">
        <v>919</v>
      </c>
      <c r="N139" s="80" t="s">
        <v>918</v>
      </c>
      <c r="O139" s="83">
        <v>100</v>
      </c>
      <c r="P139" s="80" t="str">
        <f>IF(OR(Table13233[[#This Row],[Fin]]="1st",Table13233[[#This Row],[Div]]&lt;&gt;""),O139*Table13233[[#This Row],[Div]],"")</f>
        <v/>
      </c>
      <c r="Q139" s="80">
        <f>IF(Table13233[[#This Row],[Lev Ret]]="",Table13233[[#This Row],[Lev Bet]]*-1,Table13233[[#This Row],[Lev Ret]]-Table13233[[#This Row],[Lev Bet]])</f>
        <v>-100</v>
      </c>
      <c r="R139" s="84">
        <v>139.99999999999997</v>
      </c>
      <c r="S139" s="84" t="str">
        <f>IF(Table13233[[#This Row],[E4 24 BET]]="","",IF(OR(Table13233[[#This Row],[Fin]]="1st",Table13233[[#This Row],[Fin]]="Won",Table13233[[#This Row],[Div]]&lt;&gt;""),R139*Table13233[[#This Row],[Div]],""))</f>
        <v/>
      </c>
      <c r="T139" s="84">
        <f>IF(Table13233[[#This Row],[E4 24 BET]]="","",IF(Table13233[[#This Row],[E4 24 RET]]="",Table13233[[#This Row],[E4 24 BET]]*-1,S139-R139))</f>
        <v>-139.99999999999997</v>
      </c>
      <c r="U139" s="80" t="s">
        <v>949</v>
      </c>
    </row>
    <row r="140" spans="1:21" ht="15" customHeight="1" x14ac:dyDescent="0.25">
      <c r="A140" s="77">
        <v>44310</v>
      </c>
      <c r="B140" s="78">
        <v>0.53472222222222221</v>
      </c>
      <c r="C140" s="78" t="s">
        <v>9</v>
      </c>
      <c r="D140" s="79">
        <v>2</v>
      </c>
      <c r="E140" s="80">
        <v>3</v>
      </c>
      <c r="F140" s="81" t="s">
        <v>161</v>
      </c>
      <c r="G140" s="81" t="s">
        <v>4</v>
      </c>
      <c r="H140" s="82">
        <v>4</v>
      </c>
      <c r="I140" s="80" t="s">
        <v>392</v>
      </c>
      <c r="J140" s="83"/>
      <c r="K140" s="80" t="s">
        <v>916</v>
      </c>
      <c r="L140" s="80" t="s">
        <v>1021</v>
      </c>
      <c r="M140" s="80" t="s">
        <v>919</v>
      </c>
      <c r="N140" s="80" t="s">
        <v>918</v>
      </c>
      <c r="O140" s="83">
        <v>100</v>
      </c>
      <c r="P140" s="80">
        <f>IF(OR(Table13233[[#This Row],[Fin]]="1st",Table13233[[#This Row],[Div]]&lt;&gt;""),O140*Table13233[[#This Row],[Div]],"")</f>
        <v>400</v>
      </c>
      <c r="Q140" s="80">
        <f>IF(Table13233[[#This Row],[Lev Ret]]="",Table13233[[#This Row],[Lev Bet]]*-1,Table13233[[#This Row],[Lev Ret]]-Table13233[[#This Row],[Lev Bet]])</f>
        <v>300</v>
      </c>
      <c r="R140" s="84">
        <v>139.99999999999997</v>
      </c>
      <c r="S140" s="84">
        <f>IF(Table13233[[#This Row],[E4 24 BET]]="","",IF(OR(Table13233[[#This Row],[Fin]]="1st",Table13233[[#This Row],[Fin]]="Won",Table13233[[#This Row],[Div]]&lt;&gt;""),R140*Table13233[[#This Row],[Div]],""))</f>
        <v>559.99999999999989</v>
      </c>
      <c r="T140" s="84">
        <f>IF(Table13233[[#This Row],[E4 24 BET]]="","",IF(Table13233[[#This Row],[E4 24 RET]]="",Table13233[[#This Row],[E4 24 BET]]*-1,S140-R140))</f>
        <v>419.99999999999989</v>
      </c>
      <c r="U140" s="80" t="s">
        <v>947</v>
      </c>
    </row>
    <row r="141" spans="1:21" ht="15" customHeight="1" x14ac:dyDescent="0.25">
      <c r="A141" s="77">
        <v>44310</v>
      </c>
      <c r="B141" s="78">
        <v>0.53472222222222221</v>
      </c>
      <c r="C141" s="78" t="s">
        <v>9</v>
      </c>
      <c r="D141" s="79">
        <v>2</v>
      </c>
      <c r="E141" s="80">
        <v>1</v>
      </c>
      <c r="F141" s="81" t="s">
        <v>46</v>
      </c>
      <c r="G141" s="81"/>
      <c r="H141" s="82"/>
      <c r="I141" s="80" t="s">
        <v>392</v>
      </c>
      <c r="J141" s="83"/>
      <c r="K141" s="80" t="s">
        <v>916</v>
      </c>
      <c r="L141" s="80" t="s">
        <v>1021</v>
      </c>
      <c r="M141" s="80" t="s">
        <v>919</v>
      </c>
      <c r="N141" s="80" t="s">
        <v>140</v>
      </c>
      <c r="O141" s="83">
        <v>100</v>
      </c>
      <c r="P141" s="80" t="str">
        <f>IF(OR(Table13233[[#This Row],[Fin]]="1st",Table13233[[#This Row],[Div]]&lt;&gt;""),O141*Table13233[[#This Row],[Div]],"")</f>
        <v/>
      </c>
      <c r="Q141" s="80">
        <f>IF(Table13233[[#This Row],[Lev Ret]]="",Table13233[[#This Row],[Lev Bet]]*-1,Table13233[[#This Row],[Lev Ret]]-Table13233[[#This Row],[Lev Bet]])</f>
        <v>-100</v>
      </c>
      <c r="R141" s="84">
        <v>120</v>
      </c>
      <c r="S141" s="84" t="str">
        <f>IF(Table13233[[#This Row],[E4 24 BET]]="","",IF(OR(Table13233[[#This Row],[Fin]]="1st",Table13233[[#This Row],[Fin]]="Won",Table13233[[#This Row],[Div]]&lt;&gt;""),R141*Table13233[[#This Row],[Div]],""))</f>
        <v/>
      </c>
      <c r="T141" s="84">
        <f>IF(Table13233[[#This Row],[E4 24 BET]]="","",IF(Table13233[[#This Row],[E4 24 RET]]="",Table13233[[#This Row],[E4 24 BET]]*-1,S141-R141))</f>
        <v>-120</v>
      </c>
      <c r="U141" s="80" t="s">
        <v>941</v>
      </c>
    </row>
    <row r="142" spans="1:21" ht="15" customHeight="1" x14ac:dyDescent="0.25">
      <c r="A142" s="77">
        <v>44310</v>
      </c>
      <c r="B142" s="78">
        <v>0.55208333333333337</v>
      </c>
      <c r="C142" s="78" t="s">
        <v>9</v>
      </c>
      <c r="D142" s="79">
        <v>6</v>
      </c>
      <c r="E142" s="80">
        <v>1</v>
      </c>
      <c r="F142" s="81" t="s">
        <v>584</v>
      </c>
      <c r="G142" s="81" t="s">
        <v>95</v>
      </c>
      <c r="H142" s="82"/>
      <c r="I142" s="80" t="s">
        <v>392</v>
      </c>
      <c r="J142" s="83"/>
      <c r="K142" s="80" t="s">
        <v>916</v>
      </c>
      <c r="L142" s="80" t="s">
        <v>1021</v>
      </c>
      <c r="M142" s="80" t="s">
        <v>919</v>
      </c>
      <c r="N142" s="80" t="s">
        <v>140</v>
      </c>
      <c r="O142" s="83">
        <v>100</v>
      </c>
      <c r="P142" s="80" t="str">
        <f>IF(OR(Table13233[[#This Row],[Fin]]="1st",Table13233[[#This Row],[Div]]&lt;&gt;""),O142*Table13233[[#This Row],[Div]],"")</f>
        <v/>
      </c>
      <c r="Q142" s="80">
        <f>IF(Table13233[[#This Row],[Lev Ret]]="",Table13233[[#This Row],[Lev Bet]]*-1,Table13233[[#This Row],[Lev Ret]]-Table13233[[#This Row],[Lev Bet]])</f>
        <v>-100</v>
      </c>
      <c r="R142" s="84">
        <v>120</v>
      </c>
      <c r="S142" s="84" t="str">
        <f>IF(Table13233[[#This Row],[E4 24 BET]]="","",IF(OR(Table13233[[#This Row],[Fin]]="1st",Table13233[[#This Row],[Fin]]="Won",Table13233[[#This Row],[Div]]&lt;&gt;""),R142*Table13233[[#This Row],[Div]],""))</f>
        <v/>
      </c>
      <c r="T142" s="84">
        <f>IF(Table13233[[#This Row],[E4 24 BET]]="","",IF(Table13233[[#This Row],[E4 24 RET]]="",Table13233[[#This Row],[E4 24 BET]]*-1,S142-R142))</f>
        <v>-120</v>
      </c>
      <c r="U142" s="80" t="s">
        <v>942</v>
      </c>
    </row>
    <row r="143" spans="1:21" ht="15" customHeight="1" x14ac:dyDescent="0.25">
      <c r="A143" s="77">
        <v>44310</v>
      </c>
      <c r="B143" s="78">
        <v>0.58333333333333337</v>
      </c>
      <c r="C143" s="78" t="s">
        <v>9</v>
      </c>
      <c r="D143" s="79">
        <v>4</v>
      </c>
      <c r="E143" s="80">
        <v>3</v>
      </c>
      <c r="F143" s="81" t="s">
        <v>349</v>
      </c>
      <c r="G143" s="81" t="s">
        <v>4</v>
      </c>
      <c r="H143" s="82">
        <v>4.5999999999999996</v>
      </c>
      <c r="I143" s="80" t="s">
        <v>392</v>
      </c>
      <c r="J143" s="83"/>
      <c r="K143" s="80" t="s">
        <v>916</v>
      </c>
      <c r="L143" s="80" t="s">
        <v>1021</v>
      </c>
      <c r="M143" s="80" t="s">
        <v>919</v>
      </c>
      <c r="N143" s="80" t="s">
        <v>140</v>
      </c>
      <c r="O143" s="83">
        <v>100</v>
      </c>
      <c r="P143" s="80">
        <f>IF(OR(Table13233[[#This Row],[Fin]]="1st",Table13233[[#This Row],[Div]]&lt;&gt;""),O143*Table13233[[#This Row],[Div]],"")</f>
        <v>459.99999999999994</v>
      </c>
      <c r="Q143" s="80">
        <f>IF(Table13233[[#This Row],[Lev Ret]]="",Table13233[[#This Row],[Lev Bet]]*-1,Table13233[[#This Row],[Lev Ret]]-Table13233[[#This Row],[Lev Bet]])</f>
        <v>359.99999999999994</v>
      </c>
      <c r="R143" s="84">
        <v>120</v>
      </c>
      <c r="S143" s="84">
        <f>IF(Table13233[[#This Row],[E4 24 BET]]="","",IF(OR(Table13233[[#This Row],[Fin]]="1st",Table13233[[#This Row],[Fin]]="Won",Table13233[[#This Row],[Div]]&lt;&gt;""),R143*Table13233[[#This Row],[Div]],""))</f>
        <v>552</v>
      </c>
      <c r="T143" s="84">
        <f>IF(Table13233[[#This Row],[E4 24 BET]]="","",IF(Table13233[[#This Row],[E4 24 RET]]="",Table13233[[#This Row],[E4 24 BET]]*-1,S143-R143))</f>
        <v>432</v>
      </c>
      <c r="U143" s="80" t="s">
        <v>941</v>
      </c>
    </row>
    <row r="144" spans="1:21" ht="15" customHeight="1" x14ac:dyDescent="0.25">
      <c r="A144" s="77">
        <v>44310</v>
      </c>
      <c r="B144" s="78">
        <v>0.6875</v>
      </c>
      <c r="C144" s="78" t="s">
        <v>9</v>
      </c>
      <c r="D144" s="79">
        <v>8</v>
      </c>
      <c r="E144" s="80">
        <v>6</v>
      </c>
      <c r="F144" s="81" t="s">
        <v>103</v>
      </c>
      <c r="G144" s="81" t="s">
        <v>4</v>
      </c>
      <c r="H144" s="82">
        <v>4.4000000000000004</v>
      </c>
      <c r="I144" s="80" t="s">
        <v>392</v>
      </c>
      <c r="J144" s="83"/>
      <c r="K144" s="80" t="s">
        <v>916</v>
      </c>
      <c r="L144" s="80" t="s">
        <v>1021</v>
      </c>
      <c r="M144" s="80" t="s">
        <v>919</v>
      </c>
      <c r="N144" s="80" t="s">
        <v>140</v>
      </c>
      <c r="O144" s="83">
        <v>100</v>
      </c>
      <c r="P144" s="80">
        <f>IF(OR(Table13233[[#This Row],[Fin]]="1st",Table13233[[#This Row],[Div]]&lt;&gt;""),O144*Table13233[[#This Row],[Div]],"")</f>
        <v>440.00000000000006</v>
      </c>
      <c r="Q144" s="80">
        <f>IF(Table13233[[#This Row],[Lev Ret]]="",Table13233[[#This Row],[Lev Bet]]*-1,Table13233[[#This Row],[Lev Ret]]-Table13233[[#This Row],[Lev Bet]])</f>
        <v>340.00000000000006</v>
      </c>
      <c r="R144" s="84">
        <v>120</v>
      </c>
      <c r="S144" s="84">
        <f>IF(Table13233[[#This Row],[E4 24 BET]]="","",IF(OR(Table13233[[#This Row],[Fin]]="1st",Table13233[[#This Row],[Fin]]="Won",Table13233[[#This Row],[Div]]&lt;&gt;""),R144*Table13233[[#This Row],[Div]],""))</f>
        <v>528</v>
      </c>
      <c r="T144" s="84">
        <f>IF(Table13233[[#This Row],[E4 24 BET]]="","",IF(Table13233[[#This Row],[E4 24 RET]]="",Table13233[[#This Row],[E4 24 BET]]*-1,S144-R144))</f>
        <v>408</v>
      </c>
      <c r="U144" s="80" t="s">
        <v>941</v>
      </c>
    </row>
    <row r="145" spans="1:21" ht="15" customHeight="1" x14ac:dyDescent="0.25">
      <c r="A145" s="77">
        <v>44310</v>
      </c>
      <c r="B145" s="78">
        <v>0.70486111111111116</v>
      </c>
      <c r="C145" s="78" t="s">
        <v>138</v>
      </c>
      <c r="D145" s="79">
        <v>9</v>
      </c>
      <c r="E145" s="80">
        <v>12</v>
      </c>
      <c r="F145" s="81" t="s">
        <v>806</v>
      </c>
      <c r="G145" s="81"/>
      <c r="H145" s="82"/>
      <c r="I145" s="80" t="s">
        <v>156</v>
      </c>
      <c r="J145" s="83"/>
      <c r="K145" s="80" t="s">
        <v>916</v>
      </c>
      <c r="L145" s="80" t="s">
        <v>1021</v>
      </c>
      <c r="M145" s="80" t="s">
        <v>919</v>
      </c>
      <c r="N145" s="80" t="s">
        <v>140</v>
      </c>
      <c r="O145" s="83">
        <v>100</v>
      </c>
      <c r="P145" s="80" t="str">
        <f>IF(OR(Table13233[[#This Row],[Fin]]="1st",Table13233[[#This Row],[Div]]&lt;&gt;""),O145*Table13233[[#This Row],[Div]],"")</f>
        <v/>
      </c>
      <c r="Q145" s="80">
        <f>IF(Table13233[[#This Row],[Lev Ret]]="",Table13233[[#This Row],[Lev Bet]]*-1,Table13233[[#This Row],[Lev Ret]]-Table13233[[#This Row],[Lev Bet]])</f>
        <v>-100</v>
      </c>
      <c r="R145" s="84">
        <v>100</v>
      </c>
      <c r="S145" s="84" t="str">
        <f>IF(Table13233[[#This Row],[E4 24 BET]]="","",IF(OR(Table13233[[#This Row],[Fin]]="1st",Table13233[[#This Row],[Fin]]="Won",Table13233[[#This Row],[Div]]&lt;&gt;""),R145*Table13233[[#This Row],[Div]],""))</f>
        <v/>
      </c>
      <c r="T145" s="84">
        <f>IF(Table13233[[#This Row],[E4 24 BET]]="","",IF(Table13233[[#This Row],[E4 24 RET]]="",Table13233[[#This Row],[E4 24 BET]]*-1,S145-R145))</f>
        <v>-100</v>
      </c>
      <c r="U145" s="80" t="s">
        <v>943</v>
      </c>
    </row>
    <row r="146" spans="1:21" ht="15" customHeight="1" x14ac:dyDescent="0.25">
      <c r="A146" s="77">
        <v>44311</v>
      </c>
      <c r="B146" s="78">
        <v>0.56597222222222221</v>
      </c>
      <c r="C146" s="78" t="s">
        <v>10</v>
      </c>
      <c r="D146" s="79">
        <v>2</v>
      </c>
      <c r="E146" s="80">
        <v>5</v>
      </c>
      <c r="F146" s="81" t="s">
        <v>102</v>
      </c>
      <c r="G146" s="81" t="s">
        <v>4</v>
      </c>
      <c r="H146" s="82">
        <v>6.3</v>
      </c>
      <c r="I146" s="80" t="s">
        <v>392</v>
      </c>
      <c r="J146" s="83"/>
      <c r="K146" s="80" t="s">
        <v>916</v>
      </c>
      <c r="L146" s="80" t="s">
        <v>1021</v>
      </c>
      <c r="M146" s="80" t="s">
        <v>922</v>
      </c>
      <c r="N146" s="80" t="s">
        <v>140</v>
      </c>
      <c r="O146" s="83">
        <v>100</v>
      </c>
      <c r="P146" s="80">
        <f>IF(OR(Table13233[[#This Row],[Fin]]="1st",Table13233[[#This Row],[Div]]&lt;&gt;""),O146*Table13233[[#This Row],[Div]],"")</f>
        <v>630</v>
      </c>
      <c r="Q146" s="80">
        <f>IF(Table13233[[#This Row],[Lev Ret]]="",Table13233[[#This Row],[Lev Bet]]*-1,Table13233[[#This Row],[Lev Ret]]-Table13233[[#This Row],[Lev Bet]])</f>
        <v>530</v>
      </c>
      <c r="R146" s="84">
        <v>120</v>
      </c>
      <c r="S146" s="84">
        <f>IF(Table13233[[#This Row],[E4 24 BET]]="","",IF(OR(Table13233[[#This Row],[Fin]]="1st",Table13233[[#This Row],[Fin]]="Won",Table13233[[#This Row],[Div]]&lt;&gt;""),R146*Table13233[[#This Row],[Div]],""))</f>
        <v>756</v>
      </c>
      <c r="T146" s="84">
        <f>IF(Table13233[[#This Row],[E4 24 BET]]="","",IF(Table13233[[#This Row],[E4 24 RET]]="",Table13233[[#This Row],[E4 24 BET]]*-1,S146-R146))</f>
        <v>636</v>
      </c>
      <c r="U146" s="80" t="s">
        <v>941</v>
      </c>
    </row>
    <row r="147" spans="1:21" ht="15" customHeight="1" x14ac:dyDescent="0.25">
      <c r="A147" s="77">
        <v>44311</v>
      </c>
      <c r="B147" s="78">
        <v>0.56597222222222221</v>
      </c>
      <c r="C147" s="78" t="s">
        <v>10</v>
      </c>
      <c r="D147" s="79">
        <v>2</v>
      </c>
      <c r="E147" s="80">
        <v>1</v>
      </c>
      <c r="F147" s="81" t="s">
        <v>350</v>
      </c>
      <c r="G147" s="81"/>
      <c r="H147" s="82"/>
      <c r="I147" s="80" t="s">
        <v>392</v>
      </c>
      <c r="J147" s="83"/>
      <c r="K147" s="80" t="s">
        <v>916</v>
      </c>
      <c r="L147" s="80" t="s">
        <v>1021</v>
      </c>
      <c r="M147" s="80" t="s">
        <v>922</v>
      </c>
      <c r="N147" s="80" t="s">
        <v>140</v>
      </c>
      <c r="O147" s="83">
        <v>100</v>
      </c>
      <c r="P147" s="80" t="str">
        <f>IF(OR(Table13233[[#This Row],[Fin]]="1st",Table13233[[#This Row],[Div]]&lt;&gt;""),O147*Table13233[[#This Row],[Div]],"")</f>
        <v/>
      </c>
      <c r="Q147" s="80">
        <f>IF(Table13233[[#This Row],[Lev Ret]]="",Table13233[[#This Row],[Lev Bet]]*-1,Table13233[[#This Row],[Lev Ret]]-Table13233[[#This Row],[Lev Bet]])</f>
        <v>-100</v>
      </c>
      <c r="R147" s="84">
        <v>120</v>
      </c>
      <c r="S147" s="84" t="str">
        <f>IF(Table13233[[#This Row],[E4 24 BET]]="","",IF(OR(Table13233[[#This Row],[Fin]]="1st",Table13233[[#This Row],[Fin]]="Won",Table13233[[#This Row],[Div]]&lt;&gt;""),R147*Table13233[[#This Row],[Div]],""))</f>
        <v/>
      </c>
      <c r="T147" s="84">
        <f>IF(Table13233[[#This Row],[E4 24 BET]]="","",IF(Table13233[[#This Row],[E4 24 RET]]="",Table13233[[#This Row],[E4 24 BET]]*-1,S147-R147))</f>
        <v>-120</v>
      </c>
      <c r="U147" s="80" t="s">
        <v>941</v>
      </c>
    </row>
    <row r="148" spans="1:21" ht="15" customHeight="1" x14ac:dyDescent="0.25">
      <c r="A148" s="77">
        <v>44311</v>
      </c>
      <c r="B148" s="78">
        <v>0.59027777777777779</v>
      </c>
      <c r="C148" s="78" t="s">
        <v>10</v>
      </c>
      <c r="D148" s="79">
        <v>3</v>
      </c>
      <c r="E148" s="80">
        <v>3</v>
      </c>
      <c r="F148" s="81" t="s">
        <v>101</v>
      </c>
      <c r="G148" s="81" t="s">
        <v>12</v>
      </c>
      <c r="H148" s="82"/>
      <c r="I148" s="80" t="s">
        <v>392</v>
      </c>
      <c r="J148" s="83"/>
      <c r="K148" s="80" t="s">
        <v>916</v>
      </c>
      <c r="L148" s="80" t="s">
        <v>1021</v>
      </c>
      <c r="M148" s="80" t="s">
        <v>922</v>
      </c>
      <c r="N148" s="80" t="s">
        <v>140</v>
      </c>
      <c r="O148" s="83">
        <v>100</v>
      </c>
      <c r="P148" s="80" t="str">
        <f>IF(OR(Table13233[[#This Row],[Fin]]="1st",Table13233[[#This Row],[Div]]&lt;&gt;""),O148*Table13233[[#This Row],[Div]],"")</f>
        <v/>
      </c>
      <c r="Q148" s="80">
        <f>IF(Table13233[[#This Row],[Lev Ret]]="",Table13233[[#This Row],[Lev Bet]]*-1,Table13233[[#This Row],[Lev Ret]]-Table13233[[#This Row],[Lev Bet]])</f>
        <v>-100</v>
      </c>
      <c r="R148" s="84">
        <v>120</v>
      </c>
      <c r="S148" s="84" t="str">
        <f>IF(Table13233[[#This Row],[E4 24 BET]]="","",IF(OR(Table13233[[#This Row],[Fin]]="1st",Table13233[[#This Row],[Fin]]="Won",Table13233[[#This Row],[Div]]&lt;&gt;""),R148*Table13233[[#This Row],[Div]],""))</f>
        <v/>
      </c>
      <c r="T148" s="84">
        <f>IF(Table13233[[#This Row],[E4 24 BET]]="","",IF(Table13233[[#This Row],[E4 24 RET]]="",Table13233[[#This Row],[E4 24 BET]]*-1,S148-R148))</f>
        <v>-120</v>
      </c>
      <c r="U148" s="80" t="s">
        <v>941</v>
      </c>
    </row>
    <row r="149" spans="1:21" ht="15" customHeight="1" x14ac:dyDescent="0.25">
      <c r="A149" s="77">
        <v>44311</v>
      </c>
      <c r="B149" s="78">
        <v>0.59027777777777779</v>
      </c>
      <c r="C149" s="78" t="s">
        <v>10</v>
      </c>
      <c r="D149" s="79">
        <v>3</v>
      </c>
      <c r="E149" s="80">
        <v>5</v>
      </c>
      <c r="F149" s="81" t="s">
        <v>77</v>
      </c>
      <c r="G149" s="81" t="s">
        <v>4</v>
      </c>
      <c r="H149" s="82">
        <v>3</v>
      </c>
      <c r="I149" s="80" t="s">
        <v>392</v>
      </c>
      <c r="J149" s="83"/>
      <c r="K149" s="80" t="s">
        <v>916</v>
      </c>
      <c r="L149" s="80" t="s">
        <v>1021</v>
      </c>
      <c r="M149" s="80" t="s">
        <v>922</v>
      </c>
      <c r="N149" s="80" t="s">
        <v>140</v>
      </c>
      <c r="O149" s="83">
        <v>100</v>
      </c>
      <c r="P149" s="80">
        <f>IF(OR(Table13233[[#This Row],[Fin]]="1st",Table13233[[#This Row],[Div]]&lt;&gt;""),O149*Table13233[[#This Row],[Div]],"")</f>
        <v>300</v>
      </c>
      <c r="Q149" s="80">
        <f>IF(Table13233[[#This Row],[Lev Ret]]="",Table13233[[#This Row],[Lev Bet]]*-1,Table13233[[#This Row],[Lev Ret]]-Table13233[[#This Row],[Lev Bet]])</f>
        <v>200</v>
      </c>
      <c r="R149" s="84">
        <v>120</v>
      </c>
      <c r="S149" s="84">
        <f>IF(Table13233[[#This Row],[E4 24 BET]]="","",IF(OR(Table13233[[#This Row],[Fin]]="1st",Table13233[[#This Row],[Fin]]="Won",Table13233[[#This Row],[Div]]&lt;&gt;""),R149*Table13233[[#This Row],[Div]],""))</f>
        <v>360</v>
      </c>
      <c r="T149" s="84">
        <f>IF(Table13233[[#This Row],[E4 24 BET]]="","",IF(Table13233[[#This Row],[E4 24 RET]]="",Table13233[[#This Row],[E4 24 BET]]*-1,S149-R149))</f>
        <v>240</v>
      </c>
      <c r="U149" s="80" t="s">
        <v>941</v>
      </c>
    </row>
    <row r="150" spans="1:21" ht="15" customHeight="1" x14ac:dyDescent="0.25">
      <c r="A150" s="77">
        <v>44311</v>
      </c>
      <c r="B150" s="78">
        <v>0.6875</v>
      </c>
      <c r="C150" s="78" t="s">
        <v>10</v>
      </c>
      <c r="D150" s="79">
        <v>7</v>
      </c>
      <c r="E150" s="80">
        <v>11</v>
      </c>
      <c r="F150" s="81" t="s">
        <v>99</v>
      </c>
      <c r="G150" s="81" t="s">
        <v>7</v>
      </c>
      <c r="H150" s="82"/>
      <c r="I150" s="80" t="s">
        <v>392</v>
      </c>
      <c r="J150" s="83"/>
      <c r="K150" s="80" t="s">
        <v>916</v>
      </c>
      <c r="L150" s="80" t="s">
        <v>1021</v>
      </c>
      <c r="M150" s="80" t="s">
        <v>922</v>
      </c>
      <c r="N150" s="80" t="s">
        <v>918</v>
      </c>
      <c r="O150" s="83">
        <v>100</v>
      </c>
      <c r="P150" s="80" t="str">
        <f>IF(OR(Table13233[[#This Row],[Fin]]="1st",Table13233[[#This Row],[Div]]&lt;&gt;""),O150*Table13233[[#This Row],[Div]],"")</f>
        <v/>
      </c>
      <c r="Q150" s="80">
        <f>IF(Table13233[[#This Row],[Lev Ret]]="",Table13233[[#This Row],[Lev Bet]]*-1,Table13233[[#This Row],[Lev Ret]]-Table13233[[#This Row],[Lev Bet]])</f>
        <v>-100</v>
      </c>
      <c r="R150" s="84">
        <v>200</v>
      </c>
      <c r="S150" s="84" t="str">
        <f>IF(Table13233[[#This Row],[E4 24 BET]]="","",IF(OR(Table13233[[#This Row],[Fin]]="1st",Table13233[[#This Row],[Fin]]="Won",Table13233[[#This Row],[Div]]&lt;&gt;""),R150*Table13233[[#This Row],[Div]],""))</f>
        <v/>
      </c>
      <c r="T150" s="84">
        <f>IF(Table13233[[#This Row],[E4 24 BET]]="","",IF(Table13233[[#This Row],[E4 24 RET]]="",Table13233[[#This Row],[E4 24 BET]]*-1,S150-R150))</f>
        <v>-200</v>
      </c>
      <c r="U150" s="80" t="s">
        <v>947</v>
      </c>
    </row>
    <row r="151" spans="1:21" ht="15" customHeight="1" x14ac:dyDescent="0.25">
      <c r="A151" s="77">
        <v>44317</v>
      </c>
      <c r="B151" s="78">
        <v>0.57291666666666663</v>
      </c>
      <c r="C151" s="78" t="s">
        <v>5</v>
      </c>
      <c r="D151" s="79">
        <v>4</v>
      </c>
      <c r="E151" s="80">
        <v>7</v>
      </c>
      <c r="F151" s="81" t="s">
        <v>734</v>
      </c>
      <c r="G151" s="81"/>
      <c r="H151" s="82"/>
      <c r="I151" s="80" t="s">
        <v>392</v>
      </c>
      <c r="J151" s="83"/>
      <c r="K151" s="80" t="s">
        <v>916</v>
      </c>
      <c r="L151" s="80" t="s">
        <v>1021</v>
      </c>
      <c r="M151" s="80" t="s">
        <v>919</v>
      </c>
      <c r="N151" s="80" t="s">
        <v>140</v>
      </c>
      <c r="O151" s="83">
        <v>100</v>
      </c>
      <c r="P151" s="80" t="str">
        <f>IF(OR(Table13233[[#This Row],[Fin]]="1st",Table13233[[#This Row],[Div]]&lt;&gt;""),O151*Table13233[[#This Row],[Div]],"")</f>
        <v/>
      </c>
      <c r="Q151" s="80">
        <f>IF(Table13233[[#This Row],[Lev Ret]]="",Table13233[[#This Row],[Lev Bet]]*-1,Table13233[[#This Row],[Lev Ret]]-Table13233[[#This Row],[Lev Bet]])</f>
        <v>-100</v>
      </c>
      <c r="R151" s="84">
        <v>120</v>
      </c>
      <c r="S151" s="84" t="str">
        <f>IF(Table13233[[#This Row],[E4 24 BET]]="","",IF(OR(Table13233[[#This Row],[Fin]]="1st",Table13233[[#This Row],[Fin]]="Won",Table13233[[#This Row],[Div]]&lt;&gt;""),R151*Table13233[[#This Row],[Div]],""))</f>
        <v/>
      </c>
      <c r="T151" s="84">
        <f>IF(Table13233[[#This Row],[E4 24 BET]]="","",IF(Table13233[[#This Row],[E4 24 RET]]="",Table13233[[#This Row],[E4 24 BET]]*-1,S151-R151))</f>
        <v>-120</v>
      </c>
      <c r="U151" s="80" t="s">
        <v>941</v>
      </c>
    </row>
    <row r="152" spans="1:21" ht="15" customHeight="1" x14ac:dyDescent="0.25">
      <c r="A152" s="77">
        <v>44317</v>
      </c>
      <c r="B152" s="78">
        <v>0.57291666666666663</v>
      </c>
      <c r="C152" s="78" t="s">
        <v>5</v>
      </c>
      <c r="D152" s="79">
        <v>4</v>
      </c>
      <c r="E152" s="80">
        <v>3</v>
      </c>
      <c r="F152" s="81" t="s">
        <v>201</v>
      </c>
      <c r="G152" s="81" t="s">
        <v>4</v>
      </c>
      <c r="H152" s="82">
        <v>2.25</v>
      </c>
      <c r="I152" s="80" t="s">
        <v>392</v>
      </c>
      <c r="J152" s="83"/>
      <c r="K152" s="80" t="s">
        <v>916</v>
      </c>
      <c r="L152" s="80" t="s">
        <v>1021</v>
      </c>
      <c r="M152" s="80" t="s">
        <v>919</v>
      </c>
      <c r="N152" s="80" t="s">
        <v>918</v>
      </c>
      <c r="O152" s="83">
        <v>100</v>
      </c>
      <c r="P152" s="80">
        <f>IF(OR(Table13233[[#This Row],[Fin]]="1st",Table13233[[#This Row],[Div]]&lt;&gt;""),O152*Table13233[[#This Row],[Div]],"")</f>
        <v>225</v>
      </c>
      <c r="Q152" s="80">
        <f>IF(Table13233[[#This Row],[Lev Ret]]="",Table13233[[#This Row],[Lev Bet]]*-1,Table13233[[#This Row],[Lev Ret]]-Table13233[[#This Row],[Lev Bet]])</f>
        <v>125</v>
      </c>
      <c r="R152" s="84">
        <v>139.99999999999997</v>
      </c>
      <c r="S152" s="84">
        <f>IF(Table13233[[#This Row],[E4 24 BET]]="","",IF(OR(Table13233[[#This Row],[Fin]]="1st",Table13233[[#This Row],[Fin]]="Won",Table13233[[#This Row],[Div]]&lt;&gt;""),R152*Table13233[[#This Row],[Div]],""))</f>
        <v>314.99999999999994</v>
      </c>
      <c r="T152" s="84">
        <f>IF(Table13233[[#This Row],[E4 24 BET]]="","",IF(Table13233[[#This Row],[E4 24 RET]]="",Table13233[[#This Row],[E4 24 BET]]*-1,S152-R152))</f>
        <v>174.99999999999997</v>
      </c>
      <c r="U152" s="80" t="s">
        <v>947</v>
      </c>
    </row>
    <row r="153" spans="1:21" ht="15" customHeight="1" x14ac:dyDescent="0.25">
      <c r="A153" s="77">
        <v>44317</v>
      </c>
      <c r="B153" s="78">
        <v>0.59027777777777779</v>
      </c>
      <c r="C153" s="78" t="s">
        <v>141</v>
      </c>
      <c r="D153" s="79">
        <v>5</v>
      </c>
      <c r="E153" s="80">
        <v>2</v>
      </c>
      <c r="F153" s="81" t="s">
        <v>807</v>
      </c>
      <c r="G153" s="81" t="s">
        <v>4</v>
      </c>
      <c r="H153" s="82">
        <v>3.2</v>
      </c>
      <c r="I153" s="80" t="s">
        <v>156</v>
      </c>
      <c r="J153" s="83"/>
      <c r="K153" s="80" t="s">
        <v>916</v>
      </c>
      <c r="L153" s="80" t="s">
        <v>1021</v>
      </c>
      <c r="M153" s="80" t="s">
        <v>919</v>
      </c>
      <c r="N153" s="80" t="s">
        <v>140</v>
      </c>
      <c r="O153" s="83">
        <v>100</v>
      </c>
      <c r="P153" s="80">
        <f>IF(OR(Table13233[[#This Row],[Fin]]="1st",Table13233[[#This Row],[Div]]&lt;&gt;""),O153*Table13233[[#This Row],[Div]],"")</f>
        <v>320</v>
      </c>
      <c r="Q153" s="80">
        <f>IF(Table13233[[#This Row],[Lev Ret]]="",Table13233[[#This Row],[Lev Bet]]*-1,Table13233[[#This Row],[Lev Ret]]-Table13233[[#This Row],[Lev Bet]])</f>
        <v>220</v>
      </c>
      <c r="R153" s="84">
        <v>100</v>
      </c>
      <c r="S153" s="84">
        <f>IF(Table13233[[#This Row],[E4 24 BET]]="","",IF(OR(Table13233[[#This Row],[Fin]]="1st",Table13233[[#This Row],[Fin]]="Won",Table13233[[#This Row],[Div]]&lt;&gt;""),R153*Table13233[[#This Row],[Div]],""))</f>
        <v>320</v>
      </c>
      <c r="T153" s="84">
        <f>IF(Table13233[[#This Row],[E4 24 BET]]="","",IF(Table13233[[#This Row],[E4 24 RET]]="",Table13233[[#This Row],[E4 24 BET]]*-1,S153-R153))</f>
        <v>220</v>
      </c>
      <c r="U153" s="80" t="s">
        <v>943</v>
      </c>
    </row>
    <row r="154" spans="1:21" ht="15" customHeight="1" x14ac:dyDescent="0.25">
      <c r="A154" s="77">
        <v>44317</v>
      </c>
      <c r="B154" s="78">
        <v>0.61458333333333337</v>
      </c>
      <c r="C154" s="78" t="s">
        <v>141</v>
      </c>
      <c r="D154" s="79">
        <v>6</v>
      </c>
      <c r="E154" s="80">
        <v>3</v>
      </c>
      <c r="F154" s="81" t="s">
        <v>808</v>
      </c>
      <c r="G154" s="81" t="s">
        <v>6</v>
      </c>
      <c r="H154" s="82"/>
      <c r="I154" s="80" t="s">
        <v>156</v>
      </c>
      <c r="J154" s="83"/>
      <c r="K154" s="80" t="s">
        <v>916</v>
      </c>
      <c r="L154" s="80" t="s">
        <v>1021</v>
      </c>
      <c r="M154" s="80" t="s">
        <v>919</v>
      </c>
      <c r="N154" s="80" t="s">
        <v>140</v>
      </c>
      <c r="O154" s="83">
        <v>100</v>
      </c>
      <c r="P154" s="80" t="str">
        <f>IF(OR(Table13233[[#This Row],[Fin]]="1st",Table13233[[#This Row],[Div]]&lt;&gt;""),O154*Table13233[[#This Row],[Div]],"")</f>
        <v/>
      </c>
      <c r="Q154" s="80">
        <f>IF(Table13233[[#This Row],[Lev Ret]]="",Table13233[[#This Row],[Lev Bet]]*-1,Table13233[[#This Row],[Lev Ret]]-Table13233[[#This Row],[Lev Bet]])</f>
        <v>-100</v>
      </c>
      <c r="R154" s="84">
        <v>100</v>
      </c>
      <c r="S154" s="84" t="str">
        <f>IF(Table13233[[#This Row],[E4 24 BET]]="","",IF(OR(Table13233[[#This Row],[Fin]]="1st",Table13233[[#This Row],[Fin]]="Won",Table13233[[#This Row],[Div]]&lt;&gt;""),R154*Table13233[[#This Row],[Div]],""))</f>
        <v/>
      </c>
      <c r="T154" s="84">
        <f>IF(Table13233[[#This Row],[E4 24 BET]]="","",IF(Table13233[[#This Row],[E4 24 RET]]="",Table13233[[#This Row],[E4 24 BET]]*-1,S154-R154))</f>
        <v>-100</v>
      </c>
      <c r="U154" s="80" t="s">
        <v>943</v>
      </c>
    </row>
    <row r="155" spans="1:21" ht="15" customHeight="1" x14ac:dyDescent="0.25">
      <c r="A155" s="77">
        <v>44317</v>
      </c>
      <c r="B155" s="78">
        <v>0.64236111111111105</v>
      </c>
      <c r="C155" s="78" t="s">
        <v>141</v>
      </c>
      <c r="D155" s="79">
        <v>7</v>
      </c>
      <c r="E155" s="80">
        <v>3</v>
      </c>
      <c r="F155" s="81" t="s">
        <v>423</v>
      </c>
      <c r="G155" s="81"/>
      <c r="H155" s="82"/>
      <c r="I155" s="80" t="s">
        <v>156</v>
      </c>
      <c r="J155" s="83"/>
      <c r="K155" s="80" t="s">
        <v>916</v>
      </c>
      <c r="L155" s="80" t="s">
        <v>1021</v>
      </c>
      <c r="M155" s="80" t="s">
        <v>919</v>
      </c>
      <c r="N155" s="80" t="s">
        <v>918</v>
      </c>
      <c r="O155" s="83">
        <v>100</v>
      </c>
      <c r="P155" s="80" t="str">
        <f>IF(OR(Table13233[[#This Row],[Fin]]="1st",Table13233[[#This Row],[Div]]&lt;&gt;""),O155*Table13233[[#This Row],[Div]],"")</f>
        <v/>
      </c>
      <c r="Q155" s="80">
        <f>IF(Table13233[[#This Row],[Lev Ret]]="",Table13233[[#This Row],[Lev Bet]]*-1,Table13233[[#This Row],[Lev Ret]]-Table13233[[#This Row],[Lev Bet]])</f>
        <v>-100</v>
      </c>
      <c r="R155" s="84">
        <v>139.99999999999997</v>
      </c>
      <c r="S155" s="84" t="str">
        <f>IF(Table13233[[#This Row],[E4 24 BET]]="","",IF(OR(Table13233[[#This Row],[Fin]]="1st",Table13233[[#This Row],[Fin]]="Won",Table13233[[#This Row],[Div]]&lt;&gt;""),R155*Table13233[[#This Row],[Div]],""))</f>
        <v/>
      </c>
      <c r="T155" s="84">
        <f>IF(Table13233[[#This Row],[E4 24 BET]]="","",IF(Table13233[[#This Row],[E4 24 RET]]="",Table13233[[#This Row],[E4 24 BET]]*-1,S155-R155))</f>
        <v>-139.99999999999997</v>
      </c>
      <c r="U155" s="80" t="s">
        <v>948</v>
      </c>
    </row>
    <row r="156" spans="1:21" ht="15" customHeight="1" x14ac:dyDescent="0.25">
      <c r="A156" s="77">
        <v>44317</v>
      </c>
      <c r="B156" s="78">
        <v>0.68055555555555547</v>
      </c>
      <c r="C156" s="78" t="s">
        <v>5</v>
      </c>
      <c r="D156" s="79">
        <v>8</v>
      </c>
      <c r="E156" s="80">
        <v>7</v>
      </c>
      <c r="F156" s="81" t="s">
        <v>351</v>
      </c>
      <c r="G156" s="81" t="s">
        <v>4</v>
      </c>
      <c r="H156" s="82">
        <v>4.5999999999999996</v>
      </c>
      <c r="I156" s="80" t="s">
        <v>392</v>
      </c>
      <c r="J156" s="83"/>
      <c r="K156" s="80" t="s">
        <v>916</v>
      </c>
      <c r="L156" s="80" t="s">
        <v>1021</v>
      </c>
      <c r="M156" s="80" t="s">
        <v>919</v>
      </c>
      <c r="N156" s="80" t="s">
        <v>140</v>
      </c>
      <c r="O156" s="83">
        <v>100</v>
      </c>
      <c r="P156" s="80">
        <f>IF(OR(Table13233[[#This Row],[Fin]]="1st",Table13233[[#This Row],[Div]]&lt;&gt;""),O156*Table13233[[#This Row],[Div]],"")</f>
        <v>459.99999999999994</v>
      </c>
      <c r="Q156" s="80">
        <f>IF(Table13233[[#This Row],[Lev Ret]]="",Table13233[[#This Row],[Lev Bet]]*-1,Table13233[[#This Row],[Lev Ret]]-Table13233[[#This Row],[Lev Bet]])</f>
        <v>359.99999999999994</v>
      </c>
      <c r="R156" s="84">
        <v>120</v>
      </c>
      <c r="S156" s="84">
        <f>IF(Table13233[[#This Row],[E4 24 BET]]="","",IF(OR(Table13233[[#This Row],[Fin]]="1st",Table13233[[#This Row],[Fin]]="Won",Table13233[[#This Row],[Div]]&lt;&gt;""),R156*Table13233[[#This Row],[Div]],""))</f>
        <v>552</v>
      </c>
      <c r="T156" s="84">
        <f>IF(Table13233[[#This Row],[E4 24 BET]]="","",IF(Table13233[[#This Row],[E4 24 RET]]="",Table13233[[#This Row],[E4 24 BET]]*-1,S156-R156))</f>
        <v>432</v>
      </c>
      <c r="U156" s="80" t="s">
        <v>941</v>
      </c>
    </row>
    <row r="157" spans="1:21" ht="15" customHeight="1" x14ac:dyDescent="0.25">
      <c r="A157" s="77">
        <v>44324</v>
      </c>
      <c r="B157" s="78">
        <v>0.43055555555555558</v>
      </c>
      <c r="C157" s="78" t="s">
        <v>142</v>
      </c>
      <c r="D157" s="79">
        <v>2</v>
      </c>
      <c r="E157" s="80">
        <v>5</v>
      </c>
      <c r="F157" s="81" t="s">
        <v>425</v>
      </c>
      <c r="G157" s="81" t="s">
        <v>140</v>
      </c>
      <c r="H157" s="82"/>
      <c r="I157" s="80" t="s">
        <v>156</v>
      </c>
      <c r="J157" s="83"/>
      <c r="K157" s="80" t="s">
        <v>916</v>
      </c>
      <c r="L157" s="80" t="s">
        <v>1021</v>
      </c>
      <c r="M157" s="80" t="s">
        <v>919</v>
      </c>
      <c r="N157" s="80" t="s">
        <v>140</v>
      </c>
      <c r="O157" s="83">
        <v>100</v>
      </c>
      <c r="P157" s="80" t="str">
        <f>IF(OR(Table13233[[#This Row],[Fin]]="1st",Table13233[[#This Row],[Div]]&lt;&gt;""),O157*Table13233[[#This Row],[Div]],"")</f>
        <v/>
      </c>
      <c r="Q157" s="80">
        <f>IF(Table13233[[#This Row],[Lev Ret]]="",Table13233[[#This Row],[Lev Bet]]*-1,Table13233[[#This Row],[Lev Ret]]-Table13233[[#This Row],[Lev Bet]])</f>
        <v>-100</v>
      </c>
      <c r="R157" s="84">
        <v>100</v>
      </c>
      <c r="S157" s="84" t="str">
        <f>IF(Table13233[[#This Row],[E4 24 BET]]="","",IF(OR(Table13233[[#This Row],[Fin]]="1st",Table13233[[#This Row],[Fin]]="Won",Table13233[[#This Row],[Div]]&lt;&gt;""),R157*Table13233[[#This Row],[Div]],""))</f>
        <v/>
      </c>
      <c r="T157" s="84">
        <f>IF(Table13233[[#This Row],[E4 24 BET]]="","",IF(Table13233[[#This Row],[E4 24 RET]]="",Table13233[[#This Row],[E4 24 BET]]*-1,S157-R157))</f>
        <v>-100</v>
      </c>
      <c r="U157" s="80" t="s">
        <v>944</v>
      </c>
    </row>
    <row r="158" spans="1:21" ht="15" customHeight="1" x14ac:dyDescent="0.25">
      <c r="A158" s="77">
        <v>44324</v>
      </c>
      <c r="B158" s="78">
        <v>0.4375</v>
      </c>
      <c r="C158" s="78" t="s">
        <v>9</v>
      </c>
      <c r="D158" s="79">
        <v>2</v>
      </c>
      <c r="E158" s="80">
        <v>10</v>
      </c>
      <c r="F158" s="81" t="s">
        <v>585</v>
      </c>
      <c r="G158" s="81" t="s">
        <v>4</v>
      </c>
      <c r="H158" s="82">
        <v>2.1</v>
      </c>
      <c r="I158" s="80" t="s">
        <v>392</v>
      </c>
      <c r="J158" s="83"/>
      <c r="K158" s="80" t="s">
        <v>916</v>
      </c>
      <c r="L158" s="80" t="s">
        <v>1021</v>
      </c>
      <c r="M158" s="80" t="s">
        <v>919</v>
      </c>
      <c r="N158" s="80" t="s">
        <v>140</v>
      </c>
      <c r="O158" s="83">
        <v>100</v>
      </c>
      <c r="P158" s="80">
        <f>IF(OR(Table13233[[#This Row],[Fin]]="1st",Table13233[[#This Row],[Div]]&lt;&gt;""),O158*Table13233[[#This Row],[Div]],"")</f>
        <v>210</v>
      </c>
      <c r="Q158" s="80">
        <f>IF(Table13233[[#This Row],[Lev Ret]]="",Table13233[[#This Row],[Lev Bet]]*-1,Table13233[[#This Row],[Lev Ret]]-Table13233[[#This Row],[Lev Bet]])</f>
        <v>110</v>
      </c>
      <c r="R158" s="84">
        <v>120</v>
      </c>
      <c r="S158" s="84">
        <f>IF(Table13233[[#This Row],[E4 24 BET]]="","",IF(OR(Table13233[[#This Row],[Fin]]="1st",Table13233[[#This Row],[Fin]]="Won",Table13233[[#This Row],[Div]]&lt;&gt;""),R158*Table13233[[#This Row],[Div]],""))</f>
        <v>252</v>
      </c>
      <c r="T158" s="84">
        <f>IF(Table13233[[#This Row],[E4 24 BET]]="","",IF(Table13233[[#This Row],[E4 24 RET]]="",Table13233[[#This Row],[E4 24 BET]]*-1,S158-R158))</f>
        <v>132</v>
      </c>
      <c r="U158" s="80" t="s">
        <v>942</v>
      </c>
    </row>
    <row r="159" spans="1:21" ht="15" customHeight="1" x14ac:dyDescent="0.25">
      <c r="A159" s="77">
        <v>44324</v>
      </c>
      <c r="B159" s="78">
        <v>0.4861111111111111</v>
      </c>
      <c r="C159" s="78" t="s">
        <v>9</v>
      </c>
      <c r="D159" s="79">
        <v>4</v>
      </c>
      <c r="E159" s="80">
        <v>9</v>
      </c>
      <c r="F159" s="81" t="s">
        <v>586</v>
      </c>
      <c r="G159" s="81" t="s">
        <v>4</v>
      </c>
      <c r="H159" s="82">
        <v>2.7</v>
      </c>
      <c r="I159" s="80" t="s">
        <v>392</v>
      </c>
      <c r="J159" s="83"/>
      <c r="K159" s="80" t="s">
        <v>916</v>
      </c>
      <c r="L159" s="80" t="s">
        <v>1021</v>
      </c>
      <c r="M159" s="80" t="s">
        <v>919</v>
      </c>
      <c r="N159" s="80" t="s">
        <v>140</v>
      </c>
      <c r="O159" s="83">
        <v>100</v>
      </c>
      <c r="P159" s="80">
        <f>IF(OR(Table13233[[#This Row],[Fin]]="1st",Table13233[[#This Row],[Div]]&lt;&gt;""),O159*Table13233[[#This Row],[Div]],"")</f>
        <v>270</v>
      </c>
      <c r="Q159" s="80">
        <f>IF(Table13233[[#This Row],[Lev Ret]]="",Table13233[[#This Row],[Lev Bet]]*-1,Table13233[[#This Row],[Lev Ret]]-Table13233[[#This Row],[Lev Bet]])</f>
        <v>170</v>
      </c>
      <c r="R159" s="84">
        <v>120</v>
      </c>
      <c r="S159" s="84">
        <f>IF(Table13233[[#This Row],[E4 24 BET]]="","",IF(OR(Table13233[[#This Row],[Fin]]="1st",Table13233[[#This Row],[Fin]]="Won",Table13233[[#This Row],[Div]]&lt;&gt;""),R159*Table13233[[#This Row],[Div]],""))</f>
        <v>324</v>
      </c>
      <c r="T159" s="84">
        <f>IF(Table13233[[#This Row],[E4 24 BET]]="","",IF(Table13233[[#This Row],[E4 24 RET]]="",Table13233[[#This Row],[E4 24 BET]]*-1,S159-R159))</f>
        <v>204</v>
      </c>
      <c r="U159" s="80" t="s">
        <v>942</v>
      </c>
    </row>
    <row r="160" spans="1:21" ht="15" customHeight="1" x14ac:dyDescent="0.25">
      <c r="A160" s="77">
        <v>44324</v>
      </c>
      <c r="B160" s="78">
        <v>0.51041666666666663</v>
      </c>
      <c r="C160" s="78" t="s">
        <v>9</v>
      </c>
      <c r="D160" s="79">
        <v>5</v>
      </c>
      <c r="E160" s="80">
        <v>3</v>
      </c>
      <c r="F160" s="81" t="s">
        <v>99</v>
      </c>
      <c r="G160" s="81" t="s">
        <v>4</v>
      </c>
      <c r="H160" s="82">
        <v>1.9</v>
      </c>
      <c r="I160" s="80" t="s">
        <v>392</v>
      </c>
      <c r="J160" s="83"/>
      <c r="K160" s="80" t="s">
        <v>916</v>
      </c>
      <c r="L160" s="80" t="s">
        <v>1021</v>
      </c>
      <c r="M160" s="80" t="s">
        <v>919</v>
      </c>
      <c r="N160" s="80" t="s">
        <v>140</v>
      </c>
      <c r="O160" s="83">
        <v>100</v>
      </c>
      <c r="P160" s="80">
        <f>IF(OR(Table13233[[#This Row],[Fin]]="1st",Table13233[[#This Row],[Div]]&lt;&gt;""),O160*Table13233[[#This Row],[Div]],"")</f>
        <v>190</v>
      </c>
      <c r="Q160" s="80">
        <f>IF(Table13233[[#This Row],[Lev Ret]]="",Table13233[[#This Row],[Lev Bet]]*-1,Table13233[[#This Row],[Lev Ret]]-Table13233[[#This Row],[Lev Bet]])</f>
        <v>90</v>
      </c>
      <c r="R160" s="84">
        <v>120</v>
      </c>
      <c r="S160" s="84">
        <f>IF(Table13233[[#This Row],[E4 24 BET]]="","",IF(OR(Table13233[[#This Row],[Fin]]="1st",Table13233[[#This Row],[Fin]]="Won",Table13233[[#This Row],[Div]]&lt;&gt;""),R160*Table13233[[#This Row],[Div]],""))</f>
        <v>228</v>
      </c>
      <c r="T160" s="84">
        <f>IF(Table13233[[#This Row],[E4 24 BET]]="","",IF(Table13233[[#This Row],[E4 24 RET]]="",Table13233[[#This Row],[E4 24 BET]]*-1,S160-R160))</f>
        <v>108</v>
      </c>
      <c r="U160" s="80" t="s">
        <v>942</v>
      </c>
    </row>
    <row r="161" spans="1:21" ht="15" customHeight="1" x14ac:dyDescent="0.25">
      <c r="A161" s="77">
        <v>44324</v>
      </c>
      <c r="B161" s="78">
        <v>0.52083333333333337</v>
      </c>
      <c r="C161" s="78" t="s">
        <v>9</v>
      </c>
      <c r="D161" s="79">
        <v>2</v>
      </c>
      <c r="E161" s="80">
        <v>1</v>
      </c>
      <c r="F161" s="81" t="s">
        <v>735</v>
      </c>
      <c r="G161" s="81"/>
      <c r="H161" s="82"/>
      <c r="I161" s="80" t="s">
        <v>392</v>
      </c>
      <c r="J161" s="83"/>
      <c r="K161" s="80" t="s">
        <v>916</v>
      </c>
      <c r="L161" s="80" t="s">
        <v>1021</v>
      </c>
      <c r="M161" s="80" t="s">
        <v>919</v>
      </c>
      <c r="N161" s="80" t="s">
        <v>140</v>
      </c>
      <c r="O161" s="83">
        <v>100</v>
      </c>
      <c r="P161" s="80" t="str">
        <f>IF(OR(Table13233[[#This Row],[Fin]]="1st",Table13233[[#This Row],[Div]]&lt;&gt;""),O161*Table13233[[#This Row],[Div]],"")</f>
        <v/>
      </c>
      <c r="Q161" s="80">
        <f>IF(Table13233[[#This Row],[Lev Ret]]="",Table13233[[#This Row],[Lev Bet]]*-1,Table13233[[#This Row],[Lev Ret]]-Table13233[[#This Row],[Lev Bet]])</f>
        <v>-100</v>
      </c>
      <c r="R161" s="84">
        <v>120</v>
      </c>
      <c r="S161" s="84" t="str">
        <f>IF(Table13233[[#This Row],[E4 24 BET]]="","",IF(OR(Table13233[[#This Row],[Fin]]="1st",Table13233[[#This Row],[Fin]]="Won",Table13233[[#This Row],[Div]]&lt;&gt;""),R161*Table13233[[#This Row],[Div]],""))</f>
        <v/>
      </c>
      <c r="T161" s="84">
        <f>IF(Table13233[[#This Row],[E4 24 BET]]="","",IF(Table13233[[#This Row],[E4 24 RET]]="",Table13233[[#This Row],[E4 24 BET]]*-1,S161-R161))</f>
        <v>-120</v>
      </c>
      <c r="U161" s="80" t="s">
        <v>941</v>
      </c>
    </row>
    <row r="162" spans="1:21" ht="15" customHeight="1" x14ac:dyDescent="0.25">
      <c r="A162" s="77">
        <v>44324</v>
      </c>
      <c r="B162" s="78">
        <v>0.53819444444444442</v>
      </c>
      <c r="C162" s="78" t="s">
        <v>9</v>
      </c>
      <c r="D162" s="79">
        <v>6</v>
      </c>
      <c r="E162" s="80">
        <v>5</v>
      </c>
      <c r="F162" s="81" t="s">
        <v>587</v>
      </c>
      <c r="G162" s="81" t="s">
        <v>95</v>
      </c>
      <c r="H162" s="82"/>
      <c r="I162" s="80" t="s">
        <v>392</v>
      </c>
      <c r="J162" s="83"/>
      <c r="K162" s="80" t="s">
        <v>916</v>
      </c>
      <c r="L162" s="80" t="s">
        <v>1021</v>
      </c>
      <c r="M162" s="80" t="s">
        <v>919</v>
      </c>
      <c r="N162" s="80" t="s">
        <v>140</v>
      </c>
      <c r="O162" s="83">
        <v>100</v>
      </c>
      <c r="P162" s="80" t="str">
        <f>IF(OR(Table13233[[#This Row],[Fin]]="1st",Table13233[[#This Row],[Div]]&lt;&gt;""),O162*Table13233[[#This Row],[Div]],"")</f>
        <v/>
      </c>
      <c r="Q162" s="80">
        <f>IF(Table13233[[#This Row],[Lev Ret]]="",Table13233[[#This Row],[Lev Bet]]*-1,Table13233[[#This Row],[Lev Ret]]-Table13233[[#This Row],[Lev Bet]])</f>
        <v>-100</v>
      </c>
      <c r="R162" s="84">
        <v>120</v>
      </c>
      <c r="S162" s="84" t="str">
        <f>IF(Table13233[[#This Row],[E4 24 BET]]="","",IF(OR(Table13233[[#This Row],[Fin]]="1st",Table13233[[#This Row],[Fin]]="Won",Table13233[[#This Row],[Div]]&lt;&gt;""),R162*Table13233[[#This Row],[Div]],""))</f>
        <v/>
      </c>
      <c r="T162" s="84">
        <f>IF(Table13233[[#This Row],[E4 24 BET]]="","",IF(Table13233[[#This Row],[E4 24 RET]]="",Table13233[[#This Row],[E4 24 BET]]*-1,S162-R162))</f>
        <v>-120</v>
      </c>
      <c r="U162" s="80" t="s">
        <v>942</v>
      </c>
    </row>
    <row r="163" spans="1:21" ht="15" customHeight="1" x14ac:dyDescent="0.25">
      <c r="A163" s="77">
        <v>44324</v>
      </c>
      <c r="B163" s="78">
        <v>0.55555555555555558</v>
      </c>
      <c r="C163" s="78" t="s">
        <v>142</v>
      </c>
      <c r="D163" s="79">
        <v>7</v>
      </c>
      <c r="E163" s="80">
        <v>6</v>
      </c>
      <c r="F163" s="81" t="s">
        <v>427</v>
      </c>
      <c r="G163" s="81" t="s">
        <v>140</v>
      </c>
      <c r="H163" s="82"/>
      <c r="I163" s="80" t="s">
        <v>156</v>
      </c>
      <c r="J163" s="83"/>
      <c r="K163" s="80" t="s">
        <v>916</v>
      </c>
      <c r="L163" s="80" t="s">
        <v>1021</v>
      </c>
      <c r="M163" s="80" t="s">
        <v>919</v>
      </c>
      <c r="N163" s="80" t="s">
        <v>140</v>
      </c>
      <c r="O163" s="83">
        <v>100</v>
      </c>
      <c r="P163" s="80" t="str">
        <f>IF(OR(Table13233[[#This Row],[Fin]]="1st",Table13233[[#This Row],[Div]]&lt;&gt;""),O163*Table13233[[#This Row],[Div]],"")</f>
        <v/>
      </c>
      <c r="Q163" s="80">
        <f>IF(Table13233[[#This Row],[Lev Ret]]="",Table13233[[#This Row],[Lev Bet]]*-1,Table13233[[#This Row],[Lev Ret]]-Table13233[[#This Row],[Lev Bet]])</f>
        <v>-100</v>
      </c>
      <c r="R163" s="84">
        <v>100</v>
      </c>
      <c r="S163" s="84" t="str">
        <f>IF(Table13233[[#This Row],[E4 24 BET]]="","",IF(OR(Table13233[[#This Row],[Fin]]="1st",Table13233[[#This Row],[Fin]]="Won",Table13233[[#This Row],[Div]]&lt;&gt;""),R163*Table13233[[#This Row],[Div]],""))</f>
        <v/>
      </c>
      <c r="T163" s="84">
        <f>IF(Table13233[[#This Row],[E4 24 BET]]="","",IF(Table13233[[#This Row],[E4 24 RET]]="",Table13233[[#This Row],[E4 24 BET]]*-1,S163-R163))</f>
        <v>-100</v>
      </c>
      <c r="U163" s="80" t="s">
        <v>944</v>
      </c>
    </row>
    <row r="164" spans="1:21" ht="15" customHeight="1" x14ac:dyDescent="0.25">
      <c r="A164" s="77">
        <v>44324</v>
      </c>
      <c r="B164" s="78">
        <v>0.61111111111111105</v>
      </c>
      <c r="C164" s="78" t="s">
        <v>142</v>
      </c>
      <c r="D164" s="79">
        <v>6</v>
      </c>
      <c r="E164" s="80">
        <v>4</v>
      </c>
      <c r="F164" s="81" t="s">
        <v>426</v>
      </c>
      <c r="G164" s="81" t="s">
        <v>4</v>
      </c>
      <c r="H164" s="82">
        <v>2.8</v>
      </c>
      <c r="I164" s="80" t="s">
        <v>156</v>
      </c>
      <c r="J164" s="83"/>
      <c r="K164" s="80" t="s">
        <v>916</v>
      </c>
      <c r="L164" s="80" t="s">
        <v>1021</v>
      </c>
      <c r="M164" s="80" t="s">
        <v>919</v>
      </c>
      <c r="N164" s="80" t="s">
        <v>918</v>
      </c>
      <c r="O164" s="83">
        <v>100</v>
      </c>
      <c r="P164" s="80">
        <f>IF(OR(Table13233[[#This Row],[Fin]]="1st",Table13233[[#This Row],[Div]]&lt;&gt;""),O164*Table13233[[#This Row],[Div]],"")</f>
        <v>280</v>
      </c>
      <c r="Q164" s="80">
        <f>IF(Table13233[[#This Row],[Lev Ret]]="",Table13233[[#This Row],[Lev Bet]]*-1,Table13233[[#This Row],[Lev Ret]]-Table13233[[#This Row],[Lev Bet]])</f>
        <v>180</v>
      </c>
      <c r="R164" s="84">
        <v>139.99999999999997</v>
      </c>
      <c r="S164" s="84">
        <f>IF(Table13233[[#This Row],[E4 24 BET]]="","",IF(OR(Table13233[[#This Row],[Fin]]="1st",Table13233[[#This Row],[Fin]]="Won",Table13233[[#This Row],[Div]]&lt;&gt;""),R164*Table13233[[#This Row],[Div]],""))</f>
        <v>391.99999999999989</v>
      </c>
      <c r="T164" s="84">
        <f>IF(Table13233[[#This Row],[E4 24 BET]]="","",IF(Table13233[[#This Row],[E4 24 RET]]="",Table13233[[#This Row],[E4 24 BET]]*-1,S164-R164))</f>
        <v>251.99999999999991</v>
      </c>
      <c r="U164" s="80" t="s">
        <v>948</v>
      </c>
    </row>
    <row r="165" spans="1:21" ht="15" customHeight="1" x14ac:dyDescent="0.25">
      <c r="A165" s="77">
        <v>44324</v>
      </c>
      <c r="B165" s="78">
        <v>0.61805555555555558</v>
      </c>
      <c r="C165" s="78" t="s">
        <v>9</v>
      </c>
      <c r="D165" s="79">
        <v>9</v>
      </c>
      <c r="E165" s="80">
        <v>4</v>
      </c>
      <c r="F165" s="81" t="s">
        <v>588</v>
      </c>
      <c r="G165" s="81" t="s">
        <v>4</v>
      </c>
      <c r="H165" s="82">
        <v>1.55</v>
      </c>
      <c r="I165" s="80" t="s">
        <v>392</v>
      </c>
      <c r="J165" s="83"/>
      <c r="K165" s="80" t="s">
        <v>916</v>
      </c>
      <c r="L165" s="80" t="s">
        <v>1021</v>
      </c>
      <c r="M165" s="80" t="s">
        <v>919</v>
      </c>
      <c r="N165" s="80" t="s">
        <v>140</v>
      </c>
      <c r="O165" s="83">
        <v>100</v>
      </c>
      <c r="P165" s="80">
        <f>IF(OR(Table13233[[#This Row],[Fin]]="1st",Table13233[[#This Row],[Div]]&lt;&gt;""),O165*Table13233[[#This Row],[Div]],"")</f>
        <v>155</v>
      </c>
      <c r="Q165" s="80">
        <f>IF(Table13233[[#This Row],[Lev Ret]]="",Table13233[[#This Row],[Lev Bet]]*-1,Table13233[[#This Row],[Lev Ret]]-Table13233[[#This Row],[Lev Bet]])</f>
        <v>55</v>
      </c>
      <c r="R165" s="84">
        <v>120</v>
      </c>
      <c r="S165" s="84">
        <f>IF(Table13233[[#This Row],[E4 24 BET]]="","",IF(OR(Table13233[[#This Row],[Fin]]="1st",Table13233[[#This Row],[Fin]]="Won",Table13233[[#This Row],[Div]]&lt;&gt;""),R165*Table13233[[#This Row],[Div]],""))</f>
        <v>186</v>
      </c>
      <c r="T165" s="84">
        <f>IF(Table13233[[#This Row],[E4 24 BET]]="","",IF(Table13233[[#This Row],[E4 24 RET]]="",Table13233[[#This Row],[E4 24 BET]]*-1,S165-R165))</f>
        <v>66</v>
      </c>
      <c r="U165" s="80" t="s">
        <v>942</v>
      </c>
    </row>
    <row r="166" spans="1:21" ht="15" customHeight="1" x14ac:dyDescent="0.25">
      <c r="A166" s="77">
        <v>44331</v>
      </c>
      <c r="B166" s="78">
        <v>0.47916666666666669</v>
      </c>
      <c r="C166" s="78" t="s">
        <v>10</v>
      </c>
      <c r="D166" s="79">
        <v>4</v>
      </c>
      <c r="E166" s="80">
        <v>5</v>
      </c>
      <c r="F166" s="81" t="s">
        <v>589</v>
      </c>
      <c r="G166" s="81" t="s">
        <v>4</v>
      </c>
      <c r="H166" s="82">
        <v>6.5</v>
      </c>
      <c r="I166" s="80" t="s">
        <v>392</v>
      </c>
      <c r="J166" s="83"/>
      <c r="K166" s="80" t="s">
        <v>916</v>
      </c>
      <c r="L166" s="80" t="s">
        <v>1021</v>
      </c>
      <c r="M166" s="80" t="s">
        <v>919</v>
      </c>
      <c r="N166" s="80" t="s">
        <v>140</v>
      </c>
      <c r="O166" s="83">
        <v>100</v>
      </c>
      <c r="P166" s="80">
        <f>IF(OR(Table13233[[#This Row],[Fin]]="1st",Table13233[[#This Row],[Div]]&lt;&gt;""),O166*Table13233[[#This Row],[Div]],"")</f>
        <v>650</v>
      </c>
      <c r="Q166" s="80">
        <f>IF(Table13233[[#This Row],[Lev Ret]]="",Table13233[[#This Row],[Lev Bet]]*-1,Table13233[[#This Row],[Lev Ret]]-Table13233[[#This Row],[Lev Bet]])</f>
        <v>550</v>
      </c>
      <c r="R166" s="84">
        <v>120</v>
      </c>
      <c r="S166" s="84">
        <f>IF(Table13233[[#This Row],[E4 24 BET]]="","",IF(OR(Table13233[[#This Row],[Fin]]="1st",Table13233[[#This Row],[Fin]]="Won",Table13233[[#This Row],[Div]]&lt;&gt;""),R166*Table13233[[#This Row],[Div]],""))</f>
        <v>780</v>
      </c>
      <c r="T166" s="84">
        <f>IF(Table13233[[#This Row],[E4 24 BET]]="","",IF(Table13233[[#This Row],[E4 24 RET]]="",Table13233[[#This Row],[E4 24 BET]]*-1,S166-R166))</f>
        <v>660</v>
      </c>
      <c r="U166" s="80" t="s">
        <v>942</v>
      </c>
    </row>
    <row r="167" spans="1:21" ht="15" customHeight="1" x14ac:dyDescent="0.25">
      <c r="A167" s="77">
        <v>44331</v>
      </c>
      <c r="B167" s="78">
        <v>0.52083333333333337</v>
      </c>
      <c r="C167" s="78" t="s">
        <v>139</v>
      </c>
      <c r="D167" s="79">
        <v>6</v>
      </c>
      <c r="E167" s="80">
        <v>7</v>
      </c>
      <c r="F167" s="81" t="s">
        <v>428</v>
      </c>
      <c r="G167" s="81" t="s">
        <v>4</v>
      </c>
      <c r="H167" s="82">
        <v>1.45</v>
      </c>
      <c r="I167" s="80" t="s">
        <v>156</v>
      </c>
      <c r="J167" s="83"/>
      <c r="K167" s="80" t="s">
        <v>916</v>
      </c>
      <c r="L167" s="80" t="s">
        <v>1021</v>
      </c>
      <c r="M167" s="80" t="s">
        <v>919</v>
      </c>
      <c r="N167" s="80" t="s">
        <v>140</v>
      </c>
      <c r="O167" s="83">
        <v>100</v>
      </c>
      <c r="P167" s="80">
        <f>IF(OR(Table13233[[#This Row],[Fin]]="1st",Table13233[[#This Row],[Div]]&lt;&gt;""),O167*Table13233[[#This Row],[Div]],"")</f>
        <v>145</v>
      </c>
      <c r="Q167" s="80">
        <f>IF(Table13233[[#This Row],[Lev Ret]]="",Table13233[[#This Row],[Lev Bet]]*-1,Table13233[[#This Row],[Lev Ret]]-Table13233[[#This Row],[Lev Bet]])</f>
        <v>45</v>
      </c>
      <c r="R167" s="84">
        <v>100</v>
      </c>
      <c r="S167" s="84">
        <f>IF(Table13233[[#This Row],[E4 24 BET]]="","",IF(OR(Table13233[[#This Row],[Fin]]="1st",Table13233[[#This Row],[Fin]]="Won",Table13233[[#This Row],[Div]]&lt;&gt;""),R167*Table13233[[#This Row],[Div]],""))</f>
        <v>145</v>
      </c>
      <c r="T167" s="84">
        <f>IF(Table13233[[#This Row],[E4 24 BET]]="","",IF(Table13233[[#This Row],[E4 24 RET]]="",Table13233[[#This Row],[E4 24 BET]]*-1,S167-R167))</f>
        <v>45</v>
      </c>
      <c r="U167" s="80" t="s">
        <v>944</v>
      </c>
    </row>
    <row r="168" spans="1:21" ht="15" customHeight="1" x14ac:dyDescent="0.25">
      <c r="A168" s="77">
        <v>44331</v>
      </c>
      <c r="B168" s="78">
        <v>0.53819444444444442</v>
      </c>
      <c r="C168" s="78" t="s">
        <v>10</v>
      </c>
      <c r="D168" s="79">
        <v>3</v>
      </c>
      <c r="E168" s="80">
        <v>2</v>
      </c>
      <c r="F168" s="81" t="s">
        <v>101</v>
      </c>
      <c r="G168" s="81"/>
      <c r="H168" s="82"/>
      <c r="I168" s="80" t="s">
        <v>392</v>
      </c>
      <c r="J168" s="83"/>
      <c r="K168" s="80" t="s">
        <v>916</v>
      </c>
      <c r="L168" s="80" t="s">
        <v>1021</v>
      </c>
      <c r="M168" s="80" t="s">
        <v>919</v>
      </c>
      <c r="N168" s="80" t="s">
        <v>140</v>
      </c>
      <c r="O168" s="83">
        <v>100</v>
      </c>
      <c r="P168" s="80" t="str">
        <f>IF(OR(Table13233[[#This Row],[Fin]]="1st",Table13233[[#This Row],[Div]]&lt;&gt;""),O168*Table13233[[#This Row],[Div]],"")</f>
        <v/>
      </c>
      <c r="Q168" s="80">
        <f>IF(Table13233[[#This Row],[Lev Ret]]="",Table13233[[#This Row],[Lev Bet]]*-1,Table13233[[#This Row],[Lev Ret]]-Table13233[[#This Row],[Lev Bet]])</f>
        <v>-100</v>
      </c>
      <c r="R168" s="84">
        <v>120</v>
      </c>
      <c r="S168" s="84" t="str">
        <f>IF(Table13233[[#This Row],[E4 24 BET]]="","",IF(OR(Table13233[[#This Row],[Fin]]="1st",Table13233[[#This Row],[Fin]]="Won",Table13233[[#This Row],[Div]]&lt;&gt;""),R168*Table13233[[#This Row],[Div]],""))</f>
        <v/>
      </c>
      <c r="T168" s="84">
        <f>IF(Table13233[[#This Row],[E4 24 BET]]="","",IF(Table13233[[#This Row],[E4 24 RET]]="",Table13233[[#This Row],[E4 24 BET]]*-1,S168-R168))</f>
        <v>-120</v>
      </c>
      <c r="U168" s="80" t="s">
        <v>941</v>
      </c>
    </row>
    <row r="169" spans="1:21" ht="15" customHeight="1" x14ac:dyDescent="0.25">
      <c r="A169" s="77">
        <v>44331</v>
      </c>
      <c r="B169" s="78">
        <v>0.63194444444444442</v>
      </c>
      <c r="C169" s="78" t="s">
        <v>139</v>
      </c>
      <c r="D169" s="79">
        <v>7</v>
      </c>
      <c r="E169" s="80">
        <v>13</v>
      </c>
      <c r="F169" s="81" t="s">
        <v>809</v>
      </c>
      <c r="G169" s="81"/>
      <c r="H169" s="82"/>
      <c r="I169" s="80" t="s">
        <v>156</v>
      </c>
      <c r="J169" s="83"/>
      <c r="K169" s="80" t="s">
        <v>916</v>
      </c>
      <c r="L169" s="80" t="s">
        <v>1021</v>
      </c>
      <c r="M169" s="80" t="s">
        <v>919</v>
      </c>
      <c r="N169" s="80" t="s">
        <v>140</v>
      </c>
      <c r="O169" s="83">
        <v>100</v>
      </c>
      <c r="P169" s="80" t="str">
        <f>IF(OR(Table13233[[#This Row],[Fin]]="1st",Table13233[[#This Row],[Div]]&lt;&gt;""),O169*Table13233[[#This Row],[Div]],"")</f>
        <v/>
      </c>
      <c r="Q169" s="80">
        <f>IF(Table13233[[#This Row],[Lev Ret]]="",Table13233[[#This Row],[Lev Bet]]*-1,Table13233[[#This Row],[Lev Ret]]-Table13233[[#This Row],[Lev Bet]])</f>
        <v>-100</v>
      </c>
      <c r="R169" s="84">
        <v>100</v>
      </c>
      <c r="S169" s="84" t="str">
        <f>IF(Table13233[[#This Row],[E4 24 BET]]="","",IF(OR(Table13233[[#This Row],[Fin]]="1st",Table13233[[#This Row],[Fin]]="Won",Table13233[[#This Row],[Div]]&lt;&gt;""),R169*Table13233[[#This Row],[Div]],""))</f>
        <v/>
      </c>
      <c r="T169" s="84">
        <f>IF(Table13233[[#This Row],[E4 24 BET]]="","",IF(Table13233[[#This Row],[E4 24 RET]]="",Table13233[[#This Row],[E4 24 BET]]*-1,S169-R169))</f>
        <v>-100</v>
      </c>
      <c r="U169" s="80" t="s">
        <v>943</v>
      </c>
    </row>
    <row r="170" spans="1:21" ht="15" customHeight="1" x14ac:dyDescent="0.25">
      <c r="A170" s="77">
        <v>44331</v>
      </c>
      <c r="B170" s="78">
        <v>0.67222222222222217</v>
      </c>
      <c r="C170" s="78" t="s">
        <v>10</v>
      </c>
      <c r="D170" s="79">
        <v>8</v>
      </c>
      <c r="E170" s="80">
        <v>7</v>
      </c>
      <c r="F170" s="81" t="s">
        <v>96</v>
      </c>
      <c r="G170" s="81" t="s">
        <v>4</v>
      </c>
      <c r="H170" s="82">
        <v>3.7</v>
      </c>
      <c r="I170" s="80" t="s">
        <v>392</v>
      </c>
      <c r="J170" s="83"/>
      <c r="K170" s="80" t="s">
        <v>916</v>
      </c>
      <c r="L170" s="80" t="s">
        <v>1021</v>
      </c>
      <c r="M170" s="80" t="s">
        <v>919</v>
      </c>
      <c r="N170" s="80" t="s">
        <v>140</v>
      </c>
      <c r="O170" s="83">
        <v>100</v>
      </c>
      <c r="P170" s="80">
        <f>IF(OR(Table13233[[#This Row],[Fin]]="1st",Table13233[[#This Row],[Div]]&lt;&gt;""),O170*Table13233[[#This Row],[Div]],"")</f>
        <v>370</v>
      </c>
      <c r="Q170" s="80">
        <f>IF(Table13233[[#This Row],[Lev Ret]]="",Table13233[[#This Row],[Lev Bet]]*-1,Table13233[[#This Row],[Lev Ret]]-Table13233[[#This Row],[Lev Bet]])</f>
        <v>270</v>
      </c>
      <c r="R170" s="84">
        <v>120</v>
      </c>
      <c r="S170" s="84">
        <f>IF(Table13233[[#This Row],[E4 24 BET]]="","",IF(OR(Table13233[[#This Row],[Fin]]="1st",Table13233[[#This Row],[Fin]]="Won",Table13233[[#This Row],[Div]]&lt;&gt;""),R170*Table13233[[#This Row],[Div]],""))</f>
        <v>444</v>
      </c>
      <c r="T170" s="84">
        <f>IF(Table13233[[#This Row],[E4 24 BET]]="","",IF(Table13233[[#This Row],[E4 24 RET]]="",Table13233[[#This Row],[E4 24 BET]]*-1,S170-R170))</f>
        <v>324</v>
      </c>
      <c r="U170" s="80" t="s">
        <v>941</v>
      </c>
    </row>
    <row r="171" spans="1:21" ht="15" customHeight="1" x14ac:dyDescent="0.25">
      <c r="A171" s="77">
        <v>44338</v>
      </c>
      <c r="B171" s="78">
        <v>0.51388888888888895</v>
      </c>
      <c r="C171" s="78" t="s">
        <v>10</v>
      </c>
      <c r="D171" s="79">
        <v>2</v>
      </c>
      <c r="E171" s="80">
        <v>2</v>
      </c>
      <c r="F171" s="81" t="s">
        <v>99</v>
      </c>
      <c r="G171" s="81" t="s">
        <v>95</v>
      </c>
      <c r="H171" s="82"/>
      <c r="I171" s="80" t="s">
        <v>392</v>
      </c>
      <c r="J171" s="83"/>
      <c r="K171" s="80" t="s">
        <v>916</v>
      </c>
      <c r="L171" s="80" t="s">
        <v>1021</v>
      </c>
      <c r="M171" s="80" t="s">
        <v>919</v>
      </c>
      <c r="N171" s="80" t="s">
        <v>140</v>
      </c>
      <c r="O171" s="83">
        <v>100</v>
      </c>
      <c r="P171" s="80" t="str">
        <f>IF(OR(Table13233[[#This Row],[Fin]]="1st",Table13233[[#This Row],[Div]]&lt;&gt;""),O171*Table13233[[#This Row],[Div]],"")</f>
        <v/>
      </c>
      <c r="Q171" s="80">
        <f>IF(Table13233[[#This Row],[Lev Ret]]="",Table13233[[#This Row],[Lev Bet]]*-1,Table13233[[#This Row],[Lev Ret]]-Table13233[[#This Row],[Lev Bet]])</f>
        <v>-100</v>
      </c>
      <c r="R171" s="84">
        <v>120</v>
      </c>
      <c r="S171" s="84" t="str">
        <f>IF(Table13233[[#This Row],[E4 24 BET]]="","",IF(OR(Table13233[[#This Row],[Fin]]="1st",Table13233[[#This Row],[Fin]]="Won",Table13233[[#This Row],[Div]]&lt;&gt;""),R171*Table13233[[#This Row],[Div]],""))</f>
        <v/>
      </c>
      <c r="T171" s="84">
        <f>IF(Table13233[[#This Row],[E4 24 BET]]="","",IF(Table13233[[#This Row],[E4 24 RET]]="",Table13233[[#This Row],[E4 24 BET]]*-1,S171-R171))</f>
        <v>-120</v>
      </c>
      <c r="U171" s="80" t="s">
        <v>942</v>
      </c>
    </row>
    <row r="172" spans="1:21" ht="15" customHeight="1" x14ac:dyDescent="0.25">
      <c r="A172" s="77">
        <v>44338</v>
      </c>
      <c r="B172" s="78">
        <v>0.5625</v>
      </c>
      <c r="C172" s="78" t="s">
        <v>10</v>
      </c>
      <c r="D172" s="79">
        <v>4</v>
      </c>
      <c r="E172" s="80">
        <v>6</v>
      </c>
      <c r="F172" s="81" t="s">
        <v>98</v>
      </c>
      <c r="G172" s="81"/>
      <c r="H172" s="82"/>
      <c r="I172" s="80" t="s">
        <v>392</v>
      </c>
      <c r="J172" s="83"/>
      <c r="K172" s="80" t="s">
        <v>916</v>
      </c>
      <c r="L172" s="80" t="s">
        <v>1021</v>
      </c>
      <c r="M172" s="80" t="s">
        <v>919</v>
      </c>
      <c r="N172" s="80" t="s">
        <v>140</v>
      </c>
      <c r="O172" s="83">
        <v>100</v>
      </c>
      <c r="P172" s="80" t="str">
        <f>IF(OR(Table13233[[#This Row],[Fin]]="1st",Table13233[[#This Row],[Div]]&lt;&gt;""),O172*Table13233[[#This Row],[Div]],"")</f>
        <v/>
      </c>
      <c r="Q172" s="80">
        <f>IF(Table13233[[#This Row],[Lev Ret]]="",Table13233[[#This Row],[Lev Bet]]*-1,Table13233[[#This Row],[Lev Ret]]-Table13233[[#This Row],[Lev Bet]])</f>
        <v>-100</v>
      </c>
      <c r="R172" s="84">
        <v>120</v>
      </c>
      <c r="S172" s="84" t="str">
        <f>IF(Table13233[[#This Row],[E4 24 BET]]="","",IF(OR(Table13233[[#This Row],[Fin]]="1st",Table13233[[#This Row],[Fin]]="Won",Table13233[[#This Row],[Div]]&lt;&gt;""),R172*Table13233[[#This Row],[Div]],""))</f>
        <v/>
      </c>
      <c r="T172" s="84">
        <f>IF(Table13233[[#This Row],[E4 24 BET]]="","",IF(Table13233[[#This Row],[E4 24 RET]]="",Table13233[[#This Row],[E4 24 BET]]*-1,S172-R172))</f>
        <v>-120</v>
      </c>
      <c r="U172" s="80" t="s">
        <v>941</v>
      </c>
    </row>
    <row r="173" spans="1:21" ht="15" customHeight="1" x14ac:dyDescent="0.25">
      <c r="A173" s="77">
        <v>44338</v>
      </c>
      <c r="B173" s="78">
        <v>0.59027777777777779</v>
      </c>
      <c r="C173" s="78" t="s">
        <v>10</v>
      </c>
      <c r="D173" s="79">
        <v>5</v>
      </c>
      <c r="E173" s="80">
        <v>4</v>
      </c>
      <c r="F173" s="81" t="s">
        <v>590</v>
      </c>
      <c r="G173" s="81" t="s">
        <v>95</v>
      </c>
      <c r="H173" s="82"/>
      <c r="I173" s="80" t="s">
        <v>392</v>
      </c>
      <c r="J173" s="83"/>
      <c r="K173" s="80" t="s">
        <v>916</v>
      </c>
      <c r="L173" s="80" t="s">
        <v>1021</v>
      </c>
      <c r="M173" s="80" t="s">
        <v>919</v>
      </c>
      <c r="N173" s="80" t="s">
        <v>140</v>
      </c>
      <c r="O173" s="83">
        <v>100</v>
      </c>
      <c r="P173" s="80" t="str">
        <f>IF(OR(Table13233[[#This Row],[Fin]]="1st",Table13233[[#This Row],[Div]]&lt;&gt;""),O173*Table13233[[#This Row],[Div]],"")</f>
        <v/>
      </c>
      <c r="Q173" s="80">
        <f>IF(Table13233[[#This Row],[Lev Ret]]="",Table13233[[#This Row],[Lev Bet]]*-1,Table13233[[#This Row],[Lev Ret]]-Table13233[[#This Row],[Lev Bet]])</f>
        <v>-100</v>
      </c>
      <c r="R173" s="84">
        <v>120</v>
      </c>
      <c r="S173" s="84" t="str">
        <f>IF(Table13233[[#This Row],[E4 24 BET]]="","",IF(OR(Table13233[[#This Row],[Fin]]="1st",Table13233[[#This Row],[Fin]]="Won",Table13233[[#This Row],[Div]]&lt;&gt;""),R173*Table13233[[#This Row],[Div]],""))</f>
        <v/>
      </c>
      <c r="T173" s="84">
        <f>IF(Table13233[[#This Row],[E4 24 BET]]="","",IF(Table13233[[#This Row],[E4 24 RET]]="",Table13233[[#This Row],[E4 24 BET]]*-1,S173-R173))</f>
        <v>-120</v>
      </c>
      <c r="U173" s="80" t="s">
        <v>942</v>
      </c>
    </row>
    <row r="174" spans="1:21" ht="15" customHeight="1" x14ac:dyDescent="0.25">
      <c r="A174" s="77">
        <v>44338</v>
      </c>
      <c r="B174" s="78">
        <v>0.65625</v>
      </c>
      <c r="C174" s="78" t="s">
        <v>139</v>
      </c>
      <c r="D174" s="79">
        <v>8</v>
      </c>
      <c r="E174" s="80">
        <v>11</v>
      </c>
      <c r="F174" s="81" t="s">
        <v>423</v>
      </c>
      <c r="G174" s="81" t="s">
        <v>7</v>
      </c>
      <c r="H174" s="82"/>
      <c r="I174" s="80" t="s">
        <v>156</v>
      </c>
      <c r="J174" s="83"/>
      <c r="K174" s="80" t="s">
        <v>916</v>
      </c>
      <c r="L174" s="80" t="s">
        <v>1021</v>
      </c>
      <c r="M174" s="80" t="s">
        <v>919</v>
      </c>
      <c r="N174" s="80" t="s">
        <v>918</v>
      </c>
      <c r="O174" s="83">
        <v>100</v>
      </c>
      <c r="P174" s="80" t="str">
        <f>IF(OR(Table13233[[#This Row],[Fin]]="1st",Table13233[[#This Row],[Div]]&lt;&gt;""),O174*Table13233[[#This Row],[Div]],"")</f>
        <v/>
      </c>
      <c r="Q174" s="80">
        <f>IF(Table13233[[#This Row],[Lev Ret]]="",Table13233[[#This Row],[Lev Bet]]*-1,Table13233[[#This Row],[Lev Ret]]-Table13233[[#This Row],[Lev Bet]])</f>
        <v>-100</v>
      </c>
      <c r="R174" s="84">
        <v>139.99999999999997</v>
      </c>
      <c r="S174" s="84" t="str">
        <f>IF(Table13233[[#This Row],[E4 24 BET]]="","",IF(OR(Table13233[[#This Row],[Fin]]="1st",Table13233[[#This Row],[Fin]]="Won",Table13233[[#This Row],[Div]]&lt;&gt;""),R174*Table13233[[#This Row],[Div]],""))</f>
        <v/>
      </c>
      <c r="T174" s="84">
        <f>IF(Table13233[[#This Row],[E4 24 BET]]="","",IF(Table13233[[#This Row],[E4 24 RET]]="",Table13233[[#This Row],[E4 24 BET]]*-1,S174-R174))</f>
        <v>-139.99999999999997</v>
      </c>
      <c r="U174" s="80" t="s">
        <v>948</v>
      </c>
    </row>
    <row r="175" spans="1:21" ht="15" customHeight="1" x14ac:dyDescent="0.25">
      <c r="A175" s="77">
        <v>44338</v>
      </c>
      <c r="B175" s="78">
        <v>0.69444444444444453</v>
      </c>
      <c r="C175" s="78" t="s">
        <v>10</v>
      </c>
      <c r="D175" s="79">
        <v>9</v>
      </c>
      <c r="E175" s="80">
        <v>12</v>
      </c>
      <c r="F175" s="81" t="s">
        <v>1002</v>
      </c>
      <c r="G175" s="81"/>
      <c r="H175" s="82"/>
      <c r="I175" s="80" t="s">
        <v>392</v>
      </c>
      <c r="J175" s="83"/>
      <c r="K175" s="80" t="s">
        <v>916</v>
      </c>
      <c r="L175" s="80" t="s">
        <v>1021</v>
      </c>
      <c r="M175" s="80" t="s">
        <v>919</v>
      </c>
      <c r="N175" s="80" t="s">
        <v>140</v>
      </c>
      <c r="O175" s="83">
        <v>100</v>
      </c>
      <c r="P175" s="80" t="str">
        <f>IF(OR(Table13233[[#This Row],[Fin]]="1st",Table13233[[#This Row],[Div]]&lt;&gt;""),O175*Table13233[[#This Row],[Div]],"")</f>
        <v/>
      </c>
      <c r="Q175" s="80">
        <f>IF(Table13233[[#This Row],[Lev Ret]]="",Table13233[[#This Row],[Lev Bet]]*-1,Table13233[[#This Row],[Lev Ret]]-Table13233[[#This Row],[Lev Bet]])</f>
        <v>-100</v>
      </c>
      <c r="R175" s="84">
        <v>120</v>
      </c>
      <c r="S175" s="84" t="str">
        <f>IF(Table13233[[#This Row],[E4 24 BET]]="","",IF(OR(Table13233[[#This Row],[Fin]]="1st",Table13233[[#This Row],[Fin]]="Won",Table13233[[#This Row],[Div]]&lt;&gt;""),R175*Table13233[[#This Row],[Div]],""))</f>
        <v/>
      </c>
      <c r="T175" s="84">
        <f>IF(Table13233[[#This Row],[E4 24 BET]]="","",IF(Table13233[[#This Row],[E4 24 RET]]="",Table13233[[#This Row],[E4 24 BET]]*-1,S175-R175))</f>
        <v>-120</v>
      </c>
      <c r="U175" s="80" t="s">
        <v>941</v>
      </c>
    </row>
    <row r="176" spans="1:21" ht="15" customHeight="1" x14ac:dyDescent="0.25">
      <c r="A176" s="77">
        <v>44345</v>
      </c>
      <c r="B176" s="78">
        <v>0.53819444444444442</v>
      </c>
      <c r="C176" s="78" t="s">
        <v>9</v>
      </c>
      <c r="D176" s="79">
        <v>3</v>
      </c>
      <c r="E176" s="80">
        <v>9</v>
      </c>
      <c r="F176" s="81" t="s">
        <v>591</v>
      </c>
      <c r="G176" s="81"/>
      <c r="H176" s="82"/>
      <c r="I176" s="80" t="s">
        <v>392</v>
      </c>
      <c r="J176" s="83"/>
      <c r="K176" s="80" t="s">
        <v>916</v>
      </c>
      <c r="L176" s="80" t="s">
        <v>1021</v>
      </c>
      <c r="M176" s="80" t="s">
        <v>919</v>
      </c>
      <c r="N176" s="80" t="s">
        <v>140</v>
      </c>
      <c r="O176" s="83">
        <v>100</v>
      </c>
      <c r="P176" s="80" t="str">
        <f>IF(OR(Table13233[[#This Row],[Fin]]="1st",Table13233[[#This Row],[Div]]&lt;&gt;""),O176*Table13233[[#This Row],[Div]],"")</f>
        <v/>
      </c>
      <c r="Q176" s="80">
        <f>IF(Table13233[[#This Row],[Lev Ret]]="",Table13233[[#This Row],[Lev Bet]]*-1,Table13233[[#This Row],[Lev Ret]]-Table13233[[#This Row],[Lev Bet]])</f>
        <v>-100</v>
      </c>
      <c r="R176" s="84">
        <v>120</v>
      </c>
      <c r="S176" s="84" t="str">
        <f>IF(Table13233[[#This Row],[E4 24 BET]]="","",IF(OR(Table13233[[#This Row],[Fin]]="1st",Table13233[[#This Row],[Fin]]="Won",Table13233[[#This Row],[Div]]&lt;&gt;""),R176*Table13233[[#This Row],[Div]],""))</f>
        <v/>
      </c>
      <c r="T176" s="84">
        <f>IF(Table13233[[#This Row],[E4 24 BET]]="","",IF(Table13233[[#This Row],[E4 24 RET]]="",Table13233[[#This Row],[E4 24 BET]]*-1,S176-R176))</f>
        <v>-120</v>
      </c>
      <c r="U176" s="80" t="s">
        <v>942</v>
      </c>
    </row>
    <row r="177" spans="1:21" ht="15" customHeight="1" x14ac:dyDescent="0.25">
      <c r="A177" s="77">
        <v>44345</v>
      </c>
      <c r="B177" s="78">
        <v>0.54861111111111105</v>
      </c>
      <c r="C177" s="78" t="s">
        <v>138</v>
      </c>
      <c r="D177" s="79">
        <v>4</v>
      </c>
      <c r="E177" s="80">
        <v>6</v>
      </c>
      <c r="F177" s="81" t="s">
        <v>810</v>
      </c>
      <c r="G177" s="81"/>
      <c r="H177" s="82"/>
      <c r="I177" s="80" t="s">
        <v>156</v>
      </c>
      <c r="J177" s="83"/>
      <c r="K177" s="80" t="s">
        <v>916</v>
      </c>
      <c r="L177" s="80" t="s">
        <v>1021</v>
      </c>
      <c r="M177" s="80" t="s">
        <v>919</v>
      </c>
      <c r="N177" s="80" t="s">
        <v>140</v>
      </c>
      <c r="O177" s="83">
        <v>100</v>
      </c>
      <c r="P177" s="80" t="str">
        <f>IF(OR(Table13233[[#This Row],[Fin]]="1st",Table13233[[#This Row],[Div]]&lt;&gt;""),O177*Table13233[[#This Row],[Div]],"")</f>
        <v/>
      </c>
      <c r="Q177" s="80">
        <f>IF(Table13233[[#This Row],[Lev Ret]]="",Table13233[[#This Row],[Lev Bet]]*-1,Table13233[[#This Row],[Lev Ret]]-Table13233[[#This Row],[Lev Bet]])</f>
        <v>-100</v>
      </c>
      <c r="R177" s="84">
        <v>100</v>
      </c>
      <c r="S177" s="84" t="str">
        <f>IF(Table13233[[#This Row],[E4 24 BET]]="","",IF(OR(Table13233[[#This Row],[Fin]]="1st",Table13233[[#This Row],[Fin]]="Won",Table13233[[#This Row],[Div]]&lt;&gt;""),R177*Table13233[[#This Row],[Div]],""))</f>
        <v/>
      </c>
      <c r="T177" s="84">
        <f>IF(Table13233[[#This Row],[E4 24 BET]]="","",IF(Table13233[[#This Row],[E4 24 RET]]="",Table13233[[#This Row],[E4 24 BET]]*-1,S177-R177))</f>
        <v>-100</v>
      </c>
      <c r="U177" s="80" t="s">
        <v>943</v>
      </c>
    </row>
    <row r="178" spans="1:21" ht="15" customHeight="1" x14ac:dyDescent="0.25">
      <c r="A178" s="77">
        <v>44345</v>
      </c>
      <c r="B178" s="78">
        <v>0.59027777777777779</v>
      </c>
      <c r="C178" s="78" t="s">
        <v>9</v>
      </c>
      <c r="D178" s="79">
        <v>5</v>
      </c>
      <c r="E178" s="80">
        <v>4</v>
      </c>
      <c r="F178" s="81" t="s">
        <v>736</v>
      </c>
      <c r="G178" s="81" t="s">
        <v>7</v>
      </c>
      <c r="H178" s="82"/>
      <c r="I178" s="80" t="s">
        <v>392</v>
      </c>
      <c r="J178" s="83"/>
      <c r="K178" s="80" t="s">
        <v>916</v>
      </c>
      <c r="L178" s="80" t="s">
        <v>1021</v>
      </c>
      <c r="M178" s="80" t="s">
        <v>919</v>
      </c>
      <c r="N178" s="80" t="s">
        <v>140</v>
      </c>
      <c r="O178" s="83">
        <v>100</v>
      </c>
      <c r="P178" s="80" t="str">
        <f>IF(OR(Table13233[[#This Row],[Fin]]="1st",Table13233[[#This Row],[Div]]&lt;&gt;""),O178*Table13233[[#This Row],[Div]],"")</f>
        <v/>
      </c>
      <c r="Q178" s="80">
        <f>IF(Table13233[[#This Row],[Lev Ret]]="",Table13233[[#This Row],[Lev Bet]]*-1,Table13233[[#This Row],[Lev Ret]]-Table13233[[#This Row],[Lev Bet]])</f>
        <v>-100</v>
      </c>
      <c r="R178" s="84">
        <v>120</v>
      </c>
      <c r="S178" s="84" t="str">
        <f>IF(Table13233[[#This Row],[E4 24 BET]]="","",IF(OR(Table13233[[#This Row],[Fin]]="1st",Table13233[[#This Row],[Fin]]="Won",Table13233[[#This Row],[Div]]&lt;&gt;""),R178*Table13233[[#This Row],[Div]],""))</f>
        <v/>
      </c>
      <c r="T178" s="84">
        <f>IF(Table13233[[#This Row],[E4 24 BET]]="","",IF(Table13233[[#This Row],[E4 24 RET]]="",Table13233[[#This Row],[E4 24 BET]]*-1,S178-R178))</f>
        <v>-120</v>
      </c>
      <c r="U178" s="80" t="s">
        <v>941</v>
      </c>
    </row>
    <row r="179" spans="1:21" ht="15" customHeight="1" x14ac:dyDescent="0.25">
      <c r="A179" s="77">
        <v>44345</v>
      </c>
      <c r="B179" s="78">
        <v>0.67361111111111116</v>
      </c>
      <c r="C179" s="78" t="s">
        <v>9</v>
      </c>
      <c r="D179" s="79">
        <v>8</v>
      </c>
      <c r="E179" s="80">
        <v>5</v>
      </c>
      <c r="F179" s="81" t="s">
        <v>738</v>
      </c>
      <c r="G179" s="81" t="s">
        <v>4</v>
      </c>
      <c r="H179" s="82">
        <v>2.7</v>
      </c>
      <c r="I179" s="80" t="s">
        <v>392</v>
      </c>
      <c r="J179" s="83"/>
      <c r="K179" s="80" t="s">
        <v>916</v>
      </c>
      <c r="L179" s="80" t="s">
        <v>1021</v>
      </c>
      <c r="M179" s="80" t="s">
        <v>919</v>
      </c>
      <c r="N179" s="80" t="s">
        <v>140</v>
      </c>
      <c r="O179" s="83">
        <v>100</v>
      </c>
      <c r="P179" s="80">
        <f>IF(OR(Table13233[[#This Row],[Fin]]="1st",Table13233[[#This Row],[Div]]&lt;&gt;""),O179*Table13233[[#This Row],[Div]],"")</f>
        <v>270</v>
      </c>
      <c r="Q179" s="80">
        <f>IF(Table13233[[#This Row],[Lev Ret]]="",Table13233[[#This Row],[Lev Bet]]*-1,Table13233[[#This Row],[Lev Ret]]-Table13233[[#This Row],[Lev Bet]])</f>
        <v>170</v>
      </c>
      <c r="R179" s="84">
        <v>120</v>
      </c>
      <c r="S179" s="84">
        <f>IF(Table13233[[#This Row],[E4 24 BET]]="","",IF(OR(Table13233[[#This Row],[Fin]]="1st",Table13233[[#This Row],[Fin]]="Won",Table13233[[#This Row],[Div]]&lt;&gt;""),R179*Table13233[[#This Row],[Div]],""))</f>
        <v>324</v>
      </c>
      <c r="T179" s="84">
        <f>IF(Table13233[[#This Row],[E4 24 BET]]="","",IF(Table13233[[#This Row],[E4 24 RET]]="",Table13233[[#This Row],[E4 24 BET]]*-1,S179-R179))</f>
        <v>204</v>
      </c>
      <c r="U179" s="80" t="s">
        <v>941</v>
      </c>
    </row>
    <row r="180" spans="1:21" ht="15" customHeight="1" x14ac:dyDescent="0.25">
      <c r="A180" s="77">
        <v>44345</v>
      </c>
      <c r="B180" s="78">
        <v>0.70138888888888884</v>
      </c>
      <c r="C180" s="78" t="s">
        <v>9</v>
      </c>
      <c r="D180" s="79">
        <v>6</v>
      </c>
      <c r="E180" s="80">
        <v>1</v>
      </c>
      <c r="F180" s="81" t="s">
        <v>737</v>
      </c>
      <c r="G180" s="81"/>
      <c r="H180" s="82"/>
      <c r="I180" s="80" t="s">
        <v>392</v>
      </c>
      <c r="J180" s="83"/>
      <c r="K180" s="80" t="s">
        <v>916</v>
      </c>
      <c r="L180" s="80" t="s">
        <v>1021</v>
      </c>
      <c r="M180" s="80" t="s">
        <v>919</v>
      </c>
      <c r="N180" s="80" t="s">
        <v>140</v>
      </c>
      <c r="O180" s="83">
        <v>100</v>
      </c>
      <c r="P180" s="80" t="str">
        <f>IF(OR(Table13233[[#This Row],[Fin]]="1st",Table13233[[#This Row],[Div]]&lt;&gt;""),O180*Table13233[[#This Row],[Div]],"")</f>
        <v/>
      </c>
      <c r="Q180" s="80">
        <f>IF(Table13233[[#This Row],[Lev Ret]]="",Table13233[[#This Row],[Lev Bet]]*-1,Table13233[[#This Row],[Lev Ret]]-Table13233[[#This Row],[Lev Bet]])</f>
        <v>-100</v>
      </c>
      <c r="R180" s="84">
        <v>120</v>
      </c>
      <c r="S180" s="84" t="str">
        <f>IF(Table13233[[#This Row],[E4 24 BET]]="","",IF(OR(Table13233[[#This Row],[Fin]]="1st",Table13233[[#This Row],[Fin]]="Won",Table13233[[#This Row],[Div]]&lt;&gt;""),R180*Table13233[[#This Row],[Div]],""))</f>
        <v/>
      </c>
      <c r="T180" s="84">
        <f>IF(Table13233[[#This Row],[E4 24 BET]]="","",IF(Table13233[[#This Row],[E4 24 RET]]="",Table13233[[#This Row],[E4 24 BET]]*-1,S180-R180))</f>
        <v>-120</v>
      </c>
      <c r="U180" s="80" t="s">
        <v>941</v>
      </c>
    </row>
    <row r="181" spans="1:21" ht="15" customHeight="1" x14ac:dyDescent="0.25">
      <c r="A181" s="77">
        <v>44345</v>
      </c>
      <c r="B181" s="78">
        <v>0.70138888888888884</v>
      </c>
      <c r="C181" s="78" t="s">
        <v>9</v>
      </c>
      <c r="D181" s="79">
        <v>6</v>
      </c>
      <c r="E181" s="80">
        <v>4</v>
      </c>
      <c r="F181" s="81" t="s">
        <v>592</v>
      </c>
      <c r="G181" s="81" t="s">
        <v>4</v>
      </c>
      <c r="H181" s="82">
        <v>2.8</v>
      </c>
      <c r="I181" s="80" t="s">
        <v>392</v>
      </c>
      <c r="J181" s="83"/>
      <c r="K181" s="80" t="s">
        <v>916</v>
      </c>
      <c r="L181" s="80" t="s">
        <v>1021</v>
      </c>
      <c r="M181" s="80" t="s">
        <v>919</v>
      </c>
      <c r="N181" s="80" t="s">
        <v>918</v>
      </c>
      <c r="O181" s="83">
        <v>100</v>
      </c>
      <c r="P181" s="80">
        <f>IF(OR(Table13233[[#This Row],[Fin]]="1st",Table13233[[#This Row],[Div]]&lt;&gt;""),O181*Table13233[[#This Row],[Div]],"")</f>
        <v>280</v>
      </c>
      <c r="Q181" s="80">
        <f>IF(Table13233[[#This Row],[Lev Ret]]="",Table13233[[#This Row],[Lev Bet]]*-1,Table13233[[#This Row],[Lev Ret]]-Table13233[[#This Row],[Lev Bet]])</f>
        <v>180</v>
      </c>
      <c r="R181" s="84">
        <v>139.99999999999997</v>
      </c>
      <c r="S181" s="84">
        <f>IF(Table13233[[#This Row],[E4 24 BET]]="","",IF(OR(Table13233[[#This Row],[Fin]]="1st",Table13233[[#This Row],[Fin]]="Won",Table13233[[#This Row],[Div]]&lt;&gt;""),R181*Table13233[[#This Row],[Div]],""))</f>
        <v>391.99999999999989</v>
      </c>
      <c r="T181" s="84">
        <f>IF(Table13233[[#This Row],[E4 24 BET]]="","",IF(Table13233[[#This Row],[E4 24 RET]]="",Table13233[[#This Row],[E4 24 BET]]*-1,S181-R181))</f>
        <v>251.99999999999991</v>
      </c>
      <c r="U181" s="80" t="s">
        <v>947</v>
      </c>
    </row>
    <row r="182" spans="1:21" ht="15" customHeight="1" x14ac:dyDescent="0.25">
      <c r="A182" s="77">
        <v>44352</v>
      </c>
      <c r="B182" s="78">
        <v>0.4861111111111111</v>
      </c>
      <c r="C182" s="78" t="s">
        <v>10</v>
      </c>
      <c r="D182" s="79">
        <v>1</v>
      </c>
      <c r="E182" s="80">
        <v>2</v>
      </c>
      <c r="F182" s="81" t="s">
        <v>201</v>
      </c>
      <c r="G182" s="81" t="s">
        <v>4</v>
      </c>
      <c r="H182" s="82">
        <v>1.35</v>
      </c>
      <c r="I182" s="80" t="s">
        <v>392</v>
      </c>
      <c r="J182" s="83"/>
      <c r="K182" s="80" t="s">
        <v>916</v>
      </c>
      <c r="L182" s="80" t="s">
        <v>1021</v>
      </c>
      <c r="M182" s="80" t="s">
        <v>919</v>
      </c>
      <c r="N182" s="80" t="s">
        <v>140</v>
      </c>
      <c r="O182" s="83">
        <v>100</v>
      </c>
      <c r="P182" s="80">
        <f>IF(OR(Table13233[[#This Row],[Fin]]="1st",Table13233[[#This Row],[Div]]&lt;&gt;""),O182*Table13233[[#This Row],[Div]],"")</f>
        <v>135</v>
      </c>
      <c r="Q182" s="80">
        <f>IF(Table13233[[#This Row],[Lev Ret]]="",Table13233[[#This Row],[Lev Bet]]*-1,Table13233[[#This Row],[Lev Ret]]-Table13233[[#This Row],[Lev Bet]])</f>
        <v>35</v>
      </c>
      <c r="R182" s="84">
        <v>120</v>
      </c>
      <c r="S182" s="84">
        <f>IF(Table13233[[#This Row],[E4 24 BET]]="","",IF(OR(Table13233[[#This Row],[Fin]]="1st",Table13233[[#This Row],[Fin]]="Won",Table13233[[#This Row],[Div]]&lt;&gt;""),R182*Table13233[[#This Row],[Div]],""))</f>
        <v>162</v>
      </c>
      <c r="T182" s="84">
        <f>IF(Table13233[[#This Row],[E4 24 BET]]="","",IF(Table13233[[#This Row],[E4 24 RET]]="",Table13233[[#This Row],[E4 24 BET]]*-1,S182-R182))</f>
        <v>42</v>
      </c>
      <c r="U182" s="80" t="s">
        <v>942</v>
      </c>
    </row>
    <row r="183" spans="1:21" ht="15" customHeight="1" x14ac:dyDescent="0.25">
      <c r="A183" s="77">
        <v>44352</v>
      </c>
      <c r="B183" s="78">
        <v>0.51041666666666663</v>
      </c>
      <c r="C183" s="78" t="s">
        <v>10</v>
      </c>
      <c r="D183" s="79">
        <v>2</v>
      </c>
      <c r="E183" s="80">
        <v>2</v>
      </c>
      <c r="F183" s="81" t="s">
        <v>97</v>
      </c>
      <c r="G183" s="81"/>
      <c r="H183" s="82"/>
      <c r="I183" s="80" t="s">
        <v>392</v>
      </c>
      <c r="J183" s="83"/>
      <c r="K183" s="80" t="s">
        <v>916</v>
      </c>
      <c r="L183" s="80" t="s">
        <v>1021</v>
      </c>
      <c r="M183" s="80" t="s">
        <v>919</v>
      </c>
      <c r="N183" s="80" t="s">
        <v>918</v>
      </c>
      <c r="O183" s="83">
        <v>100</v>
      </c>
      <c r="P183" s="80" t="str">
        <f>IF(OR(Table13233[[#This Row],[Fin]]="1st",Table13233[[#This Row],[Div]]&lt;&gt;""),O183*Table13233[[#This Row],[Div]],"")</f>
        <v/>
      </c>
      <c r="Q183" s="80">
        <f>IF(Table13233[[#This Row],[Lev Ret]]="",Table13233[[#This Row],[Lev Bet]]*-1,Table13233[[#This Row],[Lev Ret]]-Table13233[[#This Row],[Lev Bet]])</f>
        <v>-100</v>
      </c>
      <c r="R183" s="84">
        <v>139.99999999999997</v>
      </c>
      <c r="S183" s="84" t="str">
        <f>IF(Table13233[[#This Row],[E4 24 BET]]="","",IF(OR(Table13233[[#This Row],[Fin]]="1st",Table13233[[#This Row],[Fin]]="Won",Table13233[[#This Row],[Div]]&lt;&gt;""),R183*Table13233[[#This Row],[Div]],""))</f>
        <v/>
      </c>
      <c r="T183" s="84">
        <f>IF(Table13233[[#This Row],[E4 24 BET]]="","",IF(Table13233[[#This Row],[E4 24 RET]]="",Table13233[[#This Row],[E4 24 BET]]*-1,S183-R183))</f>
        <v>-139.99999999999997</v>
      </c>
      <c r="U183" s="80" t="s">
        <v>947</v>
      </c>
    </row>
    <row r="184" spans="1:21" ht="15" customHeight="1" x14ac:dyDescent="0.25">
      <c r="A184" s="77">
        <v>44352</v>
      </c>
      <c r="B184" s="78">
        <v>0.51041666666666663</v>
      </c>
      <c r="C184" s="78" t="s">
        <v>10</v>
      </c>
      <c r="D184" s="79">
        <v>2</v>
      </c>
      <c r="E184" s="80">
        <v>3</v>
      </c>
      <c r="F184" s="81" t="s">
        <v>352</v>
      </c>
      <c r="G184" s="81" t="s">
        <v>4</v>
      </c>
      <c r="H184" s="82">
        <v>3.3</v>
      </c>
      <c r="I184" s="80" t="s">
        <v>392</v>
      </c>
      <c r="J184" s="83"/>
      <c r="K184" s="80" t="s">
        <v>916</v>
      </c>
      <c r="L184" s="80" t="s">
        <v>1021</v>
      </c>
      <c r="M184" s="80" t="s">
        <v>919</v>
      </c>
      <c r="N184" s="80" t="s">
        <v>140</v>
      </c>
      <c r="O184" s="83">
        <v>100</v>
      </c>
      <c r="P184" s="80">
        <f>IF(OR(Table13233[[#This Row],[Fin]]="1st",Table13233[[#This Row],[Div]]&lt;&gt;""),O184*Table13233[[#This Row],[Div]],"")</f>
        <v>330</v>
      </c>
      <c r="Q184" s="80">
        <f>IF(Table13233[[#This Row],[Lev Ret]]="",Table13233[[#This Row],[Lev Bet]]*-1,Table13233[[#This Row],[Lev Ret]]-Table13233[[#This Row],[Lev Bet]])</f>
        <v>230</v>
      </c>
      <c r="R184" s="84">
        <v>120</v>
      </c>
      <c r="S184" s="84">
        <f>IF(Table13233[[#This Row],[E4 24 BET]]="","",IF(OR(Table13233[[#This Row],[Fin]]="1st",Table13233[[#This Row],[Fin]]="Won",Table13233[[#This Row],[Div]]&lt;&gt;""),R184*Table13233[[#This Row],[Div]],""))</f>
        <v>396</v>
      </c>
      <c r="T184" s="84">
        <f>IF(Table13233[[#This Row],[E4 24 BET]]="","",IF(Table13233[[#This Row],[E4 24 RET]]="",Table13233[[#This Row],[E4 24 BET]]*-1,S184-R184))</f>
        <v>276</v>
      </c>
      <c r="U184" s="80" t="s">
        <v>941</v>
      </c>
    </row>
    <row r="185" spans="1:21" ht="15" customHeight="1" x14ac:dyDescent="0.25">
      <c r="A185" s="77">
        <v>44352</v>
      </c>
      <c r="B185" s="78">
        <v>0.58680555555555558</v>
      </c>
      <c r="C185" s="78" t="s">
        <v>10</v>
      </c>
      <c r="D185" s="79">
        <v>5</v>
      </c>
      <c r="E185" s="80">
        <v>6</v>
      </c>
      <c r="F185" s="81" t="s">
        <v>739</v>
      </c>
      <c r="G185" s="81" t="s">
        <v>6</v>
      </c>
      <c r="H185" s="82"/>
      <c r="I185" s="80" t="s">
        <v>392</v>
      </c>
      <c r="J185" s="83"/>
      <c r="K185" s="80" t="s">
        <v>916</v>
      </c>
      <c r="L185" s="80" t="s">
        <v>1021</v>
      </c>
      <c r="M185" s="80" t="s">
        <v>919</v>
      </c>
      <c r="N185" s="80" t="s">
        <v>140</v>
      </c>
      <c r="O185" s="83">
        <v>100</v>
      </c>
      <c r="P185" s="80" t="str">
        <f>IF(OR(Table13233[[#This Row],[Fin]]="1st",Table13233[[#This Row],[Div]]&lt;&gt;""),O185*Table13233[[#This Row],[Div]],"")</f>
        <v/>
      </c>
      <c r="Q185" s="80">
        <f>IF(Table13233[[#This Row],[Lev Ret]]="",Table13233[[#This Row],[Lev Bet]]*-1,Table13233[[#This Row],[Lev Ret]]-Table13233[[#This Row],[Lev Bet]])</f>
        <v>-100</v>
      </c>
      <c r="R185" s="84">
        <v>120</v>
      </c>
      <c r="S185" s="84" t="str">
        <f>IF(Table13233[[#This Row],[E4 24 BET]]="","",IF(OR(Table13233[[#This Row],[Fin]]="1st",Table13233[[#This Row],[Fin]]="Won",Table13233[[#This Row],[Div]]&lt;&gt;""),R185*Table13233[[#This Row],[Div]],""))</f>
        <v/>
      </c>
      <c r="T185" s="84">
        <f>IF(Table13233[[#This Row],[E4 24 BET]]="","",IF(Table13233[[#This Row],[E4 24 RET]]="",Table13233[[#This Row],[E4 24 BET]]*-1,S185-R185))</f>
        <v>-120</v>
      </c>
      <c r="U185" s="80" t="s">
        <v>941</v>
      </c>
    </row>
    <row r="186" spans="1:21" ht="15" customHeight="1" x14ac:dyDescent="0.25">
      <c r="A186" s="77">
        <v>44352</v>
      </c>
      <c r="B186" s="78">
        <v>0.58680555555555558</v>
      </c>
      <c r="C186" s="78" t="s">
        <v>10</v>
      </c>
      <c r="D186" s="79">
        <v>5</v>
      </c>
      <c r="E186" s="80">
        <v>3</v>
      </c>
      <c r="F186" s="81" t="s">
        <v>96</v>
      </c>
      <c r="G186" s="81" t="s">
        <v>4</v>
      </c>
      <c r="H186" s="82">
        <v>2.6</v>
      </c>
      <c r="I186" s="80" t="s">
        <v>392</v>
      </c>
      <c r="J186" s="83"/>
      <c r="K186" s="80" t="s">
        <v>916</v>
      </c>
      <c r="L186" s="80" t="s">
        <v>1021</v>
      </c>
      <c r="M186" s="80" t="s">
        <v>919</v>
      </c>
      <c r="N186" s="80" t="s">
        <v>140</v>
      </c>
      <c r="O186" s="83">
        <v>100</v>
      </c>
      <c r="P186" s="80">
        <f>IF(OR(Table13233[[#This Row],[Fin]]="1st",Table13233[[#This Row],[Div]]&lt;&gt;""),O186*Table13233[[#This Row],[Div]],"")</f>
        <v>260</v>
      </c>
      <c r="Q186" s="80">
        <f>IF(Table13233[[#This Row],[Lev Ret]]="",Table13233[[#This Row],[Lev Bet]]*-1,Table13233[[#This Row],[Lev Ret]]-Table13233[[#This Row],[Lev Bet]])</f>
        <v>160</v>
      </c>
      <c r="R186" s="84">
        <v>120</v>
      </c>
      <c r="S186" s="84">
        <f>IF(Table13233[[#This Row],[E4 24 BET]]="","",IF(OR(Table13233[[#This Row],[Fin]]="1st",Table13233[[#This Row],[Fin]]="Won",Table13233[[#This Row],[Div]]&lt;&gt;""),R186*Table13233[[#This Row],[Div]],""))</f>
        <v>312</v>
      </c>
      <c r="T186" s="84">
        <f>IF(Table13233[[#This Row],[E4 24 BET]]="","",IF(Table13233[[#This Row],[E4 24 RET]]="",Table13233[[#This Row],[E4 24 BET]]*-1,S186-R186))</f>
        <v>192</v>
      </c>
      <c r="U186" s="80" t="s">
        <v>941</v>
      </c>
    </row>
    <row r="187" spans="1:21" ht="15" customHeight="1" x14ac:dyDescent="0.25">
      <c r="A187" s="77">
        <v>44352</v>
      </c>
      <c r="B187" s="78">
        <v>0.61458333333333337</v>
      </c>
      <c r="C187" s="78" t="s">
        <v>10</v>
      </c>
      <c r="D187" s="79">
        <v>6</v>
      </c>
      <c r="E187" s="80">
        <v>10</v>
      </c>
      <c r="F187" s="81" t="s">
        <v>353</v>
      </c>
      <c r="G187" s="81" t="s">
        <v>6</v>
      </c>
      <c r="H187" s="82"/>
      <c r="I187" s="80" t="s">
        <v>392</v>
      </c>
      <c r="J187" s="83"/>
      <c r="K187" s="80" t="s">
        <v>916</v>
      </c>
      <c r="L187" s="80" t="s">
        <v>1021</v>
      </c>
      <c r="M187" s="80" t="s">
        <v>919</v>
      </c>
      <c r="N187" s="80" t="s">
        <v>140</v>
      </c>
      <c r="O187" s="83">
        <v>100</v>
      </c>
      <c r="P187" s="80" t="str">
        <f>IF(OR(Table13233[[#This Row],[Fin]]="1st",Table13233[[#This Row],[Div]]&lt;&gt;""),O187*Table13233[[#This Row],[Div]],"")</f>
        <v/>
      </c>
      <c r="Q187" s="80">
        <f>IF(Table13233[[#This Row],[Lev Ret]]="",Table13233[[#This Row],[Lev Bet]]*-1,Table13233[[#This Row],[Lev Ret]]-Table13233[[#This Row],[Lev Bet]])</f>
        <v>-100</v>
      </c>
      <c r="R187" s="84">
        <v>120</v>
      </c>
      <c r="S187" s="84" t="str">
        <f>IF(Table13233[[#This Row],[E4 24 BET]]="","",IF(OR(Table13233[[#This Row],[Fin]]="1st",Table13233[[#This Row],[Fin]]="Won",Table13233[[#This Row],[Div]]&lt;&gt;""),R187*Table13233[[#This Row],[Div]],""))</f>
        <v/>
      </c>
      <c r="T187" s="84">
        <f>IF(Table13233[[#This Row],[E4 24 BET]]="","",IF(Table13233[[#This Row],[E4 24 RET]]="",Table13233[[#This Row],[E4 24 BET]]*-1,S187-R187))</f>
        <v>-120</v>
      </c>
      <c r="U187" s="80" t="s">
        <v>941</v>
      </c>
    </row>
    <row r="188" spans="1:21" ht="15" customHeight="1" x14ac:dyDescent="0.25">
      <c r="A188" s="77">
        <v>44352</v>
      </c>
      <c r="B188" s="78">
        <v>0.625</v>
      </c>
      <c r="C188" s="78" t="s">
        <v>139</v>
      </c>
      <c r="D188" s="79">
        <v>7</v>
      </c>
      <c r="E188" s="80">
        <v>12</v>
      </c>
      <c r="F188" s="81" t="s">
        <v>429</v>
      </c>
      <c r="G188" s="81" t="s">
        <v>4</v>
      </c>
      <c r="H188" s="82">
        <v>4.8</v>
      </c>
      <c r="I188" s="80" t="s">
        <v>156</v>
      </c>
      <c r="J188" s="83"/>
      <c r="K188" s="80" t="s">
        <v>916</v>
      </c>
      <c r="L188" s="80" t="s">
        <v>1021</v>
      </c>
      <c r="M188" s="80" t="s">
        <v>919</v>
      </c>
      <c r="N188" s="80" t="s">
        <v>918</v>
      </c>
      <c r="O188" s="83">
        <v>100</v>
      </c>
      <c r="P188" s="80">
        <f>IF(OR(Table13233[[#This Row],[Fin]]="1st",Table13233[[#This Row],[Div]]&lt;&gt;""),O188*Table13233[[#This Row],[Div]],"")</f>
        <v>480</v>
      </c>
      <c r="Q188" s="80">
        <f>IF(Table13233[[#This Row],[Lev Ret]]="",Table13233[[#This Row],[Lev Bet]]*-1,Table13233[[#This Row],[Lev Ret]]-Table13233[[#This Row],[Lev Bet]])</f>
        <v>380</v>
      </c>
      <c r="R188" s="84">
        <v>139.99999999999997</v>
      </c>
      <c r="S188" s="84">
        <f>IF(Table13233[[#This Row],[E4 24 BET]]="","",IF(OR(Table13233[[#This Row],[Fin]]="1st",Table13233[[#This Row],[Fin]]="Won",Table13233[[#This Row],[Div]]&lt;&gt;""),R188*Table13233[[#This Row],[Div]],""))</f>
        <v>671.99999999999989</v>
      </c>
      <c r="T188" s="84">
        <f>IF(Table13233[[#This Row],[E4 24 BET]]="","",IF(Table13233[[#This Row],[E4 24 RET]]="",Table13233[[#This Row],[E4 24 BET]]*-1,S188-R188))</f>
        <v>531.99999999999989</v>
      </c>
      <c r="U188" s="80" t="s">
        <v>948</v>
      </c>
    </row>
    <row r="189" spans="1:21" ht="15" customHeight="1" x14ac:dyDescent="0.25">
      <c r="A189" s="77">
        <v>44352</v>
      </c>
      <c r="B189" s="78">
        <v>0.68055555555555547</v>
      </c>
      <c r="C189" s="78" t="s">
        <v>139</v>
      </c>
      <c r="D189" s="79">
        <v>9</v>
      </c>
      <c r="E189" s="80">
        <v>12</v>
      </c>
      <c r="F189" s="81" t="s">
        <v>430</v>
      </c>
      <c r="G189" s="81" t="s">
        <v>6</v>
      </c>
      <c r="H189" s="82"/>
      <c r="I189" s="80" t="s">
        <v>156</v>
      </c>
      <c r="J189" s="83"/>
      <c r="K189" s="80" t="s">
        <v>916</v>
      </c>
      <c r="L189" s="80" t="s">
        <v>1021</v>
      </c>
      <c r="M189" s="80" t="s">
        <v>919</v>
      </c>
      <c r="N189" s="80" t="s">
        <v>918</v>
      </c>
      <c r="O189" s="83">
        <v>100</v>
      </c>
      <c r="P189" s="80" t="str">
        <f>IF(OR(Table13233[[#This Row],[Fin]]="1st",Table13233[[#This Row],[Div]]&lt;&gt;""),O189*Table13233[[#This Row],[Div]],"")</f>
        <v/>
      </c>
      <c r="Q189" s="80">
        <f>IF(Table13233[[#This Row],[Lev Ret]]="",Table13233[[#This Row],[Lev Bet]]*-1,Table13233[[#This Row],[Lev Ret]]-Table13233[[#This Row],[Lev Bet]])</f>
        <v>-100</v>
      </c>
      <c r="R189" s="84">
        <v>139.99999999999997</v>
      </c>
      <c r="S189" s="84" t="str">
        <f>IF(Table13233[[#This Row],[E4 24 BET]]="","",IF(OR(Table13233[[#This Row],[Fin]]="1st",Table13233[[#This Row],[Fin]]="Won",Table13233[[#This Row],[Div]]&lt;&gt;""),R189*Table13233[[#This Row],[Div]],""))</f>
        <v/>
      </c>
      <c r="T189" s="84">
        <f>IF(Table13233[[#This Row],[E4 24 BET]]="","",IF(Table13233[[#This Row],[E4 24 RET]]="",Table13233[[#This Row],[E4 24 BET]]*-1,S189-R189))</f>
        <v>-139.99999999999997</v>
      </c>
      <c r="U189" s="80" t="s">
        <v>948</v>
      </c>
    </row>
    <row r="190" spans="1:21" ht="15" customHeight="1" x14ac:dyDescent="0.25">
      <c r="A190" s="77">
        <v>44359</v>
      </c>
      <c r="B190" s="78">
        <v>0.54513888888888895</v>
      </c>
      <c r="C190" s="78" t="s">
        <v>138</v>
      </c>
      <c r="D190" s="79">
        <v>4</v>
      </c>
      <c r="E190" s="80">
        <v>7</v>
      </c>
      <c r="F190" s="81" t="s">
        <v>431</v>
      </c>
      <c r="G190" s="81" t="s">
        <v>4</v>
      </c>
      <c r="H190" s="82">
        <v>1.8</v>
      </c>
      <c r="I190" s="80" t="s">
        <v>156</v>
      </c>
      <c r="J190" s="83"/>
      <c r="K190" s="80" t="s">
        <v>916</v>
      </c>
      <c r="L190" s="80" t="s">
        <v>1021</v>
      </c>
      <c r="M190" s="80" t="s">
        <v>919</v>
      </c>
      <c r="N190" s="80" t="s">
        <v>140</v>
      </c>
      <c r="O190" s="83">
        <v>100</v>
      </c>
      <c r="P190" s="80">
        <f>IF(OR(Table13233[[#This Row],[Fin]]="1st",Table13233[[#This Row],[Div]]&lt;&gt;""),O190*Table13233[[#This Row],[Div]],"")</f>
        <v>180</v>
      </c>
      <c r="Q190" s="80">
        <f>IF(Table13233[[#This Row],[Lev Ret]]="",Table13233[[#This Row],[Lev Bet]]*-1,Table13233[[#This Row],[Lev Ret]]-Table13233[[#This Row],[Lev Bet]])</f>
        <v>80</v>
      </c>
      <c r="R190" s="84">
        <v>100</v>
      </c>
      <c r="S190" s="84">
        <f>IF(Table13233[[#This Row],[E4 24 BET]]="","",IF(OR(Table13233[[#This Row],[Fin]]="1st",Table13233[[#This Row],[Fin]]="Won",Table13233[[#This Row],[Div]]&lt;&gt;""),R190*Table13233[[#This Row],[Div]],""))</f>
        <v>180</v>
      </c>
      <c r="T190" s="84">
        <f>IF(Table13233[[#This Row],[E4 24 BET]]="","",IF(Table13233[[#This Row],[E4 24 RET]]="",Table13233[[#This Row],[E4 24 BET]]*-1,S190-R190))</f>
        <v>80</v>
      </c>
      <c r="U190" s="80" t="s">
        <v>944</v>
      </c>
    </row>
    <row r="191" spans="1:21" ht="15" customHeight="1" x14ac:dyDescent="0.25">
      <c r="A191" s="77">
        <v>44359</v>
      </c>
      <c r="B191" s="78">
        <v>0.625</v>
      </c>
      <c r="C191" s="78" t="s">
        <v>138</v>
      </c>
      <c r="D191" s="79">
        <v>7</v>
      </c>
      <c r="E191" s="80">
        <v>14</v>
      </c>
      <c r="F191" s="81" t="s">
        <v>811</v>
      </c>
      <c r="G191" s="81"/>
      <c r="H191" s="82"/>
      <c r="I191" s="80" t="s">
        <v>156</v>
      </c>
      <c r="J191" s="83"/>
      <c r="K191" s="80" t="s">
        <v>916</v>
      </c>
      <c r="L191" s="80" t="s">
        <v>1021</v>
      </c>
      <c r="M191" s="80" t="s">
        <v>919</v>
      </c>
      <c r="N191" s="80" t="s">
        <v>140</v>
      </c>
      <c r="O191" s="83">
        <v>100</v>
      </c>
      <c r="P191" s="80" t="str">
        <f>IF(OR(Table13233[[#This Row],[Fin]]="1st",Table13233[[#This Row],[Div]]&lt;&gt;""),O191*Table13233[[#This Row],[Div]],"")</f>
        <v/>
      </c>
      <c r="Q191" s="80">
        <f>IF(Table13233[[#This Row],[Lev Ret]]="",Table13233[[#This Row],[Lev Bet]]*-1,Table13233[[#This Row],[Lev Ret]]-Table13233[[#This Row],[Lev Bet]])</f>
        <v>-100</v>
      </c>
      <c r="R191" s="84">
        <v>100</v>
      </c>
      <c r="S191" s="84" t="str">
        <f>IF(Table13233[[#This Row],[E4 24 BET]]="","",IF(OR(Table13233[[#This Row],[Fin]]="1st",Table13233[[#This Row],[Fin]]="Won",Table13233[[#This Row],[Div]]&lt;&gt;""),R191*Table13233[[#This Row],[Div]],""))</f>
        <v/>
      </c>
      <c r="T191" s="84">
        <f>IF(Table13233[[#This Row],[E4 24 BET]]="","",IF(Table13233[[#This Row],[E4 24 RET]]="",Table13233[[#This Row],[E4 24 BET]]*-1,S191-R191))</f>
        <v>-100</v>
      </c>
      <c r="U191" s="80" t="s">
        <v>943</v>
      </c>
    </row>
    <row r="192" spans="1:21" ht="15" customHeight="1" x14ac:dyDescent="0.25">
      <c r="A192" s="77">
        <v>44359</v>
      </c>
      <c r="B192" s="78">
        <v>0.65277777777777779</v>
      </c>
      <c r="C192" s="78" t="s">
        <v>138</v>
      </c>
      <c r="D192" s="79">
        <v>8</v>
      </c>
      <c r="E192" s="80">
        <v>8</v>
      </c>
      <c r="F192" s="81" t="s">
        <v>432</v>
      </c>
      <c r="G192" s="81"/>
      <c r="H192" s="82"/>
      <c r="I192" s="80" t="s">
        <v>156</v>
      </c>
      <c r="J192" s="83"/>
      <c r="K192" s="80" t="s">
        <v>916</v>
      </c>
      <c r="L192" s="80" t="s">
        <v>1021</v>
      </c>
      <c r="M192" s="80" t="s">
        <v>919</v>
      </c>
      <c r="N192" s="80" t="s">
        <v>140</v>
      </c>
      <c r="O192" s="83">
        <v>100</v>
      </c>
      <c r="P192" s="80" t="str">
        <f>IF(OR(Table13233[[#This Row],[Fin]]="1st",Table13233[[#This Row],[Div]]&lt;&gt;""),O192*Table13233[[#This Row],[Div]],"")</f>
        <v/>
      </c>
      <c r="Q192" s="80">
        <f>IF(Table13233[[#This Row],[Lev Ret]]="",Table13233[[#This Row],[Lev Bet]]*-1,Table13233[[#This Row],[Lev Ret]]-Table13233[[#This Row],[Lev Bet]])</f>
        <v>-100</v>
      </c>
      <c r="R192" s="84">
        <v>100</v>
      </c>
      <c r="S192" s="84" t="str">
        <f>IF(Table13233[[#This Row],[E4 24 BET]]="","",IF(OR(Table13233[[#This Row],[Fin]]="1st",Table13233[[#This Row],[Fin]]="Won",Table13233[[#This Row],[Div]]&lt;&gt;""),R192*Table13233[[#This Row],[Div]],""))</f>
        <v/>
      </c>
      <c r="T192" s="84">
        <f>IF(Table13233[[#This Row],[E4 24 BET]]="","",IF(Table13233[[#This Row],[E4 24 RET]]="",Table13233[[#This Row],[E4 24 BET]]*-1,S192-R192))</f>
        <v>-100</v>
      </c>
      <c r="U192" s="80" t="s">
        <v>944</v>
      </c>
    </row>
    <row r="193" spans="1:21" ht="15" customHeight="1" x14ac:dyDescent="0.25">
      <c r="A193" s="77">
        <v>44359</v>
      </c>
      <c r="B193" s="78">
        <v>0.67013888888888884</v>
      </c>
      <c r="C193" s="78" t="s">
        <v>5</v>
      </c>
      <c r="D193" s="79">
        <v>8</v>
      </c>
      <c r="E193" s="80">
        <v>14</v>
      </c>
      <c r="F193" s="81" t="s">
        <v>593</v>
      </c>
      <c r="G193" s="81" t="s">
        <v>95</v>
      </c>
      <c r="H193" s="82"/>
      <c r="I193" s="80" t="s">
        <v>392</v>
      </c>
      <c r="J193" s="83"/>
      <c r="K193" s="80" t="s">
        <v>916</v>
      </c>
      <c r="L193" s="80" t="s">
        <v>1021</v>
      </c>
      <c r="M193" s="80" t="s">
        <v>919</v>
      </c>
      <c r="N193" s="80" t="s">
        <v>140</v>
      </c>
      <c r="O193" s="83">
        <v>100</v>
      </c>
      <c r="P193" s="80" t="str">
        <f>IF(OR(Table13233[[#This Row],[Fin]]="1st",Table13233[[#This Row],[Div]]&lt;&gt;""),O193*Table13233[[#This Row],[Div]],"")</f>
        <v/>
      </c>
      <c r="Q193" s="80">
        <f>IF(Table13233[[#This Row],[Lev Ret]]="",Table13233[[#This Row],[Lev Bet]]*-1,Table13233[[#This Row],[Lev Ret]]-Table13233[[#This Row],[Lev Bet]])</f>
        <v>-100</v>
      </c>
      <c r="R193" s="84">
        <v>120</v>
      </c>
      <c r="S193" s="84" t="str">
        <f>IF(Table13233[[#This Row],[E4 24 BET]]="","",IF(OR(Table13233[[#This Row],[Fin]]="1st",Table13233[[#This Row],[Fin]]="Won",Table13233[[#This Row],[Div]]&lt;&gt;""),R193*Table13233[[#This Row],[Div]],""))</f>
        <v/>
      </c>
      <c r="T193" s="84">
        <f>IF(Table13233[[#This Row],[E4 24 BET]]="","",IF(Table13233[[#This Row],[E4 24 RET]]="",Table13233[[#This Row],[E4 24 BET]]*-1,S193-R193))</f>
        <v>-120</v>
      </c>
      <c r="U193" s="80" t="s">
        <v>942</v>
      </c>
    </row>
    <row r="194" spans="1:21" ht="15" customHeight="1" x14ac:dyDescent="0.25">
      <c r="A194" s="77">
        <v>44359</v>
      </c>
      <c r="B194" s="78">
        <v>0.69097222222222221</v>
      </c>
      <c r="C194" s="78" t="s">
        <v>5</v>
      </c>
      <c r="D194" s="79">
        <v>9</v>
      </c>
      <c r="E194" s="80">
        <v>12</v>
      </c>
      <c r="F194" s="81" t="s">
        <v>94</v>
      </c>
      <c r="G194" s="81" t="s">
        <v>4</v>
      </c>
      <c r="H194" s="82">
        <v>4</v>
      </c>
      <c r="I194" s="80" t="s">
        <v>392</v>
      </c>
      <c r="J194" s="83"/>
      <c r="K194" s="80" t="s">
        <v>916</v>
      </c>
      <c r="L194" s="80" t="s">
        <v>1021</v>
      </c>
      <c r="M194" s="80" t="s">
        <v>919</v>
      </c>
      <c r="N194" s="80" t="s">
        <v>140</v>
      </c>
      <c r="O194" s="83">
        <v>100</v>
      </c>
      <c r="P194" s="80">
        <f>IF(OR(Table13233[[#This Row],[Fin]]="1st",Table13233[[#This Row],[Div]]&lt;&gt;""),O194*Table13233[[#This Row],[Div]],"")</f>
        <v>400</v>
      </c>
      <c r="Q194" s="80">
        <f>IF(Table13233[[#This Row],[Lev Ret]]="",Table13233[[#This Row],[Lev Bet]]*-1,Table13233[[#This Row],[Lev Ret]]-Table13233[[#This Row],[Lev Bet]])</f>
        <v>300</v>
      </c>
      <c r="R194" s="84">
        <v>120</v>
      </c>
      <c r="S194" s="84">
        <f>IF(Table13233[[#This Row],[E4 24 BET]]="","",IF(OR(Table13233[[#This Row],[Fin]]="1st",Table13233[[#This Row],[Fin]]="Won",Table13233[[#This Row],[Div]]&lt;&gt;""),R194*Table13233[[#This Row],[Div]],""))</f>
        <v>480</v>
      </c>
      <c r="T194" s="84">
        <f>IF(Table13233[[#This Row],[E4 24 BET]]="","",IF(Table13233[[#This Row],[E4 24 RET]]="",Table13233[[#This Row],[E4 24 BET]]*-1,S194-R194))</f>
        <v>360</v>
      </c>
      <c r="U194" s="80" t="s">
        <v>941</v>
      </c>
    </row>
    <row r="195" spans="1:21" ht="15" customHeight="1" x14ac:dyDescent="0.25">
      <c r="A195" s="77">
        <v>44366</v>
      </c>
      <c r="B195" s="78">
        <v>0.5625</v>
      </c>
      <c r="C195" s="78" t="s">
        <v>10</v>
      </c>
      <c r="D195" s="79">
        <v>4</v>
      </c>
      <c r="E195" s="80">
        <v>4</v>
      </c>
      <c r="F195" s="81" t="s">
        <v>93</v>
      </c>
      <c r="G195" s="81"/>
      <c r="H195" s="82"/>
      <c r="I195" s="80" t="s">
        <v>392</v>
      </c>
      <c r="J195" s="83"/>
      <c r="K195" s="80" t="s">
        <v>916</v>
      </c>
      <c r="L195" s="80" t="s">
        <v>1021</v>
      </c>
      <c r="M195" s="80" t="s">
        <v>919</v>
      </c>
      <c r="N195" s="80" t="s">
        <v>140</v>
      </c>
      <c r="O195" s="83">
        <v>100</v>
      </c>
      <c r="P195" s="80" t="str">
        <f>IF(OR(Table13233[[#This Row],[Fin]]="1st",Table13233[[#This Row],[Div]]&lt;&gt;""),O195*Table13233[[#This Row],[Div]],"")</f>
        <v/>
      </c>
      <c r="Q195" s="80">
        <f>IF(Table13233[[#This Row],[Lev Ret]]="",Table13233[[#This Row],[Lev Bet]]*-1,Table13233[[#This Row],[Lev Ret]]-Table13233[[#This Row],[Lev Bet]])</f>
        <v>-100</v>
      </c>
      <c r="R195" s="84">
        <v>120</v>
      </c>
      <c r="S195" s="84" t="str">
        <f>IF(Table13233[[#This Row],[E4 24 BET]]="","",IF(OR(Table13233[[#This Row],[Fin]]="1st",Table13233[[#This Row],[Fin]]="Won",Table13233[[#This Row],[Div]]&lt;&gt;""),R195*Table13233[[#This Row],[Div]],""))</f>
        <v/>
      </c>
      <c r="T195" s="84">
        <f>IF(Table13233[[#This Row],[E4 24 BET]]="","",IF(Table13233[[#This Row],[E4 24 RET]]="",Table13233[[#This Row],[E4 24 BET]]*-1,S195-R195))</f>
        <v>-120</v>
      </c>
      <c r="U195" s="80" t="s">
        <v>941</v>
      </c>
    </row>
    <row r="196" spans="1:21" ht="15" customHeight="1" x14ac:dyDescent="0.25">
      <c r="A196" s="77">
        <v>44366</v>
      </c>
      <c r="B196" s="78">
        <v>0.58680555555555558</v>
      </c>
      <c r="C196" s="78" t="s">
        <v>10</v>
      </c>
      <c r="D196" s="79">
        <v>5</v>
      </c>
      <c r="E196" s="80">
        <v>9</v>
      </c>
      <c r="F196" s="81" t="s">
        <v>594</v>
      </c>
      <c r="G196" s="81" t="s">
        <v>6</v>
      </c>
      <c r="H196" s="82"/>
      <c r="I196" s="80" t="s">
        <v>392</v>
      </c>
      <c r="J196" s="83"/>
      <c r="K196" s="80" t="s">
        <v>916</v>
      </c>
      <c r="L196" s="80" t="s">
        <v>1021</v>
      </c>
      <c r="M196" s="80" t="s">
        <v>919</v>
      </c>
      <c r="N196" s="80" t="s">
        <v>140</v>
      </c>
      <c r="O196" s="83">
        <v>100</v>
      </c>
      <c r="P196" s="80" t="str">
        <f>IF(OR(Table13233[[#This Row],[Fin]]="1st",Table13233[[#This Row],[Div]]&lt;&gt;""),O196*Table13233[[#This Row],[Div]],"")</f>
        <v/>
      </c>
      <c r="Q196" s="80">
        <f>IF(Table13233[[#This Row],[Lev Ret]]="",Table13233[[#This Row],[Lev Bet]]*-1,Table13233[[#This Row],[Lev Ret]]-Table13233[[#This Row],[Lev Bet]])</f>
        <v>-100</v>
      </c>
      <c r="R196" s="84">
        <v>120</v>
      </c>
      <c r="S196" s="84" t="str">
        <f>IF(Table13233[[#This Row],[E4 24 BET]]="","",IF(OR(Table13233[[#This Row],[Fin]]="1st",Table13233[[#This Row],[Fin]]="Won",Table13233[[#This Row],[Div]]&lt;&gt;""),R196*Table13233[[#This Row],[Div]],""))</f>
        <v/>
      </c>
      <c r="T196" s="84">
        <f>IF(Table13233[[#This Row],[E4 24 BET]]="","",IF(Table13233[[#This Row],[E4 24 RET]]="",Table13233[[#This Row],[E4 24 BET]]*-1,S196-R196))</f>
        <v>-120</v>
      </c>
      <c r="U196" s="80" t="s">
        <v>942</v>
      </c>
    </row>
    <row r="197" spans="1:21" ht="15" customHeight="1" x14ac:dyDescent="0.25">
      <c r="A197" s="77">
        <v>44366</v>
      </c>
      <c r="B197" s="78">
        <v>0.58680555555555558</v>
      </c>
      <c r="C197" s="78" t="s">
        <v>10</v>
      </c>
      <c r="D197" s="79">
        <v>5</v>
      </c>
      <c r="E197" s="80">
        <v>6</v>
      </c>
      <c r="F197" s="81" t="s">
        <v>90</v>
      </c>
      <c r="G197" s="81" t="s">
        <v>7</v>
      </c>
      <c r="H197" s="82"/>
      <c r="I197" s="80" t="s">
        <v>392</v>
      </c>
      <c r="J197" s="83"/>
      <c r="K197" s="80" t="s">
        <v>916</v>
      </c>
      <c r="L197" s="80" t="s">
        <v>1021</v>
      </c>
      <c r="M197" s="80" t="s">
        <v>919</v>
      </c>
      <c r="N197" s="80" t="s">
        <v>140</v>
      </c>
      <c r="O197" s="83">
        <v>100</v>
      </c>
      <c r="P197" s="80" t="str">
        <f>IF(OR(Table13233[[#This Row],[Fin]]="1st",Table13233[[#This Row],[Div]]&lt;&gt;""),O197*Table13233[[#This Row],[Div]],"")</f>
        <v/>
      </c>
      <c r="Q197" s="80">
        <f>IF(Table13233[[#This Row],[Lev Ret]]="",Table13233[[#This Row],[Lev Bet]]*-1,Table13233[[#This Row],[Lev Ret]]-Table13233[[#This Row],[Lev Bet]])</f>
        <v>-100</v>
      </c>
      <c r="R197" s="84">
        <v>120</v>
      </c>
      <c r="S197" s="84" t="str">
        <f>IF(Table13233[[#This Row],[E4 24 BET]]="","",IF(OR(Table13233[[#This Row],[Fin]]="1st",Table13233[[#This Row],[Fin]]="Won",Table13233[[#This Row],[Div]]&lt;&gt;""),R197*Table13233[[#This Row],[Div]],""))</f>
        <v/>
      </c>
      <c r="T197" s="84">
        <f>IF(Table13233[[#This Row],[E4 24 BET]]="","",IF(Table13233[[#This Row],[E4 24 RET]]="",Table13233[[#This Row],[E4 24 BET]]*-1,S197-R197))</f>
        <v>-120</v>
      </c>
      <c r="U197" s="80" t="s">
        <v>941</v>
      </c>
    </row>
    <row r="198" spans="1:21" ht="15" customHeight="1" x14ac:dyDescent="0.25">
      <c r="A198" s="77">
        <v>44366</v>
      </c>
      <c r="B198" s="78">
        <v>0.66666666666666663</v>
      </c>
      <c r="C198" s="78" t="s">
        <v>10</v>
      </c>
      <c r="D198" s="79">
        <v>8</v>
      </c>
      <c r="E198" s="80">
        <v>13</v>
      </c>
      <c r="F198" s="81" t="s">
        <v>596</v>
      </c>
      <c r="G198" s="81" t="s">
        <v>4</v>
      </c>
      <c r="H198" s="82">
        <v>2.5</v>
      </c>
      <c r="I198" s="80" t="s">
        <v>392</v>
      </c>
      <c r="J198" s="83"/>
      <c r="K198" s="80" t="s">
        <v>916</v>
      </c>
      <c r="L198" s="80" t="s">
        <v>1021</v>
      </c>
      <c r="M198" s="80" t="s">
        <v>919</v>
      </c>
      <c r="N198" s="80" t="s">
        <v>140</v>
      </c>
      <c r="O198" s="83">
        <v>100</v>
      </c>
      <c r="P198" s="80">
        <f>IF(OR(Table13233[[#This Row],[Fin]]="1st",Table13233[[#This Row],[Div]]&lt;&gt;""),O198*Table13233[[#This Row],[Div]],"")</f>
        <v>250</v>
      </c>
      <c r="Q198" s="80">
        <f>IF(Table13233[[#This Row],[Lev Ret]]="",Table13233[[#This Row],[Lev Bet]]*-1,Table13233[[#This Row],[Lev Ret]]-Table13233[[#This Row],[Lev Bet]])</f>
        <v>150</v>
      </c>
      <c r="R198" s="84">
        <v>120</v>
      </c>
      <c r="S198" s="84">
        <f>IF(Table13233[[#This Row],[E4 24 BET]]="","",IF(OR(Table13233[[#This Row],[Fin]]="1st",Table13233[[#This Row],[Fin]]="Won",Table13233[[#This Row],[Div]]&lt;&gt;""),R198*Table13233[[#This Row],[Div]],""))</f>
        <v>300</v>
      </c>
      <c r="T198" s="84">
        <f>IF(Table13233[[#This Row],[E4 24 BET]]="","",IF(Table13233[[#This Row],[E4 24 RET]]="",Table13233[[#This Row],[E4 24 BET]]*-1,S198-R198))</f>
        <v>180</v>
      </c>
      <c r="U198" s="80" t="s">
        <v>941</v>
      </c>
    </row>
    <row r="199" spans="1:21" ht="15" customHeight="1" x14ac:dyDescent="0.25">
      <c r="A199" s="77">
        <v>44366</v>
      </c>
      <c r="B199" s="78">
        <v>0.66666666666666663</v>
      </c>
      <c r="C199" s="78" t="s">
        <v>10</v>
      </c>
      <c r="D199" s="79">
        <v>8</v>
      </c>
      <c r="E199" s="80">
        <v>11</v>
      </c>
      <c r="F199" s="81" t="s">
        <v>354</v>
      </c>
      <c r="G199" s="81" t="s">
        <v>7</v>
      </c>
      <c r="H199" s="82"/>
      <c r="I199" s="80" t="s">
        <v>392</v>
      </c>
      <c r="J199" s="83"/>
      <c r="K199" s="80" t="s">
        <v>916</v>
      </c>
      <c r="L199" s="80" t="s">
        <v>1021</v>
      </c>
      <c r="M199" s="80" t="s">
        <v>919</v>
      </c>
      <c r="N199" s="80" t="s">
        <v>140</v>
      </c>
      <c r="O199" s="83">
        <v>100</v>
      </c>
      <c r="P199" s="80" t="str">
        <f>IF(OR(Table13233[[#This Row],[Fin]]="1st",Table13233[[#This Row],[Div]]&lt;&gt;""),O199*Table13233[[#This Row],[Div]],"")</f>
        <v/>
      </c>
      <c r="Q199" s="80">
        <f>IF(Table13233[[#This Row],[Lev Ret]]="",Table13233[[#This Row],[Lev Bet]]*-1,Table13233[[#This Row],[Lev Ret]]-Table13233[[#This Row],[Lev Bet]])</f>
        <v>-100</v>
      </c>
      <c r="R199" s="84">
        <v>120</v>
      </c>
      <c r="S199" s="84" t="str">
        <f>IF(Table13233[[#This Row],[E4 24 BET]]="","",IF(OR(Table13233[[#This Row],[Fin]]="1st",Table13233[[#This Row],[Fin]]="Won",Table13233[[#This Row],[Div]]&lt;&gt;""),R199*Table13233[[#This Row],[Div]],""))</f>
        <v/>
      </c>
      <c r="T199" s="84">
        <f>IF(Table13233[[#This Row],[E4 24 BET]]="","",IF(Table13233[[#This Row],[E4 24 RET]]="",Table13233[[#This Row],[E4 24 BET]]*-1,S199-R199))</f>
        <v>-120</v>
      </c>
      <c r="U199" s="80" t="s">
        <v>941</v>
      </c>
    </row>
    <row r="200" spans="1:21" ht="15" customHeight="1" x14ac:dyDescent="0.25">
      <c r="A200" s="77">
        <v>44373</v>
      </c>
      <c r="B200" s="78">
        <v>0.60416666666666663</v>
      </c>
      <c r="C200" s="78" t="s">
        <v>139</v>
      </c>
      <c r="D200" s="79">
        <v>6</v>
      </c>
      <c r="E200" s="80">
        <v>9</v>
      </c>
      <c r="F200" s="81" t="s">
        <v>433</v>
      </c>
      <c r="G200" s="81"/>
      <c r="H200" s="82"/>
      <c r="I200" s="80" t="s">
        <v>156</v>
      </c>
      <c r="J200" s="83"/>
      <c r="K200" s="80" t="s">
        <v>916</v>
      </c>
      <c r="L200" s="80" t="s">
        <v>1021</v>
      </c>
      <c r="M200" s="80" t="s">
        <v>919</v>
      </c>
      <c r="N200" s="80" t="s">
        <v>140</v>
      </c>
      <c r="O200" s="83">
        <v>100</v>
      </c>
      <c r="P200" s="80" t="str">
        <f>IF(OR(Table13233[[#This Row],[Fin]]="1st",Table13233[[#This Row],[Div]]&lt;&gt;""),O200*Table13233[[#This Row],[Div]],"")</f>
        <v/>
      </c>
      <c r="Q200" s="80">
        <f>IF(Table13233[[#This Row],[Lev Ret]]="",Table13233[[#This Row],[Lev Bet]]*-1,Table13233[[#This Row],[Lev Ret]]-Table13233[[#This Row],[Lev Bet]])</f>
        <v>-100</v>
      </c>
      <c r="R200" s="84">
        <v>100</v>
      </c>
      <c r="S200" s="84" t="str">
        <f>IF(Table13233[[#This Row],[E4 24 BET]]="","",IF(OR(Table13233[[#This Row],[Fin]]="1st",Table13233[[#This Row],[Fin]]="Won",Table13233[[#This Row],[Div]]&lt;&gt;""),R200*Table13233[[#This Row],[Div]],""))</f>
        <v/>
      </c>
      <c r="T200" s="84">
        <f>IF(Table13233[[#This Row],[E4 24 BET]]="","",IF(Table13233[[#This Row],[E4 24 RET]]="",Table13233[[#This Row],[E4 24 BET]]*-1,S200-R200))</f>
        <v>-100</v>
      </c>
      <c r="U200" s="80" t="s">
        <v>944</v>
      </c>
    </row>
    <row r="201" spans="1:21" ht="15" customHeight="1" x14ac:dyDescent="0.25">
      <c r="A201" s="77">
        <v>44373</v>
      </c>
      <c r="B201" s="78">
        <v>0.61805555555555558</v>
      </c>
      <c r="C201" s="78" t="s">
        <v>9</v>
      </c>
      <c r="D201" s="79">
        <v>6</v>
      </c>
      <c r="E201" s="80">
        <v>6</v>
      </c>
      <c r="F201" s="81" t="s">
        <v>92</v>
      </c>
      <c r="G201" s="81"/>
      <c r="H201" s="82"/>
      <c r="I201" s="80" t="s">
        <v>392</v>
      </c>
      <c r="J201" s="83"/>
      <c r="K201" s="80" t="s">
        <v>916</v>
      </c>
      <c r="L201" s="80" t="s">
        <v>1021</v>
      </c>
      <c r="M201" s="80" t="s">
        <v>919</v>
      </c>
      <c r="N201" s="80" t="s">
        <v>140</v>
      </c>
      <c r="O201" s="83">
        <v>100</v>
      </c>
      <c r="P201" s="80" t="str">
        <f>IF(OR(Table13233[[#This Row],[Fin]]="1st",Table13233[[#This Row],[Div]]&lt;&gt;""),O201*Table13233[[#This Row],[Div]],"")</f>
        <v/>
      </c>
      <c r="Q201" s="80">
        <f>IF(Table13233[[#This Row],[Lev Ret]]="",Table13233[[#This Row],[Lev Bet]]*-1,Table13233[[#This Row],[Lev Ret]]-Table13233[[#This Row],[Lev Bet]])</f>
        <v>-100</v>
      </c>
      <c r="R201" s="84">
        <v>120</v>
      </c>
      <c r="S201" s="84" t="str">
        <f>IF(Table13233[[#This Row],[E4 24 BET]]="","",IF(OR(Table13233[[#This Row],[Fin]]="1st",Table13233[[#This Row],[Fin]]="Won",Table13233[[#This Row],[Div]]&lt;&gt;""),R201*Table13233[[#This Row],[Div]],""))</f>
        <v/>
      </c>
      <c r="T201" s="84">
        <f>IF(Table13233[[#This Row],[E4 24 BET]]="","",IF(Table13233[[#This Row],[E4 24 RET]]="",Table13233[[#This Row],[E4 24 BET]]*-1,S201-R201))</f>
        <v>-120</v>
      </c>
      <c r="U201" s="80" t="s">
        <v>941</v>
      </c>
    </row>
    <row r="202" spans="1:21" ht="15" customHeight="1" x14ac:dyDescent="0.25">
      <c r="A202" s="77">
        <v>44373</v>
      </c>
      <c r="B202" s="78">
        <v>0.64583333333333337</v>
      </c>
      <c r="C202" s="78" t="s">
        <v>9</v>
      </c>
      <c r="D202" s="79">
        <v>7</v>
      </c>
      <c r="E202" s="80">
        <v>5</v>
      </c>
      <c r="F202" s="81" t="s">
        <v>740</v>
      </c>
      <c r="G202" s="81"/>
      <c r="H202" s="82"/>
      <c r="I202" s="80" t="s">
        <v>392</v>
      </c>
      <c r="J202" s="83"/>
      <c r="K202" s="80" t="s">
        <v>916</v>
      </c>
      <c r="L202" s="80" t="s">
        <v>1021</v>
      </c>
      <c r="M202" s="80" t="s">
        <v>919</v>
      </c>
      <c r="N202" s="80" t="s">
        <v>140</v>
      </c>
      <c r="O202" s="83">
        <v>100</v>
      </c>
      <c r="P202" s="80" t="str">
        <f>IF(OR(Table13233[[#This Row],[Fin]]="1st",Table13233[[#This Row],[Div]]&lt;&gt;""),O202*Table13233[[#This Row],[Div]],"")</f>
        <v/>
      </c>
      <c r="Q202" s="80">
        <f>IF(Table13233[[#This Row],[Lev Ret]]="",Table13233[[#This Row],[Lev Bet]]*-1,Table13233[[#This Row],[Lev Ret]]-Table13233[[#This Row],[Lev Bet]])</f>
        <v>-100</v>
      </c>
      <c r="R202" s="84">
        <v>120</v>
      </c>
      <c r="S202" s="84" t="str">
        <f>IF(Table13233[[#This Row],[E4 24 BET]]="","",IF(OR(Table13233[[#This Row],[Fin]]="1st",Table13233[[#This Row],[Fin]]="Won",Table13233[[#This Row],[Div]]&lt;&gt;""),R202*Table13233[[#This Row],[Div]],""))</f>
        <v/>
      </c>
      <c r="T202" s="84">
        <f>IF(Table13233[[#This Row],[E4 24 BET]]="","",IF(Table13233[[#This Row],[E4 24 RET]]="",Table13233[[#This Row],[E4 24 BET]]*-1,S202-R202))</f>
        <v>-120</v>
      </c>
      <c r="U202" s="80" t="s">
        <v>941</v>
      </c>
    </row>
    <row r="203" spans="1:21" ht="15" customHeight="1" x14ac:dyDescent="0.25">
      <c r="A203" s="77">
        <v>44373</v>
      </c>
      <c r="B203" s="78">
        <v>0.64583333333333337</v>
      </c>
      <c r="C203" s="78" t="s">
        <v>9</v>
      </c>
      <c r="D203" s="79">
        <v>7</v>
      </c>
      <c r="E203" s="80">
        <v>10</v>
      </c>
      <c r="F203" s="81" t="s">
        <v>595</v>
      </c>
      <c r="G203" s="81" t="s">
        <v>6</v>
      </c>
      <c r="H203" s="82"/>
      <c r="I203" s="80" t="s">
        <v>392</v>
      </c>
      <c r="J203" s="83"/>
      <c r="K203" s="80" t="s">
        <v>916</v>
      </c>
      <c r="L203" s="80" t="s">
        <v>1021</v>
      </c>
      <c r="M203" s="80" t="s">
        <v>919</v>
      </c>
      <c r="N203" s="80" t="s">
        <v>140</v>
      </c>
      <c r="O203" s="83">
        <v>100</v>
      </c>
      <c r="P203" s="80" t="str">
        <f>IF(OR(Table13233[[#This Row],[Fin]]="1st",Table13233[[#This Row],[Div]]&lt;&gt;""),O203*Table13233[[#This Row],[Div]],"")</f>
        <v/>
      </c>
      <c r="Q203" s="80">
        <f>IF(Table13233[[#This Row],[Lev Ret]]="",Table13233[[#This Row],[Lev Bet]]*-1,Table13233[[#This Row],[Lev Ret]]-Table13233[[#This Row],[Lev Bet]])</f>
        <v>-100</v>
      </c>
      <c r="R203" s="84">
        <v>120</v>
      </c>
      <c r="S203" s="84" t="str">
        <f>IF(Table13233[[#This Row],[E4 24 BET]]="","",IF(OR(Table13233[[#This Row],[Fin]]="1st",Table13233[[#This Row],[Fin]]="Won",Table13233[[#This Row],[Div]]&lt;&gt;""),R203*Table13233[[#This Row],[Div]],""))</f>
        <v/>
      </c>
      <c r="T203" s="84">
        <f>IF(Table13233[[#This Row],[E4 24 BET]]="","",IF(Table13233[[#This Row],[E4 24 RET]]="",Table13233[[#This Row],[E4 24 BET]]*-1,S203-R203))</f>
        <v>-120</v>
      </c>
      <c r="U203" s="80" t="s">
        <v>942</v>
      </c>
    </row>
    <row r="204" spans="1:21" ht="15" customHeight="1" x14ac:dyDescent="0.25">
      <c r="A204" s="77">
        <v>44373</v>
      </c>
      <c r="B204" s="78">
        <v>0.65972222222222221</v>
      </c>
      <c r="C204" s="78" t="s">
        <v>139</v>
      </c>
      <c r="D204" s="79">
        <v>8</v>
      </c>
      <c r="E204" s="80">
        <v>5</v>
      </c>
      <c r="F204" s="81" t="s">
        <v>812</v>
      </c>
      <c r="G204" s="81"/>
      <c r="H204" s="82"/>
      <c r="I204" s="80" t="s">
        <v>156</v>
      </c>
      <c r="J204" s="83"/>
      <c r="K204" s="80" t="s">
        <v>916</v>
      </c>
      <c r="L204" s="80" t="s">
        <v>1021</v>
      </c>
      <c r="M204" s="80" t="s">
        <v>919</v>
      </c>
      <c r="N204" s="80" t="s">
        <v>140</v>
      </c>
      <c r="O204" s="83">
        <v>100</v>
      </c>
      <c r="P204" s="80" t="str">
        <f>IF(OR(Table13233[[#This Row],[Fin]]="1st",Table13233[[#This Row],[Div]]&lt;&gt;""),O204*Table13233[[#This Row],[Div]],"")</f>
        <v/>
      </c>
      <c r="Q204" s="80">
        <f>IF(Table13233[[#This Row],[Lev Ret]]="",Table13233[[#This Row],[Lev Bet]]*-1,Table13233[[#This Row],[Lev Ret]]-Table13233[[#This Row],[Lev Bet]])</f>
        <v>-100</v>
      </c>
      <c r="R204" s="84">
        <v>100</v>
      </c>
      <c r="S204" s="84" t="str">
        <f>IF(Table13233[[#This Row],[E4 24 BET]]="","",IF(OR(Table13233[[#This Row],[Fin]]="1st",Table13233[[#This Row],[Fin]]="Won",Table13233[[#This Row],[Div]]&lt;&gt;""),R204*Table13233[[#This Row],[Div]],""))</f>
        <v/>
      </c>
      <c r="T204" s="84">
        <f>IF(Table13233[[#This Row],[E4 24 BET]]="","",IF(Table13233[[#This Row],[E4 24 RET]]="",Table13233[[#This Row],[E4 24 BET]]*-1,S204-R204))</f>
        <v>-100</v>
      </c>
      <c r="U204" s="80" t="s">
        <v>943</v>
      </c>
    </row>
    <row r="205" spans="1:21" ht="15" customHeight="1" x14ac:dyDescent="0.25">
      <c r="A205" s="77">
        <v>44373</v>
      </c>
      <c r="B205" s="78">
        <v>0.67013888888888884</v>
      </c>
      <c r="C205" s="78" t="s">
        <v>9</v>
      </c>
      <c r="D205" s="79">
        <v>8</v>
      </c>
      <c r="E205" s="80">
        <v>11</v>
      </c>
      <c r="F205" s="81" t="s">
        <v>29</v>
      </c>
      <c r="G205" s="81" t="s">
        <v>4</v>
      </c>
      <c r="H205" s="82">
        <v>3.5</v>
      </c>
      <c r="I205" s="80" t="s">
        <v>392</v>
      </c>
      <c r="J205" s="83"/>
      <c r="K205" s="80" t="s">
        <v>916</v>
      </c>
      <c r="L205" s="80" t="s">
        <v>1021</v>
      </c>
      <c r="M205" s="80" t="s">
        <v>919</v>
      </c>
      <c r="N205" s="80" t="s">
        <v>140</v>
      </c>
      <c r="O205" s="83">
        <v>100</v>
      </c>
      <c r="P205" s="80">
        <f>IF(OR(Table13233[[#This Row],[Fin]]="1st",Table13233[[#This Row],[Div]]&lt;&gt;""),O205*Table13233[[#This Row],[Div]],"")</f>
        <v>350</v>
      </c>
      <c r="Q205" s="80">
        <f>IF(Table13233[[#This Row],[Lev Ret]]="",Table13233[[#This Row],[Lev Bet]]*-1,Table13233[[#This Row],[Lev Ret]]-Table13233[[#This Row],[Lev Bet]])</f>
        <v>250</v>
      </c>
      <c r="R205" s="84">
        <v>120</v>
      </c>
      <c r="S205" s="84">
        <f>IF(Table13233[[#This Row],[E4 24 BET]]="","",IF(OR(Table13233[[#This Row],[Fin]]="1st",Table13233[[#This Row],[Fin]]="Won",Table13233[[#This Row],[Div]]&lt;&gt;""),R205*Table13233[[#This Row],[Div]],""))</f>
        <v>420</v>
      </c>
      <c r="T205" s="84">
        <f>IF(Table13233[[#This Row],[E4 24 BET]]="","",IF(Table13233[[#This Row],[E4 24 RET]]="",Table13233[[#This Row],[E4 24 BET]]*-1,S205-R205))</f>
        <v>300</v>
      </c>
      <c r="U205" s="80" t="s">
        <v>941</v>
      </c>
    </row>
    <row r="206" spans="1:21" ht="15" customHeight="1" x14ac:dyDescent="0.25">
      <c r="A206" s="77">
        <v>44380</v>
      </c>
      <c r="B206" s="78">
        <v>0.54166666666666663</v>
      </c>
      <c r="C206" s="78" t="s">
        <v>10</v>
      </c>
      <c r="D206" s="79">
        <v>3</v>
      </c>
      <c r="E206" s="80">
        <v>2</v>
      </c>
      <c r="F206" s="81" t="s">
        <v>201</v>
      </c>
      <c r="G206" s="81" t="s">
        <v>4</v>
      </c>
      <c r="H206" s="82">
        <v>1.8</v>
      </c>
      <c r="I206" s="80" t="s">
        <v>392</v>
      </c>
      <c r="J206" s="83"/>
      <c r="K206" s="80" t="s">
        <v>916</v>
      </c>
      <c r="L206" s="80" t="s">
        <v>1021</v>
      </c>
      <c r="M206" s="80" t="s">
        <v>919</v>
      </c>
      <c r="N206" s="80" t="s">
        <v>140</v>
      </c>
      <c r="O206" s="83">
        <v>100</v>
      </c>
      <c r="P206" s="80">
        <f>IF(OR(Table13233[[#This Row],[Fin]]="1st",Table13233[[#This Row],[Div]]&lt;&gt;""),O206*Table13233[[#This Row],[Div]],"")</f>
        <v>180</v>
      </c>
      <c r="Q206" s="80">
        <f>IF(Table13233[[#This Row],[Lev Ret]]="",Table13233[[#This Row],[Lev Bet]]*-1,Table13233[[#This Row],[Lev Ret]]-Table13233[[#This Row],[Lev Bet]])</f>
        <v>80</v>
      </c>
      <c r="R206" s="84">
        <v>120</v>
      </c>
      <c r="S206" s="84">
        <f>IF(Table13233[[#This Row],[E4 24 BET]]="","",IF(OR(Table13233[[#This Row],[Fin]]="1st",Table13233[[#This Row],[Fin]]="Won",Table13233[[#This Row],[Div]]&lt;&gt;""),R206*Table13233[[#This Row],[Div]],""))</f>
        <v>216</v>
      </c>
      <c r="T206" s="84">
        <f>IF(Table13233[[#This Row],[E4 24 BET]]="","",IF(Table13233[[#This Row],[E4 24 RET]]="",Table13233[[#This Row],[E4 24 BET]]*-1,S206-R206))</f>
        <v>96</v>
      </c>
      <c r="U206" s="80" t="s">
        <v>942</v>
      </c>
    </row>
    <row r="207" spans="1:21" ht="15" customHeight="1" x14ac:dyDescent="0.25">
      <c r="A207" s="77">
        <v>44380</v>
      </c>
      <c r="B207" s="78">
        <v>0.62152777777777779</v>
      </c>
      <c r="C207" s="78" t="s">
        <v>10</v>
      </c>
      <c r="D207" s="79">
        <v>6</v>
      </c>
      <c r="E207" s="80">
        <v>2</v>
      </c>
      <c r="F207" s="81" t="s">
        <v>596</v>
      </c>
      <c r="G207" s="81"/>
      <c r="H207" s="82"/>
      <c r="I207" s="80" t="s">
        <v>392</v>
      </c>
      <c r="J207" s="83"/>
      <c r="K207" s="80" t="s">
        <v>916</v>
      </c>
      <c r="L207" s="80" t="s">
        <v>1021</v>
      </c>
      <c r="M207" s="80" t="s">
        <v>919</v>
      </c>
      <c r="N207" s="80" t="s">
        <v>140</v>
      </c>
      <c r="O207" s="83">
        <v>100</v>
      </c>
      <c r="P207" s="80" t="str">
        <f>IF(OR(Table13233[[#This Row],[Fin]]="1st",Table13233[[#This Row],[Div]]&lt;&gt;""),O207*Table13233[[#This Row],[Div]],"")</f>
        <v/>
      </c>
      <c r="Q207" s="80">
        <f>IF(Table13233[[#This Row],[Lev Ret]]="",Table13233[[#This Row],[Lev Bet]]*-1,Table13233[[#This Row],[Lev Ret]]-Table13233[[#This Row],[Lev Bet]])</f>
        <v>-100</v>
      </c>
      <c r="R207" s="84">
        <v>120</v>
      </c>
      <c r="S207" s="84" t="str">
        <f>IF(Table13233[[#This Row],[E4 24 BET]]="","",IF(OR(Table13233[[#This Row],[Fin]]="1st",Table13233[[#This Row],[Fin]]="Won",Table13233[[#This Row],[Div]]&lt;&gt;""),R207*Table13233[[#This Row],[Div]],""))</f>
        <v/>
      </c>
      <c r="T207" s="84">
        <f>IF(Table13233[[#This Row],[E4 24 BET]]="","",IF(Table13233[[#This Row],[E4 24 RET]]="",Table13233[[#This Row],[E4 24 BET]]*-1,S207-R207))</f>
        <v>-120</v>
      </c>
      <c r="U207" s="80" t="s">
        <v>942</v>
      </c>
    </row>
    <row r="208" spans="1:21" ht="15" customHeight="1" x14ac:dyDescent="0.25">
      <c r="A208" s="77">
        <v>44380</v>
      </c>
      <c r="B208" s="78">
        <v>0.69097222222222221</v>
      </c>
      <c r="C208" s="78" t="s">
        <v>10</v>
      </c>
      <c r="D208" s="79">
        <v>9</v>
      </c>
      <c r="E208" s="80">
        <v>10</v>
      </c>
      <c r="F208" s="81" t="s">
        <v>91</v>
      </c>
      <c r="G208" s="81" t="s">
        <v>7</v>
      </c>
      <c r="H208" s="82"/>
      <c r="I208" s="80" t="s">
        <v>392</v>
      </c>
      <c r="J208" s="83"/>
      <c r="K208" s="80" t="s">
        <v>916</v>
      </c>
      <c r="L208" s="80" t="s">
        <v>1021</v>
      </c>
      <c r="M208" s="80" t="s">
        <v>919</v>
      </c>
      <c r="N208" s="80" t="s">
        <v>918</v>
      </c>
      <c r="O208" s="83">
        <v>100</v>
      </c>
      <c r="P208" s="80" t="str">
        <f>IF(OR(Table13233[[#This Row],[Fin]]="1st",Table13233[[#This Row],[Div]]&lt;&gt;""),O208*Table13233[[#This Row],[Div]],"")</f>
        <v/>
      </c>
      <c r="Q208" s="80">
        <f>IF(Table13233[[#This Row],[Lev Ret]]="",Table13233[[#This Row],[Lev Bet]]*-1,Table13233[[#This Row],[Lev Ret]]-Table13233[[#This Row],[Lev Bet]])</f>
        <v>-100</v>
      </c>
      <c r="R208" s="84">
        <v>139.99999999999997</v>
      </c>
      <c r="S208" s="84" t="str">
        <f>IF(Table13233[[#This Row],[E4 24 BET]]="","",IF(OR(Table13233[[#This Row],[Fin]]="1st",Table13233[[#This Row],[Fin]]="Won",Table13233[[#This Row],[Div]]&lt;&gt;""),R208*Table13233[[#This Row],[Div]],""))</f>
        <v/>
      </c>
      <c r="T208" s="84">
        <f>IF(Table13233[[#This Row],[E4 24 BET]]="","",IF(Table13233[[#This Row],[E4 24 RET]]="",Table13233[[#This Row],[E4 24 BET]]*-1,S208-R208))</f>
        <v>-139.99999999999997</v>
      </c>
      <c r="U208" s="80" t="s">
        <v>947</v>
      </c>
    </row>
    <row r="209" spans="1:21" ht="15" customHeight="1" x14ac:dyDescent="0.25">
      <c r="A209" s="77">
        <v>44380</v>
      </c>
      <c r="B209" s="78">
        <v>0.69097222222222221</v>
      </c>
      <c r="C209" s="78" t="s">
        <v>10</v>
      </c>
      <c r="D209" s="79">
        <v>9</v>
      </c>
      <c r="E209" s="80">
        <v>13</v>
      </c>
      <c r="F209" s="81" t="s">
        <v>355</v>
      </c>
      <c r="G209" s="81" t="s">
        <v>4</v>
      </c>
      <c r="H209" s="82">
        <v>3.7</v>
      </c>
      <c r="I209" s="80" t="s">
        <v>392</v>
      </c>
      <c r="J209" s="83"/>
      <c r="K209" s="80" t="s">
        <v>916</v>
      </c>
      <c r="L209" s="80" t="s">
        <v>1021</v>
      </c>
      <c r="M209" s="80" t="s">
        <v>919</v>
      </c>
      <c r="N209" s="80" t="s">
        <v>140</v>
      </c>
      <c r="O209" s="83">
        <v>100</v>
      </c>
      <c r="P209" s="80">
        <f>IF(OR(Table13233[[#This Row],[Fin]]="1st",Table13233[[#This Row],[Div]]&lt;&gt;""),O209*Table13233[[#This Row],[Div]],"")</f>
        <v>370</v>
      </c>
      <c r="Q209" s="80">
        <f>IF(Table13233[[#This Row],[Lev Ret]]="",Table13233[[#This Row],[Lev Bet]]*-1,Table13233[[#This Row],[Lev Ret]]-Table13233[[#This Row],[Lev Bet]])</f>
        <v>270</v>
      </c>
      <c r="R209" s="84">
        <v>120</v>
      </c>
      <c r="S209" s="84">
        <f>IF(Table13233[[#This Row],[E4 24 BET]]="","",IF(OR(Table13233[[#This Row],[Fin]]="1st",Table13233[[#This Row],[Fin]]="Won",Table13233[[#This Row],[Div]]&lt;&gt;""),R209*Table13233[[#This Row],[Div]],""))</f>
        <v>444</v>
      </c>
      <c r="T209" s="84">
        <f>IF(Table13233[[#This Row],[E4 24 BET]]="","",IF(Table13233[[#This Row],[E4 24 RET]]="",Table13233[[#This Row],[E4 24 BET]]*-1,S209-R209))</f>
        <v>324</v>
      </c>
      <c r="U209" s="80" t="s">
        <v>941</v>
      </c>
    </row>
    <row r="210" spans="1:21" ht="15" customHeight="1" x14ac:dyDescent="0.25">
      <c r="A210" s="77">
        <v>44387</v>
      </c>
      <c r="B210" s="78">
        <v>0.53125</v>
      </c>
      <c r="C210" s="78" t="s">
        <v>138</v>
      </c>
      <c r="D210" s="79">
        <v>4</v>
      </c>
      <c r="E210" s="80">
        <v>4</v>
      </c>
      <c r="F210" s="81" t="s">
        <v>434</v>
      </c>
      <c r="G210" s="81" t="s">
        <v>6</v>
      </c>
      <c r="H210" s="82"/>
      <c r="I210" s="80" t="s">
        <v>156</v>
      </c>
      <c r="J210" s="83"/>
      <c r="K210" s="80" t="s">
        <v>916</v>
      </c>
      <c r="L210" s="80" t="s">
        <v>1021</v>
      </c>
      <c r="M210" s="80" t="s">
        <v>919</v>
      </c>
      <c r="N210" s="80" t="s">
        <v>140</v>
      </c>
      <c r="O210" s="83">
        <v>100</v>
      </c>
      <c r="P210" s="80" t="str">
        <f>IF(OR(Table13233[[#This Row],[Fin]]="1st",Table13233[[#This Row],[Div]]&lt;&gt;""),O210*Table13233[[#This Row],[Div]],"")</f>
        <v/>
      </c>
      <c r="Q210" s="80">
        <f>IF(Table13233[[#This Row],[Lev Ret]]="",Table13233[[#This Row],[Lev Bet]]*-1,Table13233[[#This Row],[Lev Ret]]-Table13233[[#This Row],[Lev Bet]])</f>
        <v>-100</v>
      </c>
      <c r="R210" s="84">
        <v>100</v>
      </c>
      <c r="S210" s="84" t="str">
        <f>IF(Table13233[[#This Row],[E4 24 BET]]="","",IF(OR(Table13233[[#This Row],[Fin]]="1st",Table13233[[#This Row],[Fin]]="Won",Table13233[[#This Row],[Div]]&lt;&gt;""),R210*Table13233[[#This Row],[Div]],""))</f>
        <v/>
      </c>
      <c r="T210" s="84">
        <f>IF(Table13233[[#This Row],[E4 24 BET]]="","",IF(Table13233[[#This Row],[E4 24 RET]]="",Table13233[[#This Row],[E4 24 BET]]*-1,S210-R210))</f>
        <v>-100</v>
      </c>
      <c r="U210" s="80" t="s">
        <v>944</v>
      </c>
    </row>
    <row r="211" spans="1:21" ht="15" customHeight="1" x14ac:dyDescent="0.25">
      <c r="A211" s="77">
        <v>44387</v>
      </c>
      <c r="B211" s="78">
        <v>0.64930555555555558</v>
      </c>
      <c r="C211" s="78" t="s">
        <v>9</v>
      </c>
      <c r="D211" s="79">
        <v>7</v>
      </c>
      <c r="E211" s="80">
        <v>3</v>
      </c>
      <c r="F211" s="81" t="s">
        <v>90</v>
      </c>
      <c r="G211" s="81"/>
      <c r="H211" s="82"/>
      <c r="I211" s="80" t="s">
        <v>392</v>
      </c>
      <c r="J211" s="83"/>
      <c r="K211" s="80" t="s">
        <v>916</v>
      </c>
      <c r="L211" s="80" t="s">
        <v>1021</v>
      </c>
      <c r="M211" s="80" t="s">
        <v>919</v>
      </c>
      <c r="N211" s="80" t="s">
        <v>140</v>
      </c>
      <c r="O211" s="83">
        <v>100</v>
      </c>
      <c r="P211" s="80" t="str">
        <f>IF(OR(Table13233[[#This Row],[Fin]]="1st",Table13233[[#This Row],[Div]]&lt;&gt;""),O211*Table13233[[#This Row],[Div]],"")</f>
        <v/>
      </c>
      <c r="Q211" s="80">
        <f>IF(Table13233[[#This Row],[Lev Ret]]="",Table13233[[#This Row],[Lev Bet]]*-1,Table13233[[#This Row],[Lev Ret]]-Table13233[[#This Row],[Lev Bet]])</f>
        <v>-100</v>
      </c>
      <c r="R211" s="84">
        <v>120</v>
      </c>
      <c r="S211" s="84" t="str">
        <f>IF(Table13233[[#This Row],[E4 24 BET]]="","",IF(OR(Table13233[[#This Row],[Fin]]="1st",Table13233[[#This Row],[Fin]]="Won",Table13233[[#This Row],[Div]]&lt;&gt;""),R211*Table13233[[#This Row],[Div]],""))</f>
        <v/>
      </c>
      <c r="T211" s="84">
        <f>IF(Table13233[[#This Row],[E4 24 BET]]="","",IF(Table13233[[#This Row],[E4 24 RET]]="",Table13233[[#This Row],[E4 24 BET]]*-1,S211-R211))</f>
        <v>-120</v>
      </c>
      <c r="U211" s="80" t="s">
        <v>941</v>
      </c>
    </row>
    <row r="212" spans="1:21" ht="15" customHeight="1" x14ac:dyDescent="0.25">
      <c r="A212" s="77">
        <v>44387</v>
      </c>
      <c r="B212" s="78">
        <v>0.67361111111111116</v>
      </c>
      <c r="C212" s="78" t="s">
        <v>9</v>
      </c>
      <c r="D212" s="79">
        <v>8</v>
      </c>
      <c r="E212" s="80">
        <v>10</v>
      </c>
      <c r="F212" s="81" t="s">
        <v>160</v>
      </c>
      <c r="G212" s="81" t="s">
        <v>7</v>
      </c>
      <c r="H212" s="82"/>
      <c r="I212" s="80" t="s">
        <v>392</v>
      </c>
      <c r="J212" s="83"/>
      <c r="K212" s="80" t="s">
        <v>916</v>
      </c>
      <c r="L212" s="80" t="s">
        <v>1021</v>
      </c>
      <c r="M212" s="80" t="s">
        <v>919</v>
      </c>
      <c r="N212" s="80" t="s">
        <v>918</v>
      </c>
      <c r="O212" s="83">
        <v>100</v>
      </c>
      <c r="P212" s="80" t="str">
        <f>IF(OR(Table13233[[#This Row],[Fin]]="1st",Table13233[[#This Row],[Div]]&lt;&gt;""),O212*Table13233[[#This Row],[Div]],"")</f>
        <v/>
      </c>
      <c r="Q212" s="80">
        <f>IF(Table13233[[#This Row],[Lev Ret]]="",Table13233[[#This Row],[Lev Bet]]*-1,Table13233[[#This Row],[Lev Ret]]-Table13233[[#This Row],[Lev Bet]])</f>
        <v>-100</v>
      </c>
      <c r="R212" s="84">
        <v>200</v>
      </c>
      <c r="S212" s="84" t="str">
        <f>IF(Table13233[[#This Row],[E4 24 BET]]="","",IF(OR(Table13233[[#This Row],[Fin]]="1st",Table13233[[#This Row],[Fin]]="Won",Table13233[[#This Row],[Div]]&lt;&gt;""),R212*Table13233[[#This Row],[Div]],""))</f>
        <v/>
      </c>
      <c r="T212" s="84">
        <f>IF(Table13233[[#This Row],[E4 24 BET]]="","",IF(Table13233[[#This Row],[E4 24 RET]]="",Table13233[[#This Row],[E4 24 BET]]*-1,S212-R212))</f>
        <v>-200</v>
      </c>
      <c r="U212" s="80" t="s">
        <v>947</v>
      </c>
    </row>
    <row r="213" spans="1:21" ht="15" customHeight="1" x14ac:dyDescent="0.25">
      <c r="A213" s="77">
        <v>44387</v>
      </c>
      <c r="B213" s="78">
        <v>0.6958333333333333</v>
      </c>
      <c r="C213" s="78" t="s">
        <v>9</v>
      </c>
      <c r="D213" s="79">
        <v>9</v>
      </c>
      <c r="E213" s="80">
        <v>13</v>
      </c>
      <c r="F213" s="81" t="s">
        <v>1003</v>
      </c>
      <c r="G213" s="81"/>
      <c r="H213" s="82"/>
      <c r="I213" s="80" t="s">
        <v>392</v>
      </c>
      <c r="J213" s="83"/>
      <c r="K213" s="80" t="s">
        <v>916</v>
      </c>
      <c r="L213" s="80" t="s">
        <v>1021</v>
      </c>
      <c r="M213" s="80" t="s">
        <v>919</v>
      </c>
      <c r="N213" s="80" t="s">
        <v>140</v>
      </c>
      <c r="O213" s="83">
        <v>100</v>
      </c>
      <c r="P213" s="80" t="str">
        <f>IF(OR(Table13233[[#This Row],[Fin]]="1st",Table13233[[#This Row],[Div]]&lt;&gt;""),O213*Table13233[[#This Row],[Div]],"")</f>
        <v/>
      </c>
      <c r="Q213" s="80">
        <f>IF(Table13233[[#This Row],[Lev Ret]]="",Table13233[[#This Row],[Lev Bet]]*-1,Table13233[[#This Row],[Lev Ret]]-Table13233[[#This Row],[Lev Bet]])</f>
        <v>-100</v>
      </c>
      <c r="R213" s="84">
        <v>120</v>
      </c>
      <c r="S213" s="84" t="str">
        <f>IF(Table13233[[#This Row],[E4 24 BET]]="","",IF(OR(Table13233[[#This Row],[Fin]]="1st",Table13233[[#This Row],[Fin]]="Won",Table13233[[#This Row],[Div]]&lt;&gt;""),R213*Table13233[[#This Row],[Div]],""))</f>
        <v/>
      </c>
      <c r="T213" s="84">
        <f>IF(Table13233[[#This Row],[E4 24 BET]]="","",IF(Table13233[[#This Row],[E4 24 RET]]="",Table13233[[#This Row],[E4 24 BET]]*-1,S213-R213))</f>
        <v>-120</v>
      </c>
      <c r="U213" s="80" t="s">
        <v>941</v>
      </c>
    </row>
    <row r="214" spans="1:21" ht="15" customHeight="1" x14ac:dyDescent="0.25">
      <c r="A214" s="77">
        <v>44387</v>
      </c>
      <c r="B214" s="78">
        <v>0.6958333333333333</v>
      </c>
      <c r="C214" s="78" t="s">
        <v>9</v>
      </c>
      <c r="D214" s="79">
        <v>9</v>
      </c>
      <c r="E214" s="80">
        <v>17</v>
      </c>
      <c r="F214" s="81" t="s">
        <v>1004</v>
      </c>
      <c r="G214" s="81" t="s">
        <v>6</v>
      </c>
      <c r="H214" s="82"/>
      <c r="I214" s="80" t="s">
        <v>392</v>
      </c>
      <c r="J214" s="83"/>
      <c r="K214" s="80" t="s">
        <v>916</v>
      </c>
      <c r="L214" s="80" t="s">
        <v>1021</v>
      </c>
      <c r="M214" s="80" t="s">
        <v>919</v>
      </c>
      <c r="N214" s="80" t="s">
        <v>140</v>
      </c>
      <c r="O214" s="83">
        <v>100</v>
      </c>
      <c r="P214" s="80" t="str">
        <f>IF(OR(Table13233[[#This Row],[Fin]]="1st",Table13233[[#This Row],[Div]]&lt;&gt;""),O214*Table13233[[#This Row],[Div]],"")</f>
        <v/>
      </c>
      <c r="Q214" s="80">
        <f>IF(Table13233[[#This Row],[Lev Ret]]="",Table13233[[#This Row],[Lev Bet]]*-1,Table13233[[#This Row],[Lev Ret]]-Table13233[[#This Row],[Lev Bet]])</f>
        <v>-100</v>
      </c>
      <c r="R214" s="84">
        <v>120</v>
      </c>
      <c r="S214" s="84" t="str">
        <f>IF(Table13233[[#This Row],[E4 24 BET]]="","",IF(OR(Table13233[[#This Row],[Fin]]="1st",Table13233[[#This Row],[Fin]]="Won",Table13233[[#This Row],[Div]]&lt;&gt;""),R214*Table13233[[#This Row],[Div]],""))</f>
        <v/>
      </c>
      <c r="T214" s="84">
        <f>IF(Table13233[[#This Row],[E4 24 BET]]="","",IF(Table13233[[#This Row],[E4 24 RET]]="",Table13233[[#This Row],[E4 24 BET]]*-1,S214-R214))</f>
        <v>-120</v>
      </c>
      <c r="U214" s="80" t="s">
        <v>941</v>
      </c>
    </row>
    <row r="215" spans="1:21" ht="15" customHeight="1" x14ac:dyDescent="0.25">
      <c r="A215" s="77">
        <v>44394</v>
      </c>
      <c r="B215" s="78">
        <v>0.56944444444444442</v>
      </c>
      <c r="C215" s="78" t="s">
        <v>10</v>
      </c>
      <c r="D215" s="79">
        <v>4</v>
      </c>
      <c r="E215" s="80">
        <v>2</v>
      </c>
      <c r="F215" s="81" t="s">
        <v>741</v>
      </c>
      <c r="G215" s="81"/>
      <c r="H215" s="82"/>
      <c r="I215" s="80" t="s">
        <v>392</v>
      </c>
      <c r="J215" s="83"/>
      <c r="K215" s="80" t="s">
        <v>916</v>
      </c>
      <c r="L215" s="80" t="s">
        <v>1021</v>
      </c>
      <c r="M215" s="80" t="s">
        <v>919</v>
      </c>
      <c r="N215" s="80" t="s">
        <v>140</v>
      </c>
      <c r="O215" s="83">
        <v>100</v>
      </c>
      <c r="P215" s="80" t="str">
        <f>IF(OR(Table13233[[#This Row],[Fin]]="1st",Table13233[[#This Row],[Div]]&lt;&gt;""),O215*Table13233[[#This Row],[Div]],"")</f>
        <v/>
      </c>
      <c r="Q215" s="80">
        <f>IF(Table13233[[#This Row],[Lev Ret]]="",Table13233[[#This Row],[Lev Bet]]*-1,Table13233[[#This Row],[Lev Ret]]-Table13233[[#This Row],[Lev Bet]])</f>
        <v>-100</v>
      </c>
      <c r="R215" s="84">
        <v>120</v>
      </c>
      <c r="S215" s="84" t="str">
        <f>IF(Table13233[[#This Row],[E4 24 BET]]="","",IF(OR(Table13233[[#This Row],[Fin]]="1st",Table13233[[#This Row],[Fin]]="Won",Table13233[[#This Row],[Div]]&lt;&gt;""),R215*Table13233[[#This Row],[Div]],""))</f>
        <v/>
      </c>
      <c r="T215" s="84">
        <f>IF(Table13233[[#This Row],[E4 24 BET]]="","",IF(Table13233[[#This Row],[E4 24 RET]]="",Table13233[[#This Row],[E4 24 BET]]*-1,S215-R215))</f>
        <v>-120</v>
      </c>
      <c r="U215" s="80" t="s">
        <v>941</v>
      </c>
    </row>
    <row r="216" spans="1:21" ht="15" customHeight="1" x14ac:dyDescent="0.25">
      <c r="A216" s="77">
        <v>44394</v>
      </c>
      <c r="B216" s="78">
        <v>0.56944444444444442</v>
      </c>
      <c r="C216" s="78" t="s">
        <v>10</v>
      </c>
      <c r="D216" s="79">
        <v>4</v>
      </c>
      <c r="E216" s="80">
        <v>11</v>
      </c>
      <c r="F216" s="81" t="s">
        <v>356</v>
      </c>
      <c r="G216" s="81"/>
      <c r="H216" s="82"/>
      <c r="I216" s="80" t="s">
        <v>392</v>
      </c>
      <c r="J216" s="83"/>
      <c r="K216" s="80" t="s">
        <v>916</v>
      </c>
      <c r="L216" s="80" t="s">
        <v>1021</v>
      </c>
      <c r="M216" s="80" t="s">
        <v>919</v>
      </c>
      <c r="N216" s="80" t="s">
        <v>140</v>
      </c>
      <c r="O216" s="83">
        <v>100</v>
      </c>
      <c r="P216" s="80" t="str">
        <f>IF(OR(Table13233[[#This Row],[Fin]]="1st",Table13233[[#This Row],[Div]]&lt;&gt;""),O216*Table13233[[#This Row],[Div]],"")</f>
        <v/>
      </c>
      <c r="Q216" s="80">
        <f>IF(Table13233[[#This Row],[Lev Ret]]="",Table13233[[#This Row],[Lev Bet]]*-1,Table13233[[#This Row],[Lev Ret]]-Table13233[[#This Row],[Lev Bet]])</f>
        <v>-100</v>
      </c>
      <c r="R216" s="84">
        <v>120</v>
      </c>
      <c r="S216" s="84" t="str">
        <f>IF(Table13233[[#This Row],[E4 24 BET]]="","",IF(OR(Table13233[[#This Row],[Fin]]="1st",Table13233[[#This Row],[Fin]]="Won",Table13233[[#This Row],[Div]]&lt;&gt;""),R216*Table13233[[#This Row],[Div]],""))</f>
        <v/>
      </c>
      <c r="T216" s="84">
        <f>IF(Table13233[[#This Row],[E4 24 BET]]="","",IF(Table13233[[#This Row],[E4 24 RET]]="",Table13233[[#This Row],[E4 24 BET]]*-1,S216-R216))</f>
        <v>-120</v>
      </c>
      <c r="U216" s="80" t="s">
        <v>941</v>
      </c>
    </row>
    <row r="217" spans="1:21" ht="15" customHeight="1" x14ac:dyDescent="0.25">
      <c r="A217" s="77">
        <v>44394</v>
      </c>
      <c r="B217" s="78">
        <v>0.64930555555555558</v>
      </c>
      <c r="C217" s="78" t="s">
        <v>10</v>
      </c>
      <c r="D217" s="79">
        <v>7</v>
      </c>
      <c r="E217" s="80">
        <v>2</v>
      </c>
      <c r="F217" s="81" t="s">
        <v>357</v>
      </c>
      <c r="G217" s="81"/>
      <c r="H217" s="82"/>
      <c r="I217" s="80" t="s">
        <v>392</v>
      </c>
      <c r="J217" s="83"/>
      <c r="K217" s="80" t="s">
        <v>916</v>
      </c>
      <c r="L217" s="80" t="s">
        <v>1021</v>
      </c>
      <c r="M217" s="80" t="s">
        <v>919</v>
      </c>
      <c r="N217" s="80" t="s">
        <v>140</v>
      </c>
      <c r="O217" s="83">
        <v>100</v>
      </c>
      <c r="P217" s="80" t="str">
        <f>IF(OR(Table13233[[#This Row],[Fin]]="1st",Table13233[[#This Row],[Div]]&lt;&gt;""),O217*Table13233[[#This Row],[Div]],"")</f>
        <v/>
      </c>
      <c r="Q217" s="80">
        <f>IF(Table13233[[#This Row],[Lev Ret]]="",Table13233[[#This Row],[Lev Bet]]*-1,Table13233[[#This Row],[Lev Ret]]-Table13233[[#This Row],[Lev Bet]])</f>
        <v>-100</v>
      </c>
      <c r="R217" s="84">
        <v>120</v>
      </c>
      <c r="S217" s="84" t="str">
        <f>IF(Table13233[[#This Row],[E4 24 BET]]="","",IF(OR(Table13233[[#This Row],[Fin]]="1st",Table13233[[#This Row],[Fin]]="Won",Table13233[[#This Row],[Div]]&lt;&gt;""),R217*Table13233[[#This Row],[Div]],""))</f>
        <v/>
      </c>
      <c r="T217" s="84">
        <f>IF(Table13233[[#This Row],[E4 24 BET]]="","",IF(Table13233[[#This Row],[E4 24 RET]]="",Table13233[[#This Row],[E4 24 BET]]*-1,S217-R217))</f>
        <v>-120</v>
      </c>
      <c r="U217" s="80" t="s">
        <v>941</v>
      </c>
    </row>
    <row r="218" spans="1:21" ht="15" customHeight="1" x14ac:dyDescent="0.25">
      <c r="A218" s="77">
        <v>44401</v>
      </c>
      <c r="B218" s="78">
        <v>0.50347222222222221</v>
      </c>
      <c r="C218" s="78" t="s">
        <v>9</v>
      </c>
      <c r="D218" s="79">
        <v>1</v>
      </c>
      <c r="E218" s="80">
        <v>8</v>
      </c>
      <c r="F218" s="81" t="s">
        <v>358</v>
      </c>
      <c r="G218" s="81"/>
      <c r="H218" s="82"/>
      <c r="I218" s="80" t="s">
        <v>392</v>
      </c>
      <c r="J218" s="83"/>
      <c r="K218" s="80" t="s">
        <v>916</v>
      </c>
      <c r="L218" s="80" t="s">
        <v>1021</v>
      </c>
      <c r="M218" s="80" t="s">
        <v>919</v>
      </c>
      <c r="N218" s="80" t="s">
        <v>140</v>
      </c>
      <c r="O218" s="83">
        <v>100</v>
      </c>
      <c r="P218" s="80" t="str">
        <f>IF(OR(Table13233[[#This Row],[Fin]]="1st",Table13233[[#This Row],[Div]]&lt;&gt;""),O218*Table13233[[#This Row],[Div]],"")</f>
        <v/>
      </c>
      <c r="Q218" s="80">
        <f>IF(Table13233[[#This Row],[Lev Ret]]="",Table13233[[#This Row],[Lev Bet]]*-1,Table13233[[#This Row],[Lev Ret]]-Table13233[[#This Row],[Lev Bet]])</f>
        <v>-100</v>
      </c>
      <c r="R218" s="84">
        <v>120</v>
      </c>
      <c r="S218" s="84" t="str">
        <f>IF(Table13233[[#This Row],[E4 24 BET]]="","",IF(OR(Table13233[[#This Row],[Fin]]="1st",Table13233[[#This Row],[Fin]]="Won",Table13233[[#This Row],[Div]]&lt;&gt;""),R218*Table13233[[#This Row],[Div]],""))</f>
        <v/>
      </c>
      <c r="T218" s="84">
        <f>IF(Table13233[[#This Row],[E4 24 BET]]="","",IF(Table13233[[#This Row],[E4 24 RET]]="",Table13233[[#This Row],[E4 24 BET]]*-1,S218-R218))</f>
        <v>-120</v>
      </c>
      <c r="U218" s="80" t="s">
        <v>941</v>
      </c>
    </row>
    <row r="219" spans="1:21" ht="15" customHeight="1" x14ac:dyDescent="0.25">
      <c r="A219" s="77">
        <v>44401</v>
      </c>
      <c r="B219" s="78">
        <v>0.50347222222222221</v>
      </c>
      <c r="C219" s="78" t="s">
        <v>9</v>
      </c>
      <c r="D219" s="79">
        <v>1</v>
      </c>
      <c r="E219" s="80">
        <v>2</v>
      </c>
      <c r="F219" s="81" t="s">
        <v>359</v>
      </c>
      <c r="G219" s="81" t="s">
        <v>4</v>
      </c>
      <c r="H219" s="82">
        <v>3.6</v>
      </c>
      <c r="I219" s="80" t="s">
        <v>392</v>
      </c>
      <c r="J219" s="83"/>
      <c r="K219" s="80" t="s">
        <v>916</v>
      </c>
      <c r="L219" s="80" t="s">
        <v>1021</v>
      </c>
      <c r="M219" s="80" t="s">
        <v>919</v>
      </c>
      <c r="N219" s="80" t="s">
        <v>140</v>
      </c>
      <c r="O219" s="83">
        <v>100</v>
      </c>
      <c r="P219" s="80">
        <f>IF(OR(Table13233[[#This Row],[Fin]]="1st",Table13233[[#This Row],[Div]]&lt;&gt;""),O219*Table13233[[#This Row],[Div]],"")</f>
        <v>360</v>
      </c>
      <c r="Q219" s="80">
        <f>IF(Table13233[[#This Row],[Lev Ret]]="",Table13233[[#This Row],[Lev Bet]]*-1,Table13233[[#This Row],[Lev Ret]]-Table13233[[#This Row],[Lev Bet]])</f>
        <v>260</v>
      </c>
      <c r="R219" s="84">
        <v>120</v>
      </c>
      <c r="S219" s="84">
        <f>IF(Table13233[[#This Row],[E4 24 BET]]="","",IF(OR(Table13233[[#This Row],[Fin]]="1st",Table13233[[#This Row],[Fin]]="Won",Table13233[[#This Row],[Div]]&lt;&gt;""),R219*Table13233[[#This Row],[Div]],""))</f>
        <v>432</v>
      </c>
      <c r="T219" s="84">
        <f>IF(Table13233[[#This Row],[E4 24 BET]]="","",IF(Table13233[[#This Row],[E4 24 RET]]="",Table13233[[#This Row],[E4 24 BET]]*-1,S219-R219))</f>
        <v>312</v>
      </c>
      <c r="U219" s="80" t="s">
        <v>941</v>
      </c>
    </row>
    <row r="220" spans="1:21" ht="15" customHeight="1" x14ac:dyDescent="0.25">
      <c r="A220" s="77">
        <v>44401</v>
      </c>
      <c r="B220" s="78">
        <v>0.52777777777777779</v>
      </c>
      <c r="C220" s="78" t="s">
        <v>9</v>
      </c>
      <c r="D220" s="79">
        <v>2</v>
      </c>
      <c r="E220" s="80">
        <v>1</v>
      </c>
      <c r="F220" s="81" t="s">
        <v>360</v>
      </c>
      <c r="G220" s="81"/>
      <c r="H220" s="82"/>
      <c r="I220" s="80" t="s">
        <v>392</v>
      </c>
      <c r="J220" s="83"/>
      <c r="K220" s="80" t="s">
        <v>916</v>
      </c>
      <c r="L220" s="80" t="s">
        <v>1021</v>
      </c>
      <c r="M220" s="80" t="s">
        <v>919</v>
      </c>
      <c r="N220" s="80" t="s">
        <v>140</v>
      </c>
      <c r="O220" s="83">
        <v>100</v>
      </c>
      <c r="P220" s="80" t="str">
        <f>IF(OR(Table13233[[#This Row],[Fin]]="1st",Table13233[[#This Row],[Div]]&lt;&gt;""),O220*Table13233[[#This Row],[Div]],"")</f>
        <v/>
      </c>
      <c r="Q220" s="80">
        <f>IF(Table13233[[#This Row],[Lev Ret]]="",Table13233[[#This Row],[Lev Bet]]*-1,Table13233[[#This Row],[Lev Ret]]-Table13233[[#This Row],[Lev Bet]])</f>
        <v>-100</v>
      </c>
      <c r="R220" s="84">
        <v>120</v>
      </c>
      <c r="S220" s="84" t="str">
        <f>IF(Table13233[[#This Row],[E4 24 BET]]="","",IF(OR(Table13233[[#This Row],[Fin]]="1st",Table13233[[#This Row],[Fin]]="Won",Table13233[[#This Row],[Div]]&lt;&gt;""),R220*Table13233[[#This Row],[Div]],""))</f>
        <v/>
      </c>
      <c r="T220" s="84">
        <f>IF(Table13233[[#This Row],[E4 24 BET]]="","",IF(Table13233[[#This Row],[E4 24 RET]]="",Table13233[[#This Row],[E4 24 BET]]*-1,S220-R220))</f>
        <v>-120</v>
      </c>
      <c r="U220" s="80" t="s">
        <v>941</v>
      </c>
    </row>
    <row r="221" spans="1:21" ht="15" customHeight="1" x14ac:dyDescent="0.25">
      <c r="A221" s="77">
        <v>44401</v>
      </c>
      <c r="B221" s="78">
        <v>0.52777777777777779</v>
      </c>
      <c r="C221" s="78" t="s">
        <v>9</v>
      </c>
      <c r="D221" s="79">
        <v>2</v>
      </c>
      <c r="E221" s="80">
        <v>7</v>
      </c>
      <c r="F221" s="81" t="s">
        <v>89</v>
      </c>
      <c r="G221" s="81" t="s">
        <v>4</v>
      </c>
      <c r="H221" s="82">
        <v>4.2</v>
      </c>
      <c r="I221" s="80" t="s">
        <v>392</v>
      </c>
      <c r="J221" s="83"/>
      <c r="K221" s="80" t="s">
        <v>916</v>
      </c>
      <c r="L221" s="80" t="s">
        <v>1021</v>
      </c>
      <c r="M221" s="80" t="s">
        <v>919</v>
      </c>
      <c r="N221" s="80" t="s">
        <v>918</v>
      </c>
      <c r="O221" s="83">
        <v>100</v>
      </c>
      <c r="P221" s="80">
        <f>IF(OR(Table13233[[#This Row],[Fin]]="1st",Table13233[[#This Row],[Div]]&lt;&gt;""),O221*Table13233[[#This Row],[Div]],"")</f>
        <v>420</v>
      </c>
      <c r="Q221" s="80">
        <f>IF(Table13233[[#This Row],[Lev Ret]]="",Table13233[[#This Row],[Lev Bet]]*-1,Table13233[[#This Row],[Lev Ret]]-Table13233[[#This Row],[Lev Bet]])</f>
        <v>320</v>
      </c>
      <c r="R221" s="84">
        <v>139.99999999999997</v>
      </c>
      <c r="S221" s="84">
        <f>IF(Table13233[[#This Row],[E4 24 BET]]="","",IF(OR(Table13233[[#This Row],[Fin]]="1st",Table13233[[#This Row],[Fin]]="Won",Table13233[[#This Row],[Div]]&lt;&gt;""),R221*Table13233[[#This Row],[Div]],""))</f>
        <v>587.99999999999989</v>
      </c>
      <c r="T221" s="84">
        <f>IF(Table13233[[#This Row],[E4 24 BET]]="","",IF(Table13233[[#This Row],[E4 24 RET]]="",Table13233[[#This Row],[E4 24 BET]]*-1,S221-R221))</f>
        <v>447.99999999999989</v>
      </c>
      <c r="U221" s="80" t="s">
        <v>947</v>
      </c>
    </row>
    <row r="222" spans="1:21" ht="15" customHeight="1" x14ac:dyDescent="0.25">
      <c r="A222" s="77">
        <v>44401</v>
      </c>
      <c r="B222" s="78">
        <v>0.54166666666666663</v>
      </c>
      <c r="C222" s="78" t="s">
        <v>139</v>
      </c>
      <c r="D222" s="79">
        <v>4</v>
      </c>
      <c r="E222" s="80">
        <v>6</v>
      </c>
      <c r="F222" s="81" t="s">
        <v>407</v>
      </c>
      <c r="G222" s="81" t="s">
        <v>4</v>
      </c>
      <c r="H222" s="82">
        <v>6.5</v>
      </c>
      <c r="I222" s="80" t="s">
        <v>156</v>
      </c>
      <c r="J222" s="83"/>
      <c r="K222" s="80" t="s">
        <v>916</v>
      </c>
      <c r="L222" s="80" t="s">
        <v>1021</v>
      </c>
      <c r="M222" s="80" t="s">
        <v>919</v>
      </c>
      <c r="N222" s="80" t="s">
        <v>140</v>
      </c>
      <c r="O222" s="83">
        <v>100</v>
      </c>
      <c r="P222" s="80">
        <f>IF(OR(Table13233[[#This Row],[Fin]]="1st",Table13233[[#This Row],[Div]]&lt;&gt;""),O222*Table13233[[#This Row],[Div]],"")</f>
        <v>650</v>
      </c>
      <c r="Q222" s="80">
        <f>IF(Table13233[[#This Row],[Lev Ret]]="",Table13233[[#This Row],[Lev Bet]]*-1,Table13233[[#This Row],[Lev Ret]]-Table13233[[#This Row],[Lev Bet]])</f>
        <v>550</v>
      </c>
      <c r="R222" s="84">
        <v>100</v>
      </c>
      <c r="S222" s="84">
        <f>IF(Table13233[[#This Row],[E4 24 BET]]="","",IF(OR(Table13233[[#This Row],[Fin]]="1st",Table13233[[#This Row],[Fin]]="Won",Table13233[[#This Row],[Div]]&lt;&gt;""),R222*Table13233[[#This Row],[Div]],""))</f>
        <v>650</v>
      </c>
      <c r="T222" s="84">
        <f>IF(Table13233[[#This Row],[E4 24 BET]]="","",IF(Table13233[[#This Row],[E4 24 RET]]="",Table13233[[#This Row],[E4 24 BET]]*-1,S222-R222))</f>
        <v>550</v>
      </c>
      <c r="U222" s="80" t="s">
        <v>943</v>
      </c>
    </row>
    <row r="223" spans="1:21" ht="15" customHeight="1" x14ac:dyDescent="0.25">
      <c r="A223" s="77">
        <v>44401</v>
      </c>
      <c r="B223" s="78">
        <v>0.57638888888888895</v>
      </c>
      <c r="C223" s="78" t="s">
        <v>9</v>
      </c>
      <c r="D223" s="79">
        <v>4</v>
      </c>
      <c r="E223" s="80">
        <v>1</v>
      </c>
      <c r="F223" s="81" t="s">
        <v>195</v>
      </c>
      <c r="G223" s="81" t="s">
        <v>7</v>
      </c>
      <c r="H223" s="82"/>
      <c r="I223" s="80" t="s">
        <v>392</v>
      </c>
      <c r="J223" s="83"/>
      <c r="K223" s="80" t="s">
        <v>916</v>
      </c>
      <c r="L223" s="80" t="s">
        <v>1021</v>
      </c>
      <c r="M223" s="80" t="s">
        <v>919</v>
      </c>
      <c r="N223" s="80" t="s">
        <v>140</v>
      </c>
      <c r="O223" s="83">
        <v>100</v>
      </c>
      <c r="P223" s="80" t="str">
        <f>IF(OR(Table13233[[#This Row],[Fin]]="1st",Table13233[[#This Row],[Div]]&lt;&gt;""),O223*Table13233[[#This Row],[Div]],"")</f>
        <v/>
      </c>
      <c r="Q223" s="80">
        <f>IF(Table13233[[#This Row],[Lev Ret]]="",Table13233[[#This Row],[Lev Bet]]*-1,Table13233[[#This Row],[Lev Ret]]-Table13233[[#This Row],[Lev Bet]])</f>
        <v>-100</v>
      </c>
      <c r="R223" s="84">
        <v>120</v>
      </c>
      <c r="S223" s="84" t="str">
        <f>IF(Table13233[[#This Row],[E4 24 BET]]="","",IF(OR(Table13233[[#This Row],[Fin]]="1st",Table13233[[#This Row],[Fin]]="Won",Table13233[[#This Row],[Div]]&lt;&gt;""),R223*Table13233[[#This Row],[Div]],""))</f>
        <v/>
      </c>
      <c r="T223" s="84">
        <f>IF(Table13233[[#This Row],[E4 24 BET]]="","",IF(Table13233[[#This Row],[E4 24 RET]]="",Table13233[[#This Row],[E4 24 BET]]*-1,S223-R223))</f>
        <v>-120</v>
      </c>
      <c r="U223" s="80" t="s">
        <v>941</v>
      </c>
    </row>
    <row r="224" spans="1:21" ht="15" customHeight="1" x14ac:dyDescent="0.25">
      <c r="A224" s="77">
        <v>44401</v>
      </c>
      <c r="B224" s="78">
        <v>0.57638888888888895</v>
      </c>
      <c r="C224" s="78" t="s">
        <v>9</v>
      </c>
      <c r="D224" s="79">
        <v>4</v>
      </c>
      <c r="E224" s="80">
        <v>6</v>
      </c>
      <c r="F224" s="81" t="s">
        <v>83</v>
      </c>
      <c r="G224" s="81" t="s">
        <v>12</v>
      </c>
      <c r="H224" s="82"/>
      <c r="I224" s="80" t="s">
        <v>392</v>
      </c>
      <c r="J224" s="83"/>
      <c r="K224" s="80" t="s">
        <v>916</v>
      </c>
      <c r="L224" s="80" t="s">
        <v>1021</v>
      </c>
      <c r="M224" s="80" t="s">
        <v>919</v>
      </c>
      <c r="N224" s="80" t="s">
        <v>918</v>
      </c>
      <c r="O224" s="83">
        <v>100</v>
      </c>
      <c r="P224" s="80" t="str">
        <f>IF(OR(Table13233[[#This Row],[Fin]]="1st",Table13233[[#This Row],[Div]]&lt;&gt;""),O224*Table13233[[#This Row],[Div]],"")</f>
        <v/>
      </c>
      <c r="Q224" s="80">
        <f>IF(Table13233[[#This Row],[Lev Ret]]="",Table13233[[#This Row],[Lev Bet]]*-1,Table13233[[#This Row],[Lev Ret]]-Table13233[[#This Row],[Lev Bet]])</f>
        <v>-100</v>
      </c>
      <c r="R224" s="84">
        <v>139.99999999999997</v>
      </c>
      <c r="S224" s="84" t="str">
        <f>IF(Table13233[[#This Row],[E4 24 BET]]="","",IF(OR(Table13233[[#This Row],[Fin]]="1st",Table13233[[#This Row],[Fin]]="Won",Table13233[[#This Row],[Div]]&lt;&gt;""),R224*Table13233[[#This Row],[Div]],""))</f>
        <v/>
      </c>
      <c r="T224" s="84">
        <f>IF(Table13233[[#This Row],[E4 24 BET]]="","",IF(Table13233[[#This Row],[E4 24 RET]]="",Table13233[[#This Row],[E4 24 BET]]*-1,S224-R224))</f>
        <v>-139.99999999999997</v>
      </c>
      <c r="U224" s="80" t="s">
        <v>947</v>
      </c>
    </row>
    <row r="225" spans="1:21" ht="15" customHeight="1" x14ac:dyDescent="0.25">
      <c r="A225" s="77">
        <v>44401</v>
      </c>
      <c r="B225" s="78">
        <v>0.59027777777777779</v>
      </c>
      <c r="C225" s="78" t="s">
        <v>139</v>
      </c>
      <c r="D225" s="79">
        <v>6</v>
      </c>
      <c r="E225" s="80">
        <v>9</v>
      </c>
      <c r="F225" s="81" t="s">
        <v>435</v>
      </c>
      <c r="G225" s="81"/>
      <c r="H225" s="82"/>
      <c r="I225" s="80" t="s">
        <v>156</v>
      </c>
      <c r="J225" s="83"/>
      <c r="K225" s="80" t="s">
        <v>916</v>
      </c>
      <c r="L225" s="80" t="s">
        <v>1021</v>
      </c>
      <c r="M225" s="80" t="s">
        <v>919</v>
      </c>
      <c r="N225" s="80" t="s">
        <v>140</v>
      </c>
      <c r="O225" s="83">
        <v>100</v>
      </c>
      <c r="P225" s="80" t="str">
        <f>IF(OR(Table13233[[#This Row],[Fin]]="1st",Table13233[[#This Row],[Div]]&lt;&gt;""),O225*Table13233[[#This Row],[Div]],"")</f>
        <v/>
      </c>
      <c r="Q225" s="80">
        <f>IF(Table13233[[#This Row],[Lev Ret]]="",Table13233[[#This Row],[Lev Bet]]*-1,Table13233[[#This Row],[Lev Ret]]-Table13233[[#This Row],[Lev Bet]])</f>
        <v>-100</v>
      </c>
      <c r="R225" s="84">
        <v>100</v>
      </c>
      <c r="S225" s="84" t="str">
        <f>IF(Table13233[[#This Row],[E4 24 BET]]="","",IF(OR(Table13233[[#This Row],[Fin]]="1st",Table13233[[#This Row],[Fin]]="Won",Table13233[[#This Row],[Div]]&lt;&gt;""),R225*Table13233[[#This Row],[Div]],""))</f>
        <v/>
      </c>
      <c r="T225" s="84">
        <f>IF(Table13233[[#This Row],[E4 24 BET]]="","",IF(Table13233[[#This Row],[E4 24 RET]]="",Table13233[[#This Row],[E4 24 BET]]*-1,S225-R225))</f>
        <v>-100</v>
      </c>
      <c r="U225" s="80" t="s">
        <v>944</v>
      </c>
    </row>
    <row r="226" spans="1:21" ht="15" customHeight="1" x14ac:dyDescent="0.25">
      <c r="A226" s="77">
        <v>44401</v>
      </c>
      <c r="B226" s="78">
        <v>0.61458333333333337</v>
      </c>
      <c r="C226" s="78" t="s">
        <v>139</v>
      </c>
      <c r="D226" s="79">
        <v>7</v>
      </c>
      <c r="E226" s="80">
        <v>8</v>
      </c>
      <c r="F226" s="81" t="s">
        <v>813</v>
      </c>
      <c r="G226" s="81"/>
      <c r="H226" s="82"/>
      <c r="I226" s="80" t="s">
        <v>156</v>
      </c>
      <c r="J226" s="83"/>
      <c r="K226" s="80" t="s">
        <v>916</v>
      </c>
      <c r="L226" s="80" t="s">
        <v>1021</v>
      </c>
      <c r="M226" s="80" t="s">
        <v>919</v>
      </c>
      <c r="N226" s="80" t="s">
        <v>140</v>
      </c>
      <c r="O226" s="83">
        <v>100</v>
      </c>
      <c r="P226" s="80" t="str">
        <f>IF(OR(Table13233[[#This Row],[Fin]]="1st",Table13233[[#This Row],[Div]]&lt;&gt;""),O226*Table13233[[#This Row],[Div]],"")</f>
        <v/>
      </c>
      <c r="Q226" s="80">
        <f>IF(Table13233[[#This Row],[Lev Ret]]="",Table13233[[#This Row],[Lev Bet]]*-1,Table13233[[#This Row],[Lev Ret]]-Table13233[[#This Row],[Lev Bet]])</f>
        <v>-100</v>
      </c>
      <c r="R226" s="84">
        <v>100</v>
      </c>
      <c r="S226" s="84" t="str">
        <f>IF(Table13233[[#This Row],[E4 24 BET]]="","",IF(OR(Table13233[[#This Row],[Fin]]="1st",Table13233[[#This Row],[Fin]]="Won",Table13233[[#This Row],[Div]]&lt;&gt;""),R226*Table13233[[#This Row],[Div]],""))</f>
        <v/>
      </c>
      <c r="T226" s="84">
        <f>IF(Table13233[[#This Row],[E4 24 BET]]="","",IF(Table13233[[#This Row],[E4 24 RET]]="",Table13233[[#This Row],[E4 24 BET]]*-1,S226-R226))</f>
        <v>-100</v>
      </c>
      <c r="U226" s="80" t="s">
        <v>943</v>
      </c>
    </row>
    <row r="227" spans="1:21" ht="15" customHeight="1" x14ac:dyDescent="0.25">
      <c r="A227" s="77">
        <v>44408</v>
      </c>
      <c r="B227" s="78">
        <v>0.57986111111111105</v>
      </c>
      <c r="C227" s="78" t="s">
        <v>11</v>
      </c>
      <c r="D227" s="79">
        <v>3</v>
      </c>
      <c r="E227" s="80">
        <v>4</v>
      </c>
      <c r="F227" s="81" t="s">
        <v>86</v>
      </c>
      <c r="G227" s="81" t="s">
        <v>4</v>
      </c>
      <c r="H227" s="82">
        <v>3.8</v>
      </c>
      <c r="I227" s="80" t="s">
        <v>392</v>
      </c>
      <c r="J227" s="83"/>
      <c r="K227" s="80" t="s">
        <v>916</v>
      </c>
      <c r="L227" s="80" t="s">
        <v>1021</v>
      </c>
      <c r="M227" s="80" t="s">
        <v>919</v>
      </c>
      <c r="N227" s="80" t="s">
        <v>140</v>
      </c>
      <c r="O227" s="83">
        <v>100</v>
      </c>
      <c r="P227" s="80">
        <f>IF(OR(Table13233[[#This Row],[Fin]]="1st",Table13233[[#This Row],[Div]]&lt;&gt;""),O227*Table13233[[#This Row],[Div]],"")</f>
        <v>380</v>
      </c>
      <c r="Q227" s="80">
        <f>IF(Table13233[[#This Row],[Lev Ret]]="",Table13233[[#This Row],[Lev Bet]]*-1,Table13233[[#This Row],[Lev Ret]]-Table13233[[#This Row],[Lev Bet]])</f>
        <v>280</v>
      </c>
      <c r="R227" s="84">
        <v>120</v>
      </c>
      <c r="S227" s="84">
        <f>IF(Table13233[[#This Row],[E4 24 BET]]="","",IF(OR(Table13233[[#This Row],[Fin]]="1st",Table13233[[#This Row],[Fin]]="Won",Table13233[[#This Row],[Div]]&lt;&gt;""),R227*Table13233[[#This Row],[Div]],""))</f>
        <v>456</v>
      </c>
      <c r="T227" s="84">
        <f>IF(Table13233[[#This Row],[E4 24 BET]]="","",IF(Table13233[[#This Row],[E4 24 RET]]="",Table13233[[#This Row],[E4 24 BET]]*-1,S227-R227))</f>
        <v>336</v>
      </c>
      <c r="U227" s="80" t="s">
        <v>942</v>
      </c>
    </row>
    <row r="228" spans="1:21" ht="15" customHeight="1" x14ac:dyDescent="0.25">
      <c r="A228" s="77">
        <v>44408</v>
      </c>
      <c r="B228" s="78">
        <v>0.60416666666666663</v>
      </c>
      <c r="C228" s="78" t="s">
        <v>11</v>
      </c>
      <c r="D228" s="79">
        <v>4</v>
      </c>
      <c r="E228" s="80">
        <v>5</v>
      </c>
      <c r="F228" s="81" t="s">
        <v>740</v>
      </c>
      <c r="G228" s="81" t="s">
        <v>12</v>
      </c>
      <c r="H228" s="82"/>
      <c r="I228" s="80" t="s">
        <v>392</v>
      </c>
      <c r="J228" s="83"/>
      <c r="K228" s="80" t="s">
        <v>916</v>
      </c>
      <c r="L228" s="80" t="s">
        <v>1021</v>
      </c>
      <c r="M228" s="80" t="s">
        <v>919</v>
      </c>
      <c r="N228" s="80" t="s">
        <v>140</v>
      </c>
      <c r="O228" s="83">
        <v>100</v>
      </c>
      <c r="P228" s="80" t="str">
        <f>IF(OR(Table13233[[#This Row],[Fin]]="1st",Table13233[[#This Row],[Div]]&lt;&gt;""),O228*Table13233[[#This Row],[Div]],"")</f>
        <v/>
      </c>
      <c r="Q228" s="80">
        <f>IF(Table13233[[#This Row],[Lev Ret]]="",Table13233[[#This Row],[Lev Bet]]*-1,Table13233[[#This Row],[Lev Ret]]-Table13233[[#This Row],[Lev Bet]])</f>
        <v>-100</v>
      </c>
      <c r="R228" s="84">
        <v>120</v>
      </c>
      <c r="S228" s="84" t="str">
        <f>IF(Table13233[[#This Row],[E4 24 BET]]="","",IF(OR(Table13233[[#This Row],[Fin]]="1st",Table13233[[#This Row],[Fin]]="Won",Table13233[[#This Row],[Div]]&lt;&gt;""),R228*Table13233[[#This Row],[Div]],""))</f>
        <v/>
      </c>
      <c r="T228" s="84">
        <f>IF(Table13233[[#This Row],[E4 24 BET]]="","",IF(Table13233[[#This Row],[E4 24 RET]]="",Table13233[[#This Row],[E4 24 BET]]*-1,S228-R228))</f>
        <v>-120</v>
      </c>
      <c r="U228" s="80" t="s">
        <v>941</v>
      </c>
    </row>
    <row r="229" spans="1:21" ht="15" customHeight="1" x14ac:dyDescent="0.25">
      <c r="A229" s="77">
        <v>44408</v>
      </c>
      <c r="B229" s="78">
        <v>0.60416666666666663</v>
      </c>
      <c r="C229" s="78" t="s">
        <v>11</v>
      </c>
      <c r="D229" s="79">
        <v>4</v>
      </c>
      <c r="E229" s="80">
        <v>3</v>
      </c>
      <c r="F229" s="81" t="s">
        <v>88</v>
      </c>
      <c r="G229" s="81" t="s">
        <v>4</v>
      </c>
      <c r="H229" s="82">
        <v>6.5</v>
      </c>
      <c r="I229" s="80" t="s">
        <v>392</v>
      </c>
      <c r="J229" s="83"/>
      <c r="K229" s="80" t="s">
        <v>916</v>
      </c>
      <c r="L229" s="80" t="s">
        <v>1021</v>
      </c>
      <c r="M229" s="80" t="s">
        <v>919</v>
      </c>
      <c r="N229" s="80" t="s">
        <v>140</v>
      </c>
      <c r="O229" s="83">
        <v>100</v>
      </c>
      <c r="P229" s="80">
        <f>IF(OR(Table13233[[#This Row],[Fin]]="1st",Table13233[[#This Row],[Div]]&lt;&gt;""),O229*Table13233[[#This Row],[Div]],"")</f>
        <v>650</v>
      </c>
      <c r="Q229" s="80">
        <f>IF(Table13233[[#This Row],[Lev Ret]]="",Table13233[[#This Row],[Lev Bet]]*-1,Table13233[[#This Row],[Lev Ret]]-Table13233[[#This Row],[Lev Bet]])</f>
        <v>550</v>
      </c>
      <c r="R229" s="84">
        <v>120</v>
      </c>
      <c r="S229" s="84">
        <f>IF(Table13233[[#This Row],[E4 24 BET]]="","",IF(OR(Table13233[[#This Row],[Fin]]="1st",Table13233[[#This Row],[Fin]]="Won",Table13233[[#This Row],[Div]]&lt;&gt;""),R229*Table13233[[#This Row],[Div]],""))</f>
        <v>780</v>
      </c>
      <c r="T229" s="84">
        <f>IF(Table13233[[#This Row],[E4 24 BET]]="","",IF(Table13233[[#This Row],[E4 24 RET]]="",Table13233[[#This Row],[E4 24 BET]]*-1,S229-R229))</f>
        <v>660</v>
      </c>
      <c r="U229" s="80" t="s">
        <v>941</v>
      </c>
    </row>
    <row r="230" spans="1:21" ht="15" customHeight="1" x14ac:dyDescent="0.25">
      <c r="A230" s="77">
        <v>44408</v>
      </c>
      <c r="B230" s="78">
        <v>0.6875</v>
      </c>
      <c r="C230" s="78" t="s">
        <v>11</v>
      </c>
      <c r="D230" s="79">
        <v>7</v>
      </c>
      <c r="E230" s="80">
        <v>5</v>
      </c>
      <c r="F230" s="81" t="s">
        <v>597</v>
      </c>
      <c r="G230" s="81" t="s">
        <v>4</v>
      </c>
      <c r="H230" s="82">
        <v>2.6</v>
      </c>
      <c r="I230" s="80" t="s">
        <v>392</v>
      </c>
      <c r="J230" s="83"/>
      <c r="K230" s="80" t="s">
        <v>916</v>
      </c>
      <c r="L230" s="80" t="s">
        <v>1021</v>
      </c>
      <c r="M230" s="80" t="s">
        <v>919</v>
      </c>
      <c r="N230" s="80" t="s">
        <v>918</v>
      </c>
      <c r="O230" s="83">
        <v>100</v>
      </c>
      <c r="P230" s="80">
        <f>IF(OR(Table13233[[#This Row],[Fin]]="1st",Table13233[[#This Row],[Div]]&lt;&gt;""),O230*Table13233[[#This Row],[Div]],"")</f>
        <v>260</v>
      </c>
      <c r="Q230" s="80">
        <f>IF(Table13233[[#This Row],[Lev Ret]]="",Table13233[[#This Row],[Lev Bet]]*-1,Table13233[[#This Row],[Lev Ret]]-Table13233[[#This Row],[Lev Bet]])</f>
        <v>160</v>
      </c>
      <c r="R230" s="84">
        <v>139.99999999999997</v>
      </c>
      <c r="S230" s="84">
        <f>IF(Table13233[[#This Row],[E4 24 BET]]="","",IF(OR(Table13233[[#This Row],[Fin]]="1st",Table13233[[#This Row],[Fin]]="Won",Table13233[[#This Row],[Div]]&lt;&gt;""),R230*Table13233[[#This Row],[Div]],""))</f>
        <v>363.99999999999994</v>
      </c>
      <c r="T230" s="84">
        <f>IF(Table13233[[#This Row],[E4 24 BET]]="","",IF(Table13233[[#This Row],[E4 24 RET]]="",Table13233[[#This Row],[E4 24 BET]]*-1,S230-R230))</f>
        <v>223.99999999999997</v>
      </c>
      <c r="U230" s="80" t="s">
        <v>947</v>
      </c>
    </row>
    <row r="231" spans="1:21" ht="15" customHeight="1" x14ac:dyDescent="0.25">
      <c r="A231" s="77">
        <v>44408</v>
      </c>
      <c r="B231" s="78">
        <v>0.70138888888888884</v>
      </c>
      <c r="C231" s="78" t="s">
        <v>138</v>
      </c>
      <c r="D231" s="79">
        <v>10</v>
      </c>
      <c r="E231" s="80">
        <v>5</v>
      </c>
      <c r="F231" s="81" t="s">
        <v>436</v>
      </c>
      <c r="G231" s="81"/>
      <c r="H231" s="82"/>
      <c r="I231" s="80" t="s">
        <v>156</v>
      </c>
      <c r="J231" s="83"/>
      <c r="K231" s="80" t="s">
        <v>916</v>
      </c>
      <c r="L231" s="80" t="s">
        <v>1021</v>
      </c>
      <c r="M231" s="80" t="s">
        <v>919</v>
      </c>
      <c r="N231" s="80" t="s">
        <v>918</v>
      </c>
      <c r="O231" s="83">
        <v>100</v>
      </c>
      <c r="P231" s="80" t="str">
        <f>IF(OR(Table13233[[#This Row],[Fin]]="1st",Table13233[[#This Row],[Div]]&lt;&gt;""),O231*Table13233[[#This Row],[Div]],"")</f>
        <v/>
      </c>
      <c r="Q231" s="80">
        <f>IF(Table13233[[#This Row],[Lev Ret]]="",Table13233[[#This Row],[Lev Bet]]*-1,Table13233[[#This Row],[Lev Ret]]-Table13233[[#This Row],[Lev Bet]])</f>
        <v>-100</v>
      </c>
      <c r="R231" s="84">
        <v>139.99999999999997</v>
      </c>
      <c r="S231" s="84" t="str">
        <f>IF(Table13233[[#This Row],[E4 24 BET]]="","",IF(OR(Table13233[[#This Row],[Fin]]="1st",Table13233[[#This Row],[Fin]]="Won",Table13233[[#This Row],[Div]]&lt;&gt;""),R231*Table13233[[#This Row],[Div]],""))</f>
        <v/>
      </c>
      <c r="T231" s="84">
        <f>IF(Table13233[[#This Row],[E4 24 BET]]="","",IF(Table13233[[#This Row],[E4 24 RET]]="",Table13233[[#This Row],[E4 24 BET]]*-1,S231-R231))</f>
        <v>-139.99999999999997</v>
      </c>
      <c r="U231" s="80" t="s">
        <v>948</v>
      </c>
    </row>
    <row r="232" spans="1:21" ht="15" customHeight="1" x14ac:dyDescent="0.25">
      <c r="A232" s="77">
        <v>44415</v>
      </c>
      <c r="B232" s="78">
        <v>0.50347222222222221</v>
      </c>
      <c r="C232" s="78" t="s">
        <v>10</v>
      </c>
      <c r="D232" s="79">
        <v>1</v>
      </c>
      <c r="E232" s="80">
        <v>3</v>
      </c>
      <c r="F232" s="81" t="s">
        <v>741</v>
      </c>
      <c r="G232" s="81" t="s">
        <v>4</v>
      </c>
      <c r="H232" s="82">
        <v>4</v>
      </c>
      <c r="I232" s="80" t="s">
        <v>392</v>
      </c>
      <c r="J232" s="83"/>
      <c r="K232" s="80" t="s">
        <v>923</v>
      </c>
      <c r="L232" s="80" t="s">
        <v>1021</v>
      </c>
      <c r="M232" s="80" t="s">
        <v>919</v>
      </c>
      <c r="N232" s="80" t="s">
        <v>140</v>
      </c>
      <c r="O232" s="83">
        <v>100</v>
      </c>
      <c r="P232" s="80">
        <f>IF(OR(Table13233[[#This Row],[Fin]]="1st",Table13233[[#This Row],[Div]]&lt;&gt;""),O232*Table13233[[#This Row],[Div]],"")</f>
        <v>400</v>
      </c>
      <c r="Q232" s="80">
        <f>IF(Table13233[[#This Row],[Lev Ret]]="",Table13233[[#This Row],[Lev Bet]]*-1,Table13233[[#This Row],[Lev Ret]]-Table13233[[#This Row],[Lev Bet]])</f>
        <v>300</v>
      </c>
      <c r="R232" s="84">
        <v>120</v>
      </c>
      <c r="S232" s="84">
        <f>IF(Table13233[[#This Row],[E4 24 BET]]="","",IF(OR(Table13233[[#This Row],[Fin]]="1st",Table13233[[#This Row],[Fin]]="Won",Table13233[[#This Row],[Div]]&lt;&gt;""),R232*Table13233[[#This Row],[Div]],""))</f>
        <v>480</v>
      </c>
      <c r="T232" s="84">
        <f>IF(Table13233[[#This Row],[E4 24 BET]]="","",IF(Table13233[[#This Row],[E4 24 RET]]="",Table13233[[#This Row],[E4 24 BET]]*-1,S232-R232))</f>
        <v>360</v>
      </c>
      <c r="U232" s="80" t="s">
        <v>941</v>
      </c>
    </row>
    <row r="233" spans="1:21" ht="15" customHeight="1" x14ac:dyDescent="0.25">
      <c r="A233" s="77">
        <v>44415</v>
      </c>
      <c r="B233" s="78">
        <v>0.57986111111111105</v>
      </c>
      <c r="C233" s="78" t="s">
        <v>10</v>
      </c>
      <c r="D233" s="79">
        <v>4</v>
      </c>
      <c r="E233" s="80">
        <v>7</v>
      </c>
      <c r="F233" s="81" t="s">
        <v>355</v>
      </c>
      <c r="G233" s="81"/>
      <c r="H233" s="82"/>
      <c r="I233" s="80" t="s">
        <v>392</v>
      </c>
      <c r="J233" s="83"/>
      <c r="K233" s="80" t="s">
        <v>923</v>
      </c>
      <c r="L233" s="80" t="s">
        <v>1021</v>
      </c>
      <c r="M233" s="80" t="s">
        <v>919</v>
      </c>
      <c r="N233" s="80" t="s">
        <v>140</v>
      </c>
      <c r="O233" s="83">
        <v>100</v>
      </c>
      <c r="P233" s="80" t="str">
        <f>IF(OR(Table13233[[#This Row],[Fin]]="1st",Table13233[[#This Row],[Div]]&lt;&gt;""),O233*Table13233[[#This Row],[Div]],"")</f>
        <v/>
      </c>
      <c r="Q233" s="80">
        <f>IF(Table13233[[#This Row],[Lev Ret]]="",Table13233[[#This Row],[Lev Bet]]*-1,Table13233[[#This Row],[Lev Ret]]-Table13233[[#This Row],[Lev Bet]])</f>
        <v>-100</v>
      </c>
      <c r="R233" s="84">
        <v>120</v>
      </c>
      <c r="S233" s="84" t="str">
        <f>IF(Table13233[[#This Row],[E4 24 BET]]="","",IF(OR(Table13233[[#This Row],[Fin]]="1st",Table13233[[#This Row],[Fin]]="Won",Table13233[[#This Row],[Div]]&lt;&gt;""),R233*Table13233[[#This Row],[Div]],""))</f>
        <v/>
      </c>
      <c r="T233" s="84">
        <f>IF(Table13233[[#This Row],[E4 24 BET]]="","",IF(Table13233[[#This Row],[E4 24 RET]]="",Table13233[[#This Row],[E4 24 BET]]*-1,S233-R233))</f>
        <v>-120</v>
      </c>
      <c r="U233" s="80" t="s">
        <v>941</v>
      </c>
    </row>
    <row r="234" spans="1:21" ht="15" customHeight="1" x14ac:dyDescent="0.25">
      <c r="A234" s="77">
        <v>44415</v>
      </c>
      <c r="B234" s="78">
        <v>0.59375</v>
      </c>
      <c r="C234" s="78" t="s">
        <v>138</v>
      </c>
      <c r="D234" s="79">
        <v>6</v>
      </c>
      <c r="E234" s="80">
        <v>10</v>
      </c>
      <c r="F234" s="81" t="s">
        <v>437</v>
      </c>
      <c r="G234" s="81"/>
      <c r="H234" s="82"/>
      <c r="I234" s="80" t="s">
        <v>156</v>
      </c>
      <c r="J234" s="83"/>
      <c r="K234" s="80" t="s">
        <v>923</v>
      </c>
      <c r="L234" s="80" t="s">
        <v>1021</v>
      </c>
      <c r="M234" s="80" t="s">
        <v>919</v>
      </c>
      <c r="N234" s="80" t="s">
        <v>140</v>
      </c>
      <c r="O234" s="83">
        <v>100</v>
      </c>
      <c r="P234" s="80" t="str">
        <f>IF(OR(Table13233[[#This Row],[Fin]]="1st",Table13233[[#This Row],[Div]]&lt;&gt;""),O234*Table13233[[#This Row],[Div]],"")</f>
        <v/>
      </c>
      <c r="Q234" s="80">
        <f>IF(Table13233[[#This Row],[Lev Ret]]="",Table13233[[#This Row],[Lev Bet]]*-1,Table13233[[#This Row],[Lev Ret]]-Table13233[[#This Row],[Lev Bet]])</f>
        <v>-100</v>
      </c>
      <c r="R234" s="84">
        <v>100</v>
      </c>
      <c r="S234" s="84" t="str">
        <f>IF(Table13233[[#This Row],[E4 24 BET]]="","",IF(OR(Table13233[[#This Row],[Fin]]="1st",Table13233[[#This Row],[Fin]]="Won",Table13233[[#This Row],[Div]]&lt;&gt;""),R234*Table13233[[#This Row],[Div]],""))</f>
        <v/>
      </c>
      <c r="T234" s="84">
        <f>IF(Table13233[[#This Row],[E4 24 BET]]="","",IF(Table13233[[#This Row],[E4 24 RET]]="",Table13233[[#This Row],[E4 24 BET]]*-1,S234-R234))</f>
        <v>-100</v>
      </c>
      <c r="U234" s="80" t="s">
        <v>944</v>
      </c>
    </row>
    <row r="235" spans="1:21" ht="15" customHeight="1" x14ac:dyDescent="0.25">
      <c r="A235" s="77">
        <v>44415</v>
      </c>
      <c r="B235" s="78">
        <v>0.62152777777777779</v>
      </c>
      <c r="C235" s="78" t="s">
        <v>138</v>
      </c>
      <c r="D235" s="79">
        <v>7</v>
      </c>
      <c r="E235" s="80">
        <v>5</v>
      </c>
      <c r="F235" s="81" t="s">
        <v>438</v>
      </c>
      <c r="G235" s="81" t="s">
        <v>4</v>
      </c>
      <c r="H235" s="82">
        <v>7.5</v>
      </c>
      <c r="I235" s="80" t="s">
        <v>156</v>
      </c>
      <c r="J235" s="83"/>
      <c r="K235" s="80" t="s">
        <v>923</v>
      </c>
      <c r="L235" s="80" t="s">
        <v>1021</v>
      </c>
      <c r="M235" s="80" t="s">
        <v>919</v>
      </c>
      <c r="N235" s="80" t="s">
        <v>918</v>
      </c>
      <c r="O235" s="83">
        <v>100</v>
      </c>
      <c r="P235" s="80">
        <f>IF(OR(Table13233[[#This Row],[Fin]]="1st",Table13233[[#This Row],[Div]]&lt;&gt;""),O235*Table13233[[#This Row],[Div]],"")</f>
        <v>750</v>
      </c>
      <c r="Q235" s="80">
        <f>IF(Table13233[[#This Row],[Lev Ret]]="",Table13233[[#This Row],[Lev Bet]]*-1,Table13233[[#This Row],[Lev Ret]]-Table13233[[#This Row],[Lev Bet]])</f>
        <v>650</v>
      </c>
      <c r="R235" s="84">
        <v>139.99999999999997</v>
      </c>
      <c r="S235" s="84">
        <f>IF(Table13233[[#This Row],[E4 24 BET]]="","",IF(OR(Table13233[[#This Row],[Fin]]="1st",Table13233[[#This Row],[Fin]]="Won",Table13233[[#This Row],[Div]]&lt;&gt;""),R235*Table13233[[#This Row],[Div]],""))</f>
        <v>1049.9999999999998</v>
      </c>
      <c r="T235" s="84">
        <f>IF(Table13233[[#This Row],[E4 24 BET]]="","",IF(Table13233[[#This Row],[E4 24 RET]]="",Table13233[[#This Row],[E4 24 BET]]*-1,S235-R235))</f>
        <v>909.99999999999977</v>
      </c>
      <c r="U235" s="80" t="s">
        <v>948</v>
      </c>
    </row>
    <row r="236" spans="1:21" ht="15" customHeight="1" x14ac:dyDescent="0.25">
      <c r="A236" s="77">
        <v>44415</v>
      </c>
      <c r="B236" s="78">
        <v>0.63541666666666663</v>
      </c>
      <c r="C236" s="78" t="s">
        <v>10</v>
      </c>
      <c r="D236" s="79">
        <v>6</v>
      </c>
      <c r="E236" s="80">
        <v>1</v>
      </c>
      <c r="F236" s="81" t="s">
        <v>87</v>
      </c>
      <c r="G236" s="81" t="s">
        <v>6</v>
      </c>
      <c r="H236" s="82"/>
      <c r="I236" s="80" t="s">
        <v>392</v>
      </c>
      <c r="J236" s="83"/>
      <c r="K236" s="80" t="s">
        <v>923</v>
      </c>
      <c r="L236" s="80" t="s">
        <v>1021</v>
      </c>
      <c r="M236" s="80" t="s">
        <v>919</v>
      </c>
      <c r="N236" s="80" t="s">
        <v>140</v>
      </c>
      <c r="O236" s="83">
        <v>100</v>
      </c>
      <c r="P236" s="80" t="str">
        <f>IF(OR(Table13233[[#This Row],[Fin]]="1st",Table13233[[#This Row],[Div]]&lt;&gt;""),O236*Table13233[[#This Row],[Div]],"")</f>
        <v/>
      </c>
      <c r="Q236" s="80">
        <f>IF(Table13233[[#This Row],[Lev Ret]]="",Table13233[[#This Row],[Lev Bet]]*-1,Table13233[[#This Row],[Lev Ret]]-Table13233[[#This Row],[Lev Bet]])</f>
        <v>-100</v>
      </c>
      <c r="R236" s="84">
        <v>120</v>
      </c>
      <c r="S236" s="84" t="str">
        <f>IF(Table13233[[#This Row],[E4 24 BET]]="","",IF(OR(Table13233[[#This Row],[Fin]]="1st",Table13233[[#This Row],[Fin]]="Won",Table13233[[#This Row],[Div]]&lt;&gt;""),R236*Table13233[[#This Row],[Div]],""))</f>
        <v/>
      </c>
      <c r="T236" s="84">
        <f>IF(Table13233[[#This Row],[E4 24 BET]]="","",IF(Table13233[[#This Row],[E4 24 RET]]="",Table13233[[#This Row],[E4 24 BET]]*-1,S236-R236))</f>
        <v>-120</v>
      </c>
      <c r="U236" s="80" t="s">
        <v>941</v>
      </c>
    </row>
    <row r="237" spans="1:21" ht="15" customHeight="1" x14ac:dyDescent="0.25">
      <c r="A237" s="77">
        <v>44415</v>
      </c>
      <c r="B237" s="78">
        <v>0.64930555555555558</v>
      </c>
      <c r="C237" s="78" t="s">
        <v>138</v>
      </c>
      <c r="D237" s="79">
        <v>8</v>
      </c>
      <c r="E237" s="80">
        <v>4</v>
      </c>
      <c r="F237" s="81" t="s">
        <v>439</v>
      </c>
      <c r="G237" s="81"/>
      <c r="H237" s="82"/>
      <c r="I237" s="80" t="s">
        <v>156</v>
      </c>
      <c r="J237" s="83"/>
      <c r="K237" s="80" t="s">
        <v>923</v>
      </c>
      <c r="L237" s="80" t="s">
        <v>1021</v>
      </c>
      <c r="M237" s="80" t="s">
        <v>919</v>
      </c>
      <c r="N237" s="80" t="s">
        <v>918</v>
      </c>
      <c r="O237" s="83">
        <v>100</v>
      </c>
      <c r="P237" s="80" t="str">
        <f>IF(OR(Table13233[[#This Row],[Fin]]="1st",Table13233[[#This Row],[Div]]&lt;&gt;""),O237*Table13233[[#This Row],[Div]],"")</f>
        <v/>
      </c>
      <c r="Q237" s="80">
        <f>IF(Table13233[[#This Row],[Lev Ret]]="",Table13233[[#This Row],[Lev Bet]]*-1,Table13233[[#This Row],[Lev Ret]]-Table13233[[#This Row],[Lev Bet]])</f>
        <v>-100</v>
      </c>
      <c r="R237" s="84">
        <v>139.99999999999997</v>
      </c>
      <c r="S237" s="84" t="str">
        <f>IF(Table13233[[#This Row],[E4 24 BET]]="","",IF(OR(Table13233[[#This Row],[Fin]]="1st",Table13233[[#This Row],[Fin]]="Won",Table13233[[#This Row],[Div]]&lt;&gt;""),R237*Table13233[[#This Row],[Div]],""))</f>
        <v/>
      </c>
      <c r="T237" s="84">
        <f>IF(Table13233[[#This Row],[E4 24 BET]]="","",IF(Table13233[[#This Row],[E4 24 RET]]="",Table13233[[#This Row],[E4 24 BET]]*-1,S237-R237))</f>
        <v>-139.99999999999997</v>
      </c>
      <c r="U237" s="80" t="s">
        <v>948</v>
      </c>
    </row>
    <row r="238" spans="1:21" ht="15" customHeight="1" x14ac:dyDescent="0.25">
      <c r="A238" s="77">
        <v>44415</v>
      </c>
      <c r="B238" s="78">
        <v>0.70486111111111116</v>
      </c>
      <c r="C238" s="78" t="s">
        <v>138</v>
      </c>
      <c r="D238" s="79">
        <v>10</v>
      </c>
      <c r="E238" s="80">
        <v>11</v>
      </c>
      <c r="F238" s="81" t="s">
        <v>440</v>
      </c>
      <c r="G238" s="81" t="s">
        <v>4</v>
      </c>
      <c r="H238" s="82">
        <v>5</v>
      </c>
      <c r="I238" s="80" t="s">
        <v>156</v>
      </c>
      <c r="J238" s="83"/>
      <c r="K238" s="80" t="s">
        <v>923</v>
      </c>
      <c r="L238" s="80" t="s">
        <v>1021</v>
      </c>
      <c r="M238" s="80" t="s">
        <v>919</v>
      </c>
      <c r="N238" s="80" t="s">
        <v>918</v>
      </c>
      <c r="O238" s="83">
        <v>100</v>
      </c>
      <c r="P238" s="80">
        <f>IF(OR(Table13233[[#This Row],[Fin]]="1st",Table13233[[#This Row],[Div]]&lt;&gt;""),O238*Table13233[[#This Row],[Div]],"")</f>
        <v>500</v>
      </c>
      <c r="Q238" s="80">
        <f>IF(Table13233[[#This Row],[Lev Ret]]="",Table13233[[#This Row],[Lev Bet]]*-1,Table13233[[#This Row],[Lev Ret]]-Table13233[[#This Row],[Lev Bet]])</f>
        <v>400</v>
      </c>
      <c r="R238" s="84">
        <v>139.99999999999997</v>
      </c>
      <c r="S238" s="84">
        <f>IF(Table13233[[#This Row],[E4 24 BET]]="","",IF(OR(Table13233[[#This Row],[Fin]]="1st",Table13233[[#This Row],[Fin]]="Won",Table13233[[#This Row],[Div]]&lt;&gt;""),R238*Table13233[[#This Row],[Div]],""))</f>
        <v>699.99999999999989</v>
      </c>
      <c r="T238" s="84">
        <f>IF(Table13233[[#This Row],[E4 24 BET]]="","",IF(Table13233[[#This Row],[E4 24 RET]]="",Table13233[[#This Row],[E4 24 BET]]*-1,S238-R238))</f>
        <v>559.99999999999989</v>
      </c>
      <c r="U238" s="80" t="s">
        <v>948</v>
      </c>
    </row>
    <row r="239" spans="1:21" ht="15" customHeight="1" x14ac:dyDescent="0.25">
      <c r="A239" s="77">
        <v>44422</v>
      </c>
      <c r="B239" s="78">
        <v>0.50347222222222221</v>
      </c>
      <c r="C239" s="78" t="s">
        <v>9</v>
      </c>
      <c r="D239" s="79">
        <v>1</v>
      </c>
      <c r="E239" s="80">
        <v>5</v>
      </c>
      <c r="F239" s="81" t="s">
        <v>361</v>
      </c>
      <c r="G239" s="81" t="s">
        <v>4</v>
      </c>
      <c r="H239" s="82">
        <v>3.5</v>
      </c>
      <c r="I239" s="80" t="s">
        <v>392</v>
      </c>
      <c r="J239" s="83"/>
      <c r="K239" s="80" t="s">
        <v>923</v>
      </c>
      <c r="L239" s="80" t="s">
        <v>1021</v>
      </c>
      <c r="M239" s="80" t="s">
        <v>919</v>
      </c>
      <c r="N239" s="80" t="s">
        <v>140</v>
      </c>
      <c r="O239" s="83">
        <v>100</v>
      </c>
      <c r="P239" s="80">
        <f>IF(OR(Table13233[[#This Row],[Fin]]="1st",Table13233[[#This Row],[Div]]&lt;&gt;""),O239*Table13233[[#This Row],[Div]],"")</f>
        <v>350</v>
      </c>
      <c r="Q239" s="80">
        <f>IF(Table13233[[#This Row],[Lev Ret]]="",Table13233[[#This Row],[Lev Bet]]*-1,Table13233[[#This Row],[Lev Ret]]-Table13233[[#This Row],[Lev Bet]])</f>
        <v>250</v>
      </c>
      <c r="R239" s="84">
        <v>120</v>
      </c>
      <c r="S239" s="84">
        <f>IF(Table13233[[#This Row],[E4 24 BET]]="","",IF(OR(Table13233[[#This Row],[Fin]]="1st",Table13233[[#This Row],[Fin]]="Won",Table13233[[#This Row],[Div]]&lt;&gt;""),R239*Table13233[[#This Row],[Div]],""))</f>
        <v>420</v>
      </c>
      <c r="T239" s="84">
        <f>IF(Table13233[[#This Row],[E4 24 BET]]="","",IF(Table13233[[#This Row],[E4 24 RET]]="",Table13233[[#This Row],[E4 24 BET]]*-1,S239-R239))</f>
        <v>300</v>
      </c>
      <c r="U239" s="80" t="s">
        <v>941</v>
      </c>
    </row>
    <row r="240" spans="1:21" ht="15" customHeight="1" x14ac:dyDescent="0.25">
      <c r="A240" s="77">
        <v>44422</v>
      </c>
      <c r="B240" s="78">
        <v>0.52777777777777779</v>
      </c>
      <c r="C240" s="78" t="s">
        <v>9</v>
      </c>
      <c r="D240" s="79">
        <v>2</v>
      </c>
      <c r="E240" s="80">
        <v>4</v>
      </c>
      <c r="F240" s="81" t="s">
        <v>86</v>
      </c>
      <c r="G240" s="81" t="s">
        <v>4</v>
      </c>
      <c r="H240" s="82">
        <v>2.5</v>
      </c>
      <c r="I240" s="80" t="s">
        <v>392</v>
      </c>
      <c r="J240" s="83"/>
      <c r="K240" s="80" t="s">
        <v>923</v>
      </c>
      <c r="L240" s="80" t="s">
        <v>1021</v>
      </c>
      <c r="M240" s="80" t="s">
        <v>919</v>
      </c>
      <c r="N240" s="80" t="s">
        <v>918</v>
      </c>
      <c r="O240" s="83">
        <v>100</v>
      </c>
      <c r="P240" s="80">
        <f>IF(OR(Table13233[[#This Row],[Fin]]="1st",Table13233[[#This Row],[Div]]&lt;&gt;""),O240*Table13233[[#This Row],[Div]],"")</f>
        <v>250</v>
      </c>
      <c r="Q240" s="80">
        <f>IF(Table13233[[#This Row],[Lev Ret]]="",Table13233[[#This Row],[Lev Bet]]*-1,Table13233[[#This Row],[Lev Ret]]-Table13233[[#This Row],[Lev Bet]])</f>
        <v>150</v>
      </c>
      <c r="R240" s="84">
        <v>200</v>
      </c>
      <c r="S240" s="84">
        <f>IF(Table13233[[#This Row],[E4 24 BET]]="","",IF(OR(Table13233[[#This Row],[Fin]]="1st",Table13233[[#This Row],[Fin]]="Won",Table13233[[#This Row],[Div]]&lt;&gt;""),R240*Table13233[[#This Row],[Div]],""))</f>
        <v>500</v>
      </c>
      <c r="T240" s="84">
        <f>IF(Table13233[[#This Row],[E4 24 BET]]="","",IF(Table13233[[#This Row],[E4 24 RET]]="",Table13233[[#This Row],[E4 24 BET]]*-1,S240-R240))</f>
        <v>300</v>
      </c>
      <c r="U240" s="80" t="s">
        <v>947</v>
      </c>
    </row>
    <row r="241" spans="1:21" ht="15" customHeight="1" x14ac:dyDescent="0.25">
      <c r="A241" s="77">
        <v>44422</v>
      </c>
      <c r="B241" s="78">
        <v>0.57986111111111105</v>
      </c>
      <c r="C241" s="78" t="s">
        <v>9</v>
      </c>
      <c r="D241" s="79">
        <v>4</v>
      </c>
      <c r="E241" s="80">
        <v>3</v>
      </c>
      <c r="F241" s="81" t="s">
        <v>81</v>
      </c>
      <c r="G241" s="81" t="s">
        <v>4</v>
      </c>
      <c r="H241" s="82">
        <v>2.4500000000000002</v>
      </c>
      <c r="I241" s="80" t="s">
        <v>392</v>
      </c>
      <c r="J241" s="83"/>
      <c r="K241" s="80" t="s">
        <v>923</v>
      </c>
      <c r="L241" s="80" t="s">
        <v>1021</v>
      </c>
      <c r="M241" s="80" t="s">
        <v>919</v>
      </c>
      <c r="N241" s="80" t="s">
        <v>918</v>
      </c>
      <c r="O241" s="83">
        <v>100</v>
      </c>
      <c r="P241" s="80">
        <f>IF(OR(Table13233[[#This Row],[Fin]]="1st",Table13233[[#This Row],[Div]]&lt;&gt;""),O241*Table13233[[#This Row],[Div]],"")</f>
        <v>245.00000000000003</v>
      </c>
      <c r="Q241" s="80">
        <f>IF(Table13233[[#This Row],[Lev Ret]]="",Table13233[[#This Row],[Lev Bet]]*-1,Table13233[[#This Row],[Lev Ret]]-Table13233[[#This Row],[Lev Bet]])</f>
        <v>145.00000000000003</v>
      </c>
      <c r="R241" s="84">
        <v>200</v>
      </c>
      <c r="S241" s="84">
        <f>IF(Table13233[[#This Row],[E4 24 BET]]="","",IF(OR(Table13233[[#This Row],[Fin]]="1st",Table13233[[#This Row],[Fin]]="Won",Table13233[[#This Row],[Div]]&lt;&gt;""),R241*Table13233[[#This Row],[Div]],""))</f>
        <v>490.00000000000006</v>
      </c>
      <c r="T241" s="84">
        <f>IF(Table13233[[#This Row],[E4 24 BET]]="","",IF(Table13233[[#This Row],[E4 24 RET]]="",Table13233[[#This Row],[E4 24 BET]]*-1,S241-R241))</f>
        <v>290.00000000000006</v>
      </c>
      <c r="U241" s="80" t="s">
        <v>947</v>
      </c>
    </row>
    <row r="242" spans="1:21" ht="15" customHeight="1" x14ac:dyDescent="0.25">
      <c r="A242" s="77">
        <v>44422</v>
      </c>
      <c r="B242" s="78">
        <v>0.59375</v>
      </c>
      <c r="C242" s="78" t="s">
        <v>143</v>
      </c>
      <c r="D242" s="79">
        <v>6</v>
      </c>
      <c r="E242" s="80">
        <v>10</v>
      </c>
      <c r="F242" s="81" t="s">
        <v>814</v>
      </c>
      <c r="G242" s="81"/>
      <c r="H242" s="82"/>
      <c r="I242" s="80" t="s">
        <v>156</v>
      </c>
      <c r="J242" s="83"/>
      <c r="K242" s="80" t="s">
        <v>923</v>
      </c>
      <c r="L242" s="80" t="s">
        <v>1021</v>
      </c>
      <c r="M242" s="80" t="s">
        <v>919</v>
      </c>
      <c r="N242" s="80" t="s">
        <v>140</v>
      </c>
      <c r="O242" s="83">
        <v>100</v>
      </c>
      <c r="P242" s="80" t="str">
        <f>IF(OR(Table13233[[#This Row],[Fin]]="1st",Table13233[[#This Row],[Div]]&lt;&gt;""),O242*Table13233[[#This Row],[Div]],"")</f>
        <v/>
      </c>
      <c r="Q242" s="80">
        <f>IF(Table13233[[#This Row],[Lev Ret]]="",Table13233[[#This Row],[Lev Bet]]*-1,Table13233[[#This Row],[Lev Ret]]-Table13233[[#This Row],[Lev Bet]])</f>
        <v>-100</v>
      </c>
      <c r="R242" s="84">
        <v>100</v>
      </c>
      <c r="S242" s="84" t="str">
        <f>IF(Table13233[[#This Row],[E4 24 BET]]="","",IF(OR(Table13233[[#This Row],[Fin]]="1st",Table13233[[#This Row],[Fin]]="Won",Table13233[[#This Row],[Div]]&lt;&gt;""),R242*Table13233[[#This Row],[Div]],""))</f>
        <v/>
      </c>
      <c r="T242" s="84">
        <f>IF(Table13233[[#This Row],[E4 24 BET]]="","",IF(Table13233[[#This Row],[E4 24 RET]]="",Table13233[[#This Row],[E4 24 BET]]*-1,S242-R242))</f>
        <v>-100</v>
      </c>
      <c r="U242" s="80" t="s">
        <v>943</v>
      </c>
    </row>
    <row r="243" spans="1:21" ht="15" customHeight="1" x14ac:dyDescent="0.25">
      <c r="A243" s="77">
        <v>44422</v>
      </c>
      <c r="B243" s="78">
        <v>0.60763888888888895</v>
      </c>
      <c r="C243" s="78" t="s">
        <v>9</v>
      </c>
      <c r="D243" s="79">
        <v>5</v>
      </c>
      <c r="E243" s="80">
        <v>11</v>
      </c>
      <c r="F243" s="81" t="s">
        <v>1005</v>
      </c>
      <c r="G243" s="81" t="s">
        <v>4</v>
      </c>
      <c r="H243" s="82">
        <v>4.2</v>
      </c>
      <c r="I243" s="80" t="s">
        <v>392</v>
      </c>
      <c r="J243" s="83"/>
      <c r="K243" s="80" t="s">
        <v>923</v>
      </c>
      <c r="L243" s="80" t="s">
        <v>1021</v>
      </c>
      <c r="M243" s="80" t="s">
        <v>919</v>
      </c>
      <c r="N243" s="80" t="s">
        <v>140</v>
      </c>
      <c r="O243" s="83">
        <v>100</v>
      </c>
      <c r="P243" s="80">
        <f>IF(OR(Table13233[[#This Row],[Fin]]="1st",Table13233[[#This Row],[Div]]&lt;&gt;""),O243*Table13233[[#This Row],[Div]],"")</f>
        <v>420</v>
      </c>
      <c r="Q243" s="80">
        <f>IF(Table13233[[#This Row],[Lev Ret]]="",Table13233[[#This Row],[Lev Bet]]*-1,Table13233[[#This Row],[Lev Ret]]-Table13233[[#This Row],[Lev Bet]])</f>
        <v>320</v>
      </c>
      <c r="R243" s="84">
        <v>120</v>
      </c>
      <c r="S243" s="84">
        <f>IF(Table13233[[#This Row],[E4 24 BET]]="","",IF(OR(Table13233[[#This Row],[Fin]]="1st",Table13233[[#This Row],[Fin]]="Won",Table13233[[#This Row],[Div]]&lt;&gt;""),R243*Table13233[[#This Row],[Div]],""))</f>
        <v>504</v>
      </c>
      <c r="T243" s="84">
        <f>IF(Table13233[[#This Row],[E4 24 BET]]="","",IF(Table13233[[#This Row],[E4 24 RET]]="",Table13233[[#This Row],[E4 24 BET]]*-1,S243-R243))</f>
        <v>384</v>
      </c>
      <c r="U243" s="80" t="s">
        <v>941</v>
      </c>
    </row>
    <row r="244" spans="1:21" ht="15" customHeight="1" x14ac:dyDescent="0.25">
      <c r="A244" s="77">
        <v>44422</v>
      </c>
      <c r="B244" s="78">
        <v>0.60763888888888895</v>
      </c>
      <c r="C244" s="78" t="s">
        <v>9</v>
      </c>
      <c r="D244" s="79">
        <v>5</v>
      </c>
      <c r="E244" s="80">
        <v>5</v>
      </c>
      <c r="F244" s="81" t="s">
        <v>1006</v>
      </c>
      <c r="G244" s="81"/>
      <c r="H244" s="82"/>
      <c r="I244" s="80" t="s">
        <v>392</v>
      </c>
      <c r="J244" s="83"/>
      <c r="K244" s="80" t="s">
        <v>923</v>
      </c>
      <c r="L244" s="80" t="s">
        <v>1021</v>
      </c>
      <c r="M244" s="80" t="s">
        <v>919</v>
      </c>
      <c r="N244" s="80" t="s">
        <v>140</v>
      </c>
      <c r="O244" s="83">
        <v>100</v>
      </c>
      <c r="P244" s="80" t="str">
        <f>IF(OR(Table13233[[#This Row],[Fin]]="1st",Table13233[[#This Row],[Div]]&lt;&gt;""),O244*Table13233[[#This Row],[Div]],"")</f>
        <v/>
      </c>
      <c r="Q244" s="80">
        <f>IF(Table13233[[#This Row],[Lev Ret]]="",Table13233[[#This Row],[Lev Bet]]*-1,Table13233[[#This Row],[Lev Ret]]-Table13233[[#This Row],[Lev Bet]])</f>
        <v>-100</v>
      </c>
      <c r="R244" s="84">
        <v>120</v>
      </c>
      <c r="S244" s="84" t="str">
        <f>IF(Table13233[[#This Row],[E4 24 BET]]="","",IF(OR(Table13233[[#This Row],[Fin]]="1st",Table13233[[#This Row],[Fin]]="Won",Table13233[[#This Row],[Div]]&lt;&gt;""),R244*Table13233[[#This Row],[Div]],""))</f>
        <v/>
      </c>
      <c r="T244" s="84">
        <f>IF(Table13233[[#This Row],[E4 24 BET]]="","",IF(Table13233[[#This Row],[E4 24 RET]]="",Table13233[[#This Row],[E4 24 BET]]*-1,S244-R244))</f>
        <v>-120</v>
      </c>
      <c r="U244" s="80" t="s">
        <v>941</v>
      </c>
    </row>
    <row r="245" spans="1:21" ht="15" customHeight="1" x14ac:dyDescent="0.25">
      <c r="A245" s="77">
        <v>44422</v>
      </c>
      <c r="B245" s="78">
        <v>0.62152777777777779</v>
      </c>
      <c r="C245" s="78" t="s">
        <v>143</v>
      </c>
      <c r="D245" s="79">
        <v>7</v>
      </c>
      <c r="E245" s="80">
        <v>9</v>
      </c>
      <c r="F245" s="81" t="s">
        <v>441</v>
      </c>
      <c r="G245" s="81" t="s">
        <v>6</v>
      </c>
      <c r="H245" s="82"/>
      <c r="I245" s="80" t="s">
        <v>156</v>
      </c>
      <c r="J245" s="83"/>
      <c r="K245" s="80" t="s">
        <v>923</v>
      </c>
      <c r="L245" s="80" t="s">
        <v>1021</v>
      </c>
      <c r="M245" s="80" t="s">
        <v>919</v>
      </c>
      <c r="N245" s="80" t="s">
        <v>918</v>
      </c>
      <c r="O245" s="83">
        <v>100</v>
      </c>
      <c r="P245" s="80" t="str">
        <f>IF(OR(Table13233[[#This Row],[Fin]]="1st",Table13233[[#This Row],[Div]]&lt;&gt;""),O245*Table13233[[#This Row],[Div]],"")</f>
        <v/>
      </c>
      <c r="Q245" s="80">
        <f>IF(Table13233[[#This Row],[Lev Ret]]="",Table13233[[#This Row],[Lev Bet]]*-1,Table13233[[#This Row],[Lev Ret]]-Table13233[[#This Row],[Lev Bet]])</f>
        <v>-100</v>
      </c>
      <c r="R245" s="84">
        <v>139.99999999999997</v>
      </c>
      <c r="S245" s="84" t="str">
        <f>IF(Table13233[[#This Row],[E4 24 BET]]="","",IF(OR(Table13233[[#This Row],[Fin]]="1st",Table13233[[#This Row],[Fin]]="Won",Table13233[[#This Row],[Div]]&lt;&gt;""),R245*Table13233[[#This Row],[Div]],""))</f>
        <v/>
      </c>
      <c r="T245" s="84">
        <f>IF(Table13233[[#This Row],[E4 24 BET]]="","",IF(Table13233[[#This Row],[E4 24 RET]]="",Table13233[[#This Row],[E4 24 BET]]*-1,S245-R245))</f>
        <v>-139.99999999999997</v>
      </c>
      <c r="U245" s="80" t="s">
        <v>948</v>
      </c>
    </row>
    <row r="246" spans="1:21" ht="15" customHeight="1" x14ac:dyDescent="0.25">
      <c r="A246" s="77">
        <v>44422</v>
      </c>
      <c r="B246" s="78">
        <v>0.67708333333333337</v>
      </c>
      <c r="C246" s="78" t="s">
        <v>143</v>
      </c>
      <c r="D246" s="79">
        <v>9</v>
      </c>
      <c r="E246" s="80">
        <v>9</v>
      </c>
      <c r="F246" s="81" t="s">
        <v>815</v>
      </c>
      <c r="G246" s="81"/>
      <c r="H246" s="82"/>
      <c r="I246" s="80" t="s">
        <v>156</v>
      </c>
      <c r="J246" s="83"/>
      <c r="K246" s="80" t="s">
        <v>923</v>
      </c>
      <c r="L246" s="80" t="s">
        <v>1021</v>
      </c>
      <c r="M246" s="80" t="s">
        <v>919</v>
      </c>
      <c r="N246" s="80" t="s">
        <v>140</v>
      </c>
      <c r="O246" s="83">
        <v>100</v>
      </c>
      <c r="P246" s="80" t="str">
        <f>IF(OR(Table13233[[#This Row],[Fin]]="1st",Table13233[[#This Row],[Div]]&lt;&gt;""),O246*Table13233[[#This Row],[Div]],"")</f>
        <v/>
      </c>
      <c r="Q246" s="80">
        <f>IF(Table13233[[#This Row],[Lev Ret]]="",Table13233[[#This Row],[Lev Bet]]*-1,Table13233[[#This Row],[Lev Ret]]-Table13233[[#This Row],[Lev Bet]])</f>
        <v>-100</v>
      </c>
      <c r="R246" s="84">
        <v>100</v>
      </c>
      <c r="S246" s="84" t="str">
        <f>IF(Table13233[[#This Row],[E4 24 BET]]="","",IF(OR(Table13233[[#This Row],[Fin]]="1st",Table13233[[#This Row],[Fin]]="Won",Table13233[[#This Row],[Div]]&lt;&gt;""),R246*Table13233[[#This Row],[Div]],""))</f>
        <v/>
      </c>
      <c r="T246" s="84">
        <f>IF(Table13233[[#This Row],[E4 24 BET]]="","",IF(Table13233[[#This Row],[E4 24 RET]]="",Table13233[[#This Row],[E4 24 BET]]*-1,S246-R246))</f>
        <v>-100</v>
      </c>
      <c r="U246" s="80" t="s">
        <v>943</v>
      </c>
    </row>
    <row r="247" spans="1:21" ht="15" customHeight="1" x14ac:dyDescent="0.25">
      <c r="A247" s="77">
        <v>44422</v>
      </c>
      <c r="B247" s="78">
        <v>0.69097222222222221</v>
      </c>
      <c r="C247" s="78" t="s">
        <v>9</v>
      </c>
      <c r="D247" s="79">
        <v>8</v>
      </c>
      <c r="E247" s="80">
        <v>6</v>
      </c>
      <c r="F247" s="81" t="s">
        <v>87</v>
      </c>
      <c r="G247" s="81" t="s">
        <v>6</v>
      </c>
      <c r="H247" s="82"/>
      <c r="I247" s="80" t="s">
        <v>392</v>
      </c>
      <c r="J247" s="83"/>
      <c r="K247" s="80" t="s">
        <v>923</v>
      </c>
      <c r="L247" s="80" t="s">
        <v>1021</v>
      </c>
      <c r="M247" s="80" t="s">
        <v>919</v>
      </c>
      <c r="N247" s="80" t="s">
        <v>918</v>
      </c>
      <c r="O247" s="83">
        <v>100</v>
      </c>
      <c r="P247" s="80" t="str">
        <f>IF(OR(Table13233[[#This Row],[Fin]]="1st",Table13233[[#This Row],[Div]]&lt;&gt;""),O247*Table13233[[#This Row],[Div]],"")</f>
        <v/>
      </c>
      <c r="Q247" s="80">
        <f>IF(Table13233[[#This Row],[Lev Ret]]="",Table13233[[#This Row],[Lev Bet]]*-1,Table13233[[#This Row],[Lev Ret]]-Table13233[[#This Row],[Lev Bet]])</f>
        <v>-100</v>
      </c>
      <c r="R247" s="84">
        <v>200</v>
      </c>
      <c r="S247" s="84" t="str">
        <f>IF(Table13233[[#This Row],[E4 24 BET]]="","",IF(OR(Table13233[[#This Row],[Fin]]="1st",Table13233[[#This Row],[Fin]]="Won",Table13233[[#This Row],[Div]]&lt;&gt;""),R247*Table13233[[#This Row],[Div]],""))</f>
        <v/>
      </c>
      <c r="T247" s="84">
        <f>IF(Table13233[[#This Row],[E4 24 BET]]="","",IF(Table13233[[#This Row],[E4 24 RET]]="",Table13233[[#This Row],[E4 24 BET]]*-1,S247-R247))</f>
        <v>-200</v>
      </c>
      <c r="U247" s="80" t="s">
        <v>947</v>
      </c>
    </row>
    <row r="248" spans="1:21" ht="15" customHeight="1" x14ac:dyDescent="0.25">
      <c r="A248" s="77">
        <v>44422</v>
      </c>
      <c r="B248" s="78">
        <v>0.71527777777777779</v>
      </c>
      <c r="C248" s="78" t="s">
        <v>9</v>
      </c>
      <c r="D248" s="79">
        <v>9</v>
      </c>
      <c r="E248" s="80">
        <v>10</v>
      </c>
      <c r="F248" s="81" t="s">
        <v>586</v>
      </c>
      <c r="G248" s="81" t="s">
        <v>4</v>
      </c>
      <c r="H248" s="82">
        <v>5.5</v>
      </c>
      <c r="I248" s="80" t="s">
        <v>392</v>
      </c>
      <c r="J248" s="83"/>
      <c r="K248" s="80" t="s">
        <v>923</v>
      </c>
      <c r="L248" s="80" t="s">
        <v>1021</v>
      </c>
      <c r="M248" s="80" t="s">
        <v>919</v>
      </c>
      <c r="N248" s="80" t="s">
        <v>140</v>
      </c>
      <c r="O248" s="83">
        <v>100</v>
      </c>
      <c r="P248" s="80">
        <f>IF(OR(Table13233[[#This Row],[Fin]]="1st",Table13233[[#This Row],[Div]]&lt;&gt;""),O248*Table13233[[#This Row],[Div]],"")</f>
        <v>550</v>
      </c>
      <c r="Q248" s="80">
        <f>IF(Table13233[[#This Row],[Lev Ret]]="",Table13233[[#This Row],[Lev Bet]]*-1,Table13233[[#This Row],[Lev Ret]]-Table13233[[#This Row],[Lev Bet]])</f>
        <v>450</v>
      </c>
      <c r="R248" s="84">
        <v>120</v>
      </c>
      <c r="S248" s="84">
        <f>IF(Table13233[[#This Row],[E4 24 BET]]="","",IF(OR(Table13233[[#This Row],[Fin]]="1st",Table13233[[#This Row],[Fin]]="Won",Table13233[[#This Row],[Div]]&lt;&gt;""),R248*Table13233[[#This Row],[Div]],""))</f>
        <v>660</v>
      </c>
      <c r="T248" s="84">
        <f>IF(Table13233[[#This Row],[E4 24 BET]]="","",IF(Table13233[[#This Row],[E4 24 RET]]="",Table13233[[#This Row],[E4 24 BET]]*-1,S248-R248))</f>
        <v>540</v>
      </c>
      <c r="U248" s="80" t="s">
        <v>942</v>
      </c>
    </row>
    <row r="249" spans="1:21" ht="15" customHeight="1" x14ac:dyDescent="0.25">
      <c r="A249" s="77">
        <v>44429</v>
      </c>
      <c r="B249" s="78">
        <v>0.49652777777777773</v>
      </c>
      <c r="C249" s="78" t="s">
        <v>138</v>
      </c>
      <c r="D249" s="79">
        <v>2</v>
      </c>
      <c r="E249" s="80">
        <v>7</v>
      </c>
      <c r="F249" s="81" t="s">
        <v>816</v>
      </c>
      <c r="G249" s="81"/>
      <c r="H249" s="82"/>
      <c r="I249" s="80" t="s">
        <v>156</v>
      </c>
      <c r="J249" s="83"/>
      <c r="K249" s="80" t="s">
        <v>923</v>
      </c>
      <c r="L249" s="80" t="s">
        <v>1021</v>
      </c>
      <c r="M249" s="80" t="s">
        <v>919</v>
      </c>
      <c r="N249" s="80" t="s">
        <v>140</v>
      </c>
      <c r="O249" s="83">
        <v>100</v>
      </c>
      <c r="P249" s="80" t="str">
        <f>IF(OR(Table13233[[#This Row],[Fin]]="1st",Table13233[[#This Row],[Div]]&lt;&gt;""),O249*Table13233[[#This Row],[Div]],"")</f>
        <v/>
      </c>
      <c r="Q249" s="80">
        <f>IF(Table13233[[#This Row],[Lev Ret]]="",Table13233[[#This Row],[Lev Bet]]*-1,Table13233[[#This Row],[Lev Ret]]-Table13233[[#This Row],[Lev Bet]])</f>
        <v>-100</v>
      </c>
      <c r="R249" s="84">
        <v>100</v>
      </c>
      <c r="S249" s="84" t="str">
        <f>IF(Table13233[[#This Row],[E4 24 BET]]="","",IF(OR(Table13233[[#This Row],[Fin]]="1st",Table13233[[#This Row],[Fin]]="Won",Table13233[[#This Row],[Div]]&lt;&gt;""),R249*Table13233[[#This Row],[Div]],""))</f>
        <v/>
      </c>
      <c r="T249" s="84">
        <f>IF(Table13233[[#This Row],[E4 24 BET]]="","",IF(Table13233[[#This Row],[E4 24 RET]]="",Table13233[[#This Row],[E4 24 BET]]*-1,S249-R249))</f>
        <v>-100</v>
      </c>
      <c r="U249" s="80" t="s">
        <v>943</v>
      </c>
    </row>
    <row r="250" spans="1:21" ht="15" customHeight="1" x14ac:dyDescent="0.25">
      <c r="A250" s="77">
        <v>44429</v>
      </c>
      <c r="B250" s="78">
        <v>0.49652777777777773</v>
      </c>
      <c r="C250" s="78" t="s">
        <v>138</v>
      </c>
      <c r="D250" s="79">
        <v>2</v>
      </c>
      <c r="E250" s="80">
        <v>5</v>
      </c>
      <c r="F250" s="81" t="s">
        <v>157</v>
      </c>
      <c r="G250" s="81" t="s">
        <v>4</v>
      </c>
      <c r="H250" s="82">
        <v>35.299999999999997</v>
      </c>
      <c r="I250" s="80" t="s">
        <v>156</v>
      </c>
      <c r="J250" s="83"/>
      <c r="K250" s="80" t="s">
        <v>923</v>
      </c>
      <c r="L250" s="80" t="s">
        <v>1021</v>
      </c>
      <c r="M250" s="80" t="s">
        <v>919</v>
      </c>
      <c r="N250" s="80" t="s">
        <v>140</v>
      </c>
      <c r="O250" s="83">
        <v>100</v>
      </c>
      <c r="P250" s="80">
        <f>IF(OR(Table13233[[#This Row],[Fin]]="1st",Table13233[[#This Row],[Div]]&lt;&gt;""),O250*Table13233[[#This Row],[Div]],"")</f>
        <v>3529.9999999999995</v>
      </c>
      <c r="Q250" s="80">
        <f>IF(Table13233[[#This Row],[Lev Ret]]="",Table13233[[#This Row],[Lev Bet]]*-1,Table13233[[#This Row],[Lev Ret]]-Table13233[[#This Row],[Lev Bet]])</f>
        <v>3429.9999999999995</v>
      </c>
      <c r="R250" s="84">
        <v>100</v>
      </c>
      <c r="S250" s="84">
        <f>IF(Table13233[[#This Row],[E4 24 BET]]="","",IF(OR(Table13233[[#This Row],[Fin]]="1st",Table13233[[#This Row],[Fin]]="Won",Table13233[[#This Row],[Div]]&lt;&gt;""),R250*Table13233[[#This Row],[Div]],""))</f>
        <v>3529.9999999999995</v>
      </c>
      <c r="T250" s="84">
        <f>IF(Table13233[[#This Row],[E4 24 BET]]="","",IF(Table13233[[#This Row],[E4 24 RET]]="",Table13233[[#This Row],[E4 24 BET]]*-1,S250-R250))</f>
        <v>3429.9999999999995</v>
      </c>
      <c r="U250" s="80" t="s">
        <v>944</v>
      </c>
    </row>
    <row r="251" spans="1:21" ht="15" customHeight="1" x14ac:dyDescent="0.25">
      <c r="A251" s="77">
        <v>44429</v>
      </c>
      <c r="B251" s="78">
        <v>0.54861111111111105</v>
      </c>
      <c r="C251" s="78" t="s">
        <v>138</v>
      </c>
      <c r="D251" s="79">
        <v>4</v>
      </c>
      <c r="E251" s="80">
        <v>14</v>
      </c>
      <c r="F251" s="81" t="s">
        <v>442</v>
      </c>
      <c r="G251" s="81" t="s">
        <v>4</v>
      </c>
      <c r="H251" s="82">
        <v>15.8</v>
      </c>
      <c r="I251" s="80" t="s">
        <v>156</v>
      </c>
      <c r="J251" s="83"/>
      <c r="K251" s="80" t="s">
        <v>923</v>
      </c>
      <c r="L251" s="80" t="s">
        <v>1021</v>
      </c>
      <c r="M251" s="80" t="s">
        <v>919</v>
      </c>
      <c r="N251" s="80" t="s">
        <v>140</v>
      </c>
      <c r="O251" s="83">
        <v>100</v>
      </c>
      <c r="P251" s="80">
        <f>IF(OR(Table13233[[#This Row],[Fin]]="1st",Table13233[[#This Row],[Div]]&lt;&gt;""),O251*Table13233[[#This Row],[Div]],"")</f>
        <v>1580</v>
      </c>
      <c r="Q251" s="80">
        <f>IF(Table13233[[#This Row],[Lev Ret]]="",Table13233[[#This Row],[Lev Bet]]*-1,Table13233[[#This Row],[Lev Ret]]-Table13233[[#This Row],[Lev Bet]])</f>
        <v>1480</v>
      </c>
      <c r="R251" s="84">
        <v>100</v>
      </c>
      <c r="S251" s="84">
        <f>IF(Table13233[[#This Row],[E4 24 BET]]="","",IF(OR(Table13233[[#This Row],[Fin]]="1st",Table13233[[#This Row],[Fin]]="Won",Table13233[[#This Row],[Div]]&lt;&gt;""),R251*Table13233[[#This Row],[Div]],""))</f>
        <v>1580</v>
      </c>
      <c r="T251" s="84">
        <f>IF(Table13233[[#This Row],[E4 24 BET]]="","",IF(Table13233[[#This Row],[E4 24 RET]]="",Table13233[[#This Row],[E4 24 BET]]*-1,S251-R251))</f>
        <v>1480</v>
      </c>
      <c r="U251" s="80" t="s">
        <v>944</v>
      </c>
    </row>
    <row r="252" spans="1:21" ht="15" customHeight="1" x14ac:dyDescent="0.25">
      <c r="A252" s="77">
        <v>44429</v>
      </c>
      <c r="B252" s="78">
        <v>0.55902777777777779</v>
      </c>
      <c r="C252" s="78" t="s">
        <v>11</v>
      </c>
      <c r="D252" s="79">
        <v>2</v>
      </c>
      <c r="E252" s="80">
        <v>4</v>
      </c>
      <c r="F252" s="81" t="s">
        <v>97</v>
      </c>
      <c r="G252" s="81"/>
      <c r="H252" s="82"/>
      <c r="I252" s="80" t="s">
        <v>392</v>
      </c>
      <c r="J252" s="83"/>
      <c r="K252" s="80" t="s">
        <v>923</v>
      </c>
      <c r="L252" s="80" t="s">
        <v>1021</v>
      </c>
      <c r="M252" s="80" t="s">
        <v>919</v>
      </c>
      <c r="N252" s="80" t="s">
        <v>140</v>
      </c>
      <c r="O252" s="83">
        <v>100</v>
      </c>
      <c r="P252" s="80" t="str">
        <f>IF(OR(Table13233[[#This Row],[Fin]]="1st",Table13233[[#This Row],[Div]]&lt;&gt;""),O252*Table13233[[#This Row],[Div]],"")</f>
        <v/>
      </c>
      <c r="Q252" s="80">
        <f>IF(Table13233[[#This Row],[Lev Ret]]="",Table13233[[#This Row],[Lev Bet]]*-1,Table13233[[#This Row],[Lev Ret]]-Table13233[[#This Row],[Lev Bet]])</f>
        <v>-100</v>
      </c>
      <c r="R252" s="84">
        <v>120</v>
      </c>
      <c r="S252" s="84" t="str">
        <f>IF(Table13233[[#This Row],[E4 24 BET]]="","",IF(OR(Table13233[[#This Row],[Fin]]="1st",Table13233[[#This Row],[Fin]]="Won",Table13233[[#This Row],[Div]]&lt;&gt;""),R252*Table13233[[#This Row],[Div]],""))</f>
        <v/>
      </c>
      <c r="T252" s="84">
        <f>IF(Table13233[[#This Row],[E4 24 BET]]="","",IF(Table13233[[#This Row],[E4 24 RET]]="",Table13233[[#This Row],[E4 24 BET]]*-1,S252-R252))</f>
        <v>-120</v>
      </c>
      <c r="U252" s="80" t="s">
        <v>942</v>
      </c>
    </row>
    <row r="253" spans="1:21" ht="15" customHeight="1" x14ac:dyDescent="0.25">
      <c r="A253" s="77">
        <v>44429</v>
      </c>
      <c r="B253" s="78">
        <v>0.57291666666666663</v>
      </c>
      <c r="C253" s="78" t="s">
        <v>138</v>
      </c>
      <c r="D253" s="79">
        <v>5</v>
      </c>
      <c r="E253" s="80">
        <v>13</v>
      </c>
      <c r="F253" s="81" t="s">
        <v>817</v>
      </c>
      <c r="G253" s="81"/>
      <c r="H253" s="82"/>
      <c r="I253" s="80" t="s">
        <v>156</v>
      </c>
      <c r="J253" s="83"/>
      <c r="K253" s="80" t="s">
        <v>923</v>
      </c>
      <c r="L253" s="80" t="s">
        <v>1021</v>
      </c>
      <c r="M253" s="80" t="s">
        <v>919</v>
      </c>
      <c r="N253" s="80" t="s">
        <v>140</v>
      </c>
      <c r="O253" s="83">
        <v>100</v>
      </c>
      <c r="P253" s="80" t="str">
        <f>IF(OR(Table13233[[#This Row],[Fin]]="1st",Table13233[[#This Row],[Div]]&lt;&gt;""),O253*Table13233[[#This Row],[Div]],"")</f>
        <v/>
      </c>
      <c r="Q253" s="80">
        <f>IF(Table13233[[#This Row],[Lev Ret]]="",Table13233[[#This Row],[Lev Bet]]*-1,Table13233[[#This Row],[Lev Ret]]-Table13233[[#This Row],[Lev Bet]])</f>
        <v>-100</v>
      </c>
      <c r="R253" s="84">
        <v>100</v>
      </c>
      <c r="S253" s="84" t="str">
        <f>IF(Table13233[[#This Row],[E4 24 BET]]="","",IF(OR(Table13233[[#This Row],[Fin]]="1st",Table13233[[#This Row],[Fin]]="Won",Table13233[[#This Row],[Div]]&lt;&gt;""),R253*Table13233[[#This Row],[Div]],""))</f>
        <v/>
      </c>
      <c r="T253" s="84">
        <f>IF(Table13233[[#This Row],[E4 24 BET]]="","",IF(Table13233[[#This Row],[E4 24 RET]]="",Table13233[[#This Row],[E4 24 BET]]*-1,S253-R253))</f>
        <v>-100</v>
      </c>
      <c r="U253" s="80" t="s">
        <v>943</v>
      </c>
    </row>
    <row r="254" spans="1:21" ht="15" customHeight="1" x14ac:dyDescent="0.25">
      <c r="A254" s="77">
        <v>44429</v>
      </c>
      <c r="B254" s="78">
        <v>0.58680555555555558</v>
      </c>
      <c r="C254" s="78" t="s">
        <v>11</v>
      </c>
      <c r="D254" s="79">
        <v>3</v>
      </c>
      <c r="E254" s="80">
        <v>4</v>
      </c>
      <c r="F254" s="81" t="s">
        <v>598</v>
      </c>
      <c r="G254" s="81"/>
      <c r="H254" s="82"/>
      <c r="I254" s="80" t="s">
        <v>392</v>
      </c>
      <c r="J254" s="83"/>
      <c r="K254" s="80" t="s">
        <v>923</v>
      </c>
      <c r="L254" s="80" t="s">
        <v>1021</v>
      </c>
      <c r="M254" s="80" t="s">
        <v>919</v>
      </c>
      <c r="N254" s="80" t="s">
        <v>140</v>
      </c>
      <c r="O254" s="83">
        <v>100</v>
      </c>
      <c r="P254" s="80" t="str">
        <f>IF(OR(Table13233[[#This Row],[Fin]]="1st",Table13233[[#This Row],[Div]]&lt;&gt;""),O254*Table13233[[#This Row],[Div]],"")</f>
        <v/>
      </c>
      <c r="Q254" s="80">
        <f>IF(Table13233[[#This Row],[Lev Ret]]="",Table13233[[#This Row],[Lev Bet]]*-1,Table13233[[#This Row],[Lev Ret]]-Table13233[[#This Row],[Lev Bet]])</f>
        <v>-100</v>
      </c>
      <c r="R254" s="84">
        <v>120</v>
      </c>
      <c r="S254" s="84" t="str">
        <f>IF(Table13233[[#This Row],[E4 24 BET]]="","",IF(OR(Table13233[[#This Row],[Fin]]="1st",Table13233[[#This Row],[Fin]]="Won",Table13233[[#This Row],[Div]]&lt;&gt;""),R254*Table13233[[#This Row],[Div]],""))</f>
        <v/>
      </c>
      <c r="T254" s="84">
        <f>IF(Table13233[[#This Row],[E4 24 BET]]="","",IF(Table13233[[#This Row],[E4 24 RET]]="",Table13233[[#This Row],[E4 24 BET]]*-1,S254-R254))</f>
        <v>-120</v>
      </c>
      <c r="U254" s="80" t="s">
        <v>942</v>
      </c>
    </row>
    <row r="255" spans="1:21" ht="15" customHeight="1" x14ac:dyDescent="0.25">
      <c r="A255" s="77">
        <v>44429</v>
      </c>
      <c r="B255" s="78">
        <v>0.62847222222222221</v>
      </c>
      <c r="C255" s="78" t="s">
        <v>138</v>
      </c>
      <c r="D255" s="79">
        <v>7</v>
      </c>
      <c r="E255" s="80">
        <v>9</v>
      </c>
      <c r="F255" s="81" t="s">
        <v>433</v>
      </c>
      <c r="G255" s="81"/>
      <c r="H255" s="82"/>
      <c r="I255" s="80" t="s">
        <v>156</v>
      </c>
      <c r="J255" s="83"/>
      <c r="K255" s="80" t="s">
        <v>923</v>
      </c>
      <c r="L255" s="80" t="s">
        <v>1021</v>
      </c>
      <c r="M255" s="80" t="s">
        <v>919</v>
      </c>
      <c r="N255" s="80" t="s">
        <v>140</v>
      </c>
      <c r="O255" s="83">
        <v>100</v>
      </c>
      <c r="P255" s="80" t="str">
        <f>IF(OR(Table13233[[#This Row],[Fin]]="1st",Table13233[[#This Row],[Div]]&lt;&gt;""),O255*Table13233[[#This Row],[Div]],"")</f>
        <v/>
      </c>
      <c r="Q255" s="80">
        <f>IF(Table13233[[#This Row],[Lev Ret]]="",Table13233[[#This Row],[Lev Bet]]*-1,Table13233[[#This Row],[Lev Ret]]-Table13233[[#This Row],[Lev Bet]])</f>
        <v>-100</v>
      </c>
      <c r="R255" s="84">
        <v>100</v>
      </c>
      <c r="S255" s="84" t="str">
        <f>IF(Table13233[[#This Row],[E4 24 BET]]="","",IF(OR(Table13233[[#This Row],[Fin]]="1st",Table13233[[#This Row],[Fin]]="Won",Table13233[[#This Row],[Div]]&lt;&gt;""),R255*Table13233[[#This Row],[Div]],""))</f>
        <v/>
      </c>
      <c r="T255" s="84">
        <f>IF(Table13233[[#This Row],[E4 24 BET]]="","",IF(Table13233[[#This Row],[E4 24 RET]]="",Table13233[[#This Row],[E4 24 BET]]*-1,S255-R255))</f>
        <v>-100</v>
      </c>
      <c r="U255" s="80" t="s">
        <v>944</v>
      </c>
    </row>
    <row r="256" spans="1:21" ht="15" customHeight="1" x14ac:dyDescent="0.25">
      <c r="A256" s="77">
        <v>44429</v>
      </c>
      <c r="B256" s="78">
        <v>0.64236111111111105</v>
      </c>
      <c r="C256" s="78" t="s">
        <v>11</v>
      </c>
      <c r="D256" s="79">
        <v>5</v>
      </c>
      <c r="E256" s="80">
        <v>1</v>
      </c>
      <c r="F256" s="81" t="s">
        <v>597</v>
      </c>
      <c r="G256" s="81" t="s">
        <v>4</v>
      </c>
      <c r="H256" s="82">
        <v>2.4</v>
      </c>
      <c r="I256" s="80" t="s">
        <v>392</v>
      </c>
      <c r="J256" s="83"/>
      <c r="K256" s="80" t="s">
        <v>923</v>
      </c>
      <c r="L256" s="80" t="s">
        <v>1021</v>
      </c>
      <c r="M256" s="80" t="s">
        <v>919</v>
      </c>
      <c r="N256" s="80" t="s">
        <v>918</v>
      </c>
      <c r="O256" s="83">
        <v>100</v>
      </c>
      <c r="P256" s="80">
        <f>IF(OR(Table13233[[#This Row],[Fin]]="1st",Table13233[[#This Row],[Div]]&lt;&gt;""),O256*Table13233[[#This Row],[Div]],"")</f>
        <v>240</v>
      </c>
      <c r="Q256" s="80">
        <f>IF(Table13233[[#This Row],[Lev Ret]]="",Table13233[[#This Row],[Lev Bet]]*-1,Table13233[[#This Row],[Lev Ret]]-Table13233[[#This Row],[Lev Bet]])</f>
        <v>140</v>
      </c>
      <c r="R256" s="84">
        <v>200</v>
      </c>
      <c r="S256" s="84">
        <f>IF(Table13233[[#This Row],[E4 24 BET]]="","",IF(OR(Table13233[[#This Row],[Fin]]="1st",Table13233[[#This Row],[Fin]]="Won",Table13233[[#This Row],[Div]]&lt;&gt;""),R256*Table13233[[#This Row],[Div]],""))</f>
        <v>480</v>
      </c>
      <c r="T256" s="84">
        <f>IF(Table13233[[#This Row],[E4 24 BET]]="","",IF(Table13233[[#This Row],[E4 24 RET]]="",Table13233[[#This Row],[E4 24 BET]]*-1,S256-R256))</f>
        <v>280</v>
      </c>
      <c r="U256" s="80" t="s">
        <v>947</v>
      </c>
    </row>
    <row r="257" spans="1:21" ht="15" customHeight="1" x14ac:dyDescent="0.25">
      <c r="A257" s="77">
        <v>44429</v>
      </c>
      <c r="B257" s="78">
        <v>0.69444444444444453</v>
      </c>
      <c r="C257" s="78" t="s">
        <v>11</v>
      </c>
      <c r="D257" s="79">
        <v>7</v>
      </c>
      <c r="E257" s="80">
        <v>7</v>
      </c>
      <c r="F257" s="81" t="s">
        <v>84</v>
      </c>
      <c r="G257" s="81" t="s">
        <v>4</v>
      </c>
      <c r="H257" s="82">
        <v>5</v>
      </c>
      <c r="I257" s="80" t="s">
        <v>392</v>
      </c>
      <c r="J257" s="83"/>
      <c r="K257" s="80" t="s">
        <v>923</v>
      </c>
      <c r="L257" s="80" t="s">
        <v>1021</v>
      </c>
      <c r="M257" s="80" t="s">
        <v>919</v>
      </c>
      <c r="N257" s="80" t="s">
        <v>140</v>
      </c>
      <c r="O257" s="83">
        <v>100</v>
      </c>
      <c r="P257" s="80">
        <f>IF(OR(Table13233[[#This Row],[Fin]]="1st",Table13233[[#This Row],[Div]]&lt;&gt;""),O257*Table13233[[#This Row],[Div]],"")</f>
        <v>500</v>
      </c>
      <c r="Q257" s="80">
        <f>IF(Table13233[[#This Row],[Lev Ret]]="",Table13233[[#This Row],[Lev Bet]]*-1,Table13233[[#This Row],[Lev Ret]]-Table13233[[#This Row],[Lev Bet]])</f>
        <v>400</v>
      </c>
      <c r="R257" s="84">
        <v>120</v>
      </c>
      <c r="S257" s="84">
        <f>IF(Table13233[[#This Row],[E4 24 BET]]="","",IF(OR(Table13233[[#This Row],[Fin]]="1st",Table13233[[#This Row],[Fin]]="Won",Table13233[[#This Row],[Div]]&lt;&gt;""),R257*Table13233[[#This Row],[Div]],""))</f>
        <v>600</v>
      </c>
      <c r="T257" s="84">
        <f>IF(Table13233[[#This Row],[E4 24 BET]]="","",IF(Table13233[[#This Row],[E4 24 RET]]="",Table13233[[#This Row],[E4 24 BET]]*-1,S257-R257))</f>
        <v>480</v>
      </c>
      <c r="U257" s="80" t="s">
        <v>941</v>
      </c>
    </row>
    <row r="258" spans="1:21" ht="15" customHeight="1" x14ac:dyDescent="0.25">
      <c r="A258" s="77">
        <v>44429</v>
      </c>
      <c r="B258" s="78">
        <v>0.71875</v>
      </c>
      <c r="C258" s="78" t="s">
        <v>11</v>
      </c>
      <c r="D258" s="79">
        <v>8</v>
      </c>
      <c r="E258" s="80">
        <v>9</v>
      </c>
      <c r="F258" s="81" t="s">
        <v>83</v>
      </c>
      <c r="G258" s="81" t="s">
        <v>12</v>
      </c>
      <c r="H258" s="82"/>
      <c r="I258" s="80" t="s">
        <v>392</v>
      </c>
      <c r="J258" s="83"/>
      <c r="K258" s="80" t="s">
        <v>923</v>
      </c>
      <c r="L258" s="80" t="s">
        <v>1021</v>
      </c>
      <c r="M258" s="80" t="s">
        <v>919</v>
      </c>
      <c r="N258" s="80" t="s">
        <v>140</v>
      </c>
      <c r="O258" s="83">
        <v>100</v>
      </c>
      <c r="P258" s="80" t="str">
        <f>IF(OR(Table13233[[#This Row],[Fin]]="1st",Table13233[[#This Row],[Div]]&lt;&gt;""),O258*Table13233[[#This Row],[Div]],"")</f>
        <v/>
      </c>
      <c r="Q258" s="80">
        <f>IF(Table13233[[#This Row],[Lev Ret]]="",Table13233[[#This Row],[Lev Bet]]*-1,Table13233[[#This Row],[Lev Ret]]-Table13233[[#This Row],[Lev Bet]])</f>
        <v>-100</v>
      </c>
      <c r="R258" s="84">
        <v>120</v>
      </c>
      <c r="S258" s="84" t="str">
        <f>IF(Table13233[[#This Row],[E4 24 BET]]="","",IF(OR(Table13233[[#This Row],[Fin]]="1st",Table13233[[#This Row],[Fin]]="Won",Table13233[[#This Row],[Div]]&lt;&gt;""),R258*Table13233[[#This Row],[Div]],""))</f>
        <v/>
      </c>
      <c r="T258" s="84">
        <f>IF(Table13233[[#This Row],[E4 24 BET]]="","",IF(Table13233[[#This Row],[E4 24 RET]]="",Table13233[[#This Row],[E4 24 BET]]*-1,S258-R258))</f>
        <v>-120</v>
      </c>
      <c r="U258" s="80" t="s">
        <v>941</v>
      </c>
    </row>
    <row r="259" spans="1:21" ht="15" customHeight="1" x14ac:dyDescent="0.25">
      <c r="A259" s="77">
        <v>44436</v>
      </c>
      <c r="B259" s="78">
        <v>0.51388888888888895</v>
      </c>
      <c r="C259" s="78" t="s">
        <v>9</v>
      </c>
      <c r="D259" s="79">
        <v>1</v>
      </c>
      <c r="E259" s="80">
        <v>3</v>
      </c>
      <c r="F259" s="81" t="s">
        <v>82</v>
      </c>
      <c r="G259" s="81" t="s">
        <v>4</v>
      </c>
      <c r="H259" s="82">
        <v>2.1</v>
      </c>
      <c r="I259" s="80" t="s">
        <v>392</v>
      </c>
      <c r="J259" s="83"/>
      <c r="K259" s="80" t="s">
        <v>923</v>
      </c>
      <c r="L259" s="80" t="s">
        <v>1021</v>
      </c>
      <c r="M259" s="80" t="s">
        <v>919</v>
      </c>
      <c r="N259" s="80" t="s">
        <v>918</v>
      </c>
      <c r="O259" s="83">
        <v>100</v>
      </c>
      <c r="P259" s="80">
        <f>IF(OR(Table13233[[#This Row],[Fin]]="1st",Table13233[[#This Row],[Div]]&lt;&gt;""),O259*Table13233[[#This Row],[Div]],"")</f>
        <v>210</v>
      </c>
      <c r="Q259" s="80">
        <f>IF(Table13233[[#This Row],[Lev Ret]]="",Table13233[[#This Row],[Lev Bet]]*-1,Table13233[[#This Row],[Lev Ret]]-Table13233[[#This Row],[Lev Bet]])</f>
        <v>110</v>
      </c>
      <c r="R259" s="84">
        <v>200</v>
      </c>
      <c r="S259" s="84">
        <f>IF(Table13233[[#This Row],[E4 24 BET]]="","",IF(OR(Table13233[[#This Row],[Fin]]="1st",Table13233[[#This Row],[Fin]]="Won",Table13233[[#This Row],[Div]]&lt;&gt;""),R259*Table13233[[#This Row],[Div]],""))</f>
        <v>420</v>
      </c>
      <c r="T259" s="84">
        <f>IF(Table13233[[#This Row],[E4 24 BET]]="","",IF(Table13233[[#This Row],[E4 24 RET]]="",Table13233[[#This Row],[E4 24 BET]]*-1,S259-R259))</f>
        <v>220</v>
      </c>
      <c r="U259" s="80" t="s">
        <v>947</v>
      </c>
    </row>
    <row r="260" spans="1:21" ht="15" customHeight="1" x14ac:dyDescent="0.25">
      <c r="A260" s="77">
        <v>44436</v>
      </c>
      <c r="B260" s="78">
        <v>0.53819444444444442</v>
      </c>
      <c r="C260" s="78" t="s">
        <v>9</v>
      </c>
      <c r="D260" s="79">
        <v>2</v>
      </c>
      <c r="E260" s="80">
        <v>8</v>
      </c>
      <c r="F260" s="81" t="s">
        <v>599</v>
      </c>
      <c r="G260" s="81"/>
      <c r="H260" s="82"/>
      <c r="I260" s="80" t="s">
        <v>392</v>
      </c>
      <c r="J260" s="83"/>
      <c r="K260" s="80" t="s">
        <v>923</v>
      </c>
      <c r="L260" s="80" t="s">
        <v>1021</v>
      </c>
      <c r="M260" s="80" t="s">
        <v>919</v>
      </c>
      <c r="N260" s="80" t="s">
        <v>140</v>
      </c>
      <c r="O260" s="83">
        <v>100</v>
      </c>
      <c r="P260" s="80" t="str">
        <f>IF(OR(Table13233[[#This Row],[Fin]]="1st",Table13233[[#This Row],[Div]]&lt;&gt;""),O260*Table13233[[#This Row],[Div]],"")</f>
        <v/>
      </c>
      <c r="Q260" s="80">
        <f>IF(Table13233[[#This Row],[Lev Ret]]="",Table13233[[#This Row],[Lev Bet]]*-1,Table13233[[#This Row],[Lev Ret]]-Table13233[[#This Row],[Lev Bet]])</f>
        <v>-100</v>
      </c>
      <c r="R260" s="84">
        <v>120</v>
      </c>
      <c r="S260" s="84" t="str">
        <f>IF(Table13233[[#This Row],[E4 24 BET]]="","",IF(OR(Table13233[[#This Row],[Fin]]="1st",Table13233[[#This Row],[Fin]]="Won",Table13233[[#This Row],[Div]]&lt;&gt;""),R260*Table13233[[#This Row],[Div]],""))</f>
        <v/>
      </c>
      <c r="T260" s="84">
        <f>IF(Table13233[[#This Row],[E4 24 BET]]="","",IF(Table13233[[#This Row],[E4 24 RET]]="",Table13233[[#This Row],[E4 24 BET]]*-1,S260-R260))</f>
        <v>-120</v>
      </c>
      <c r="U260" s="80" t="s">
        <v>942</v>
      </c>
    </row>
    <row r="261" spans="1:21" ht="15" customHeight="1" x14ac:dyDescent="0.25">
      <c r="A261" s="77">
        <v>44436</v>
      </c>
      <c r="B261" s="78">
        <v>0.5625</v>
      </c>
      <c r="C261" s="78" t="s">
        <v>9</v>
      </c>
      <c r="D261" s="79">
        <v>3</v>
      </c>
      <c r="E261" s="80">
        <v>7</v>
      </c>
      <c r="F261" s="81" t="s">
        <v>600</v>
      </c>
      <c r="G261" s="81" t="s">
        <v>4</v>
      </c>
      <c r="H261" s="82">
        <v>1.75</v>
      </c>
      <c r="I261" s="80" t="s">
        <v>392</v>
      </c>
      <c r="J261" s="83"/>
      <c r="K261" s="80" t="s">
        <v>923</v>
      </c>
      <c r="L261" s="80" t="s">
        <v>1021</v>
      </c>
      <c r="M261" s="80" t="s">
        <v>919</v>
      </c>
      <c r="N261" s="80" t="s">
        <v>918</v>
      </c>
      <c r="O261" s="83">
        <v>100</v>
      </c>
      <c r="P261" s="80">
        <f>IF(OR(Table13233[[#This Row],[Fin]]="1st",Table13233[[#This Row],[Div]]&lt;&gt;""),O261*Table13233[[#This Row],[Div]],"")</f>
        <v>175</v>
      </c>
      <c r="Q261" s="80">
        <f>IF(Table13233[[#This Row],[Lev Ret]]="",Table13233[[#This Row],[Lev Bet]]*-1,Table13233[[#This Row],[Lev Ret]]-Table13233[[#This Row],[Lev Bet]])</f>
        <v>75</v>
      </c>
      <c r="R261" s="84">
        <v>200</v>
      </c>
      <c r="S261" s="84">
        <f>IF(Table13233[[#This Row],[E4 24 BET]]="","",IF(OR(Table13233[[#This Row],[Fin]]="1st",Table13233[[#This Row],[Fin]]="Won",Table13233[[#This Row],[Div]]&lt;&gt;""),R261*Table13233[[#This Row],[Div]],""))</f>
        <v>350</v>
      </c>
      <c r="T261" s="84">
        <f>IF(Table13233[[#This Row],[E4 24 BET]]="","",IF(Table13233[[#This Row],[E4 24 RET]]="",Table13233[[#This Row],[E4 24 BET]]*-1,S261-R261))</f>
        <v>150</v>
      </c>
      <c r="U261" s="80" t="s">
        <v>947</v>
      </c>
    </row>
    <row r="262" spans="1:21" ht="15" customHeight="1" x14ac:dyDescent="0.25">
      <c r="A262" s="77">
        <v>44436</v>
      </c>
      <c r="B262" s="78">
        <v>0.57638888888888895</v>
      </c>
      <c r="C262" s="78" t="s">
        <v>143</v>
      </c>
      <c r="D262" s="79">
        <v>5</v>
      </c>
      <c r="E262" s="80">
        <v>2</v>
      </c>
      <c r="F262" s="81" t="s">
        <v>202</v>
      </c>
      <c r="G262" s="81" t="s">
        <v>4</v>
      </c>
      <c r="H262" s="82">
        <v>3.8</v>
      </c>
      <c r="I262" s="80" t="s">
        <v>156</v>
      </c>
      <c r="J262" s="83"/>
      <c r="K262" s="80" t="s">
        <v>923</v>
      </c>
      <c r="L262" s="80" t="s">
        <v>1021</v>
      </c>
      <c r="M262" s="80" t="s">
        <v>919</v>
      </c>
      <c r="N262" s="80" t="s">
        <v>140</v>
      </c>
      <c r="O262" s="83">
        <v>100</v>
      </c>
      <c r="P262" s="80">
        <f>IF(OR(Table13233[[#This Row],[Fin]]="1st",Table13233[[#This Row],[Div]]&lt;&gt;""),O262*Table13233[[#This Row],[Div]],"")</f>
        <v>380</v>
      </c>
      <c r="Q262" s="80">
        <f>IF(Table13233[[#This Row],[Lev Ret]]="",Table13233[[#This Row],[Lev Bet]]*-1,Table13233[[#This Row],[Lev Ret]]-Table13233[[#This Row],[Lev Bet]])</f>
        <v>280</v>
      </c>
      <c r="R262" s="84">
        <v>100</v>
      </c>
      <c r="S262" s="84">
        <f>IF(Table13233[[#This Row],[E4 24 BET]]="","",IF(OR(Table13233[[#This Row],[Fin]]="1st",Table13233[[#This Row],[Fin]]="Won",Table13233[[#This Row],[Div]]&lt;&gt;""),R262*Table13233[[#This Row],[Div]],""))</f>
        <v>380</v>
      </c>
      <c r="T262" s="84">
        <f>IF(Table13233[[#This Row],[E4 24 BET]]="","",IF(Table13233[[#This Row],[E4 24 RET]]="",Table13233[[#This Row],[E4 24 BET]]*-1,S262-R262))</f>
        <v>280</v>
      </c>
      <c r="U262" s="80" t="s">
        <v>944</v>
      </c>
    </row>
    <row r="263" spans="1:21" ht="15" customHeight="1" x14ac:dyDescent="0.25">
      <c r="A263" s="77">
        <v>44436</v>
      </c>
      <c r="B263" s="78">
        <v>0.65972222222222221</v>
      </c>
      <c r="C263" s="78" t="s">
        <v>143</v>
      </c>
      <c r="D263" s="79">
        <v>8</v>
      </c>
      <c r="E263" s="80">
        <v>2</v>
      </c>
      <c r="F263" s="81" t="s">
        <v>443</v>
      </c>
      <c r="G263" s="81" t="s">
        <v>7</v>
      </c>
      <c r="H263" s="82"/>
      <c r="I263" s="80" t="s">
        <v>156</v>
      </c>
      <c r="J263" s="83"/>
      <c r="K263" s="80" t="s">
        <v>923</v>
      </c>
      <c r="L263" s="80" t="s">
        <v>1021</v>
      </c>
      <c r="M263" s="80" t="s">
        <v>919</v>
      </c>
      <c r="N263" s="80" t="s">
        <v>918</v>
      </c>
      <c r="O263" s="83">
        <v>100</v>
      </c>
      <c r="P263" s="80" t="str">
        <f>IF(OR(Table13233[[#This Row],[Fin]]="1st",Table13233[[#This Row],[Div]]&lt;&gt;""),O263*Table13233[[#This Row],[Div]],"")</f>
        <v/>
      </c>
      <c r="Q263" s="80">
        <f>IF(Table13233[[#This Row],[Lev Ret]]="",Table13233[[#This Row],[Lev Bet]]*-1,Table13233[[#This Row],[Lev Ret]]-Table13233[[#This Row],[Lev Bet]])</f>
        <v>-100</v>
      </c>
      <c r="R263" s="84">
        <v>139.99999999999997</v>
      </c>
      <c r="S263" s="84" t="str">
        <f>IF(Table13233[[#This Row],[E4 24 BET]]="","",IF(OR(Table13233[[#This Row],[Fin]]="1st",Table13233[[#This Row],[Fin]]="Won",Table13233[[#This Row],[Div]]&lt;&gt;""),R263*Table13233[[#This Row],[Div]],""))</f>
        <v/>
      </c>
      <c r="T263" s="84">
        <f>IF(Table13233[[#This Row],[E4 24 BET]]="","",IF(Table13233[[#This Row],[E4 24 RET]]="",Table13233[[#This Row],[E4 24 BET]]*-1,S263-R263))</f>
        <v>-139.99999999999997</v>
      </c>
      <c r="U263" s="80" t="s">
        <v>948</v>
      </c>
    </row>
    <row r="264" spans="1:21" ht="15" customHeight="1" x14ac:dyDescent="0.25">
      <c r="A264" s="77">
        <v>44436</v>
      </c>
      <c r="B264" s="78">
        <v>0.6875</v>
      </c>
      <c r="C264" s="78" t="s">
        <v>143</v>
      </c>
      <c r="D264" s="79">
        <v>9</v>
      </c>
      <c r="E264" s="80">
        <v>4</v>
      </c>
      <c r="F264" s="81" t="s">
        <v>818</v>
      </c>
      <c r="G264" s="81"/>
      <c r="H264" s="82"/>
      <c r="I264" s="80" t="s">
        <v>156</v>
      </c>
      <c r="J264" s="83"/>
      <c r="K264" s="80" t="s">
        <v>923</v>
      </c>
      <c r="L264" s="80" t="s">
        <v>1021</v>
      </c>
      <c r="M264" s="80" t="s">
        <v>919</v>
      </c>
      <c r="N264" s="80" t="s">
        <v>140</v>
      </c>
      <c r="O264" s="83">
        <v>100</v>
      </c>
      <c r="P264" s="80" t="str">
        <f>IF(OR(Table13233[[#This Row],[Fin]]="1st",Table13233[[#This Row],[Div]]&lt;&gt;""),O264*Table13233[[#This Row],[Div]],"")</f>
        <v/>
      </c>
      <c r="Q264" s="80">
        <f>IF(Table13233[[#This Row],[Lev Ret]]="",Table13233[[#This Row],[Lev Bet]]*-1,Table13233[[#This Row],[Lev Ret]]-Table13233[[#This Row],[Lev Bet]])</f>
        <v>-100</v>
      </c>
      <c r="R264" s="84">
        <v>100</v>
      </c>
      <c r="S264" s="84" t="str">
        <f>IF(Table13233[[#This Row],[E4 24 BET]]="","",IF(OR(Table13233[[#This Row],[Fin]]="1st",Table13233[[#This Row],[Fin]]="Won",Table13233[[#This Row],[Div]]&lt;&gt;""),R264*Table13233[[#This Row],[Div]],""))</f>
        <v/>
      </c>
      <c r="T264" s="84">
        <f>IF(Table13233[[#This Row],[E4 24 BET]]="","",IF(Table13233[[#This Row],[E4 24 RET]]="",Table13233[[#This Row],[E4 24 BET]]*-1,S264-R264))</f>
        <v>-100</v>
      </c>
      <c r="U264" s="80" t="s">
        <v>943</v>
      </c>
    </row>
    <row r="265" spans="1:21" ht="15" customHeight="1" x14ac:dyDescent="0.25">
      <c r="A265" s="77">
        <v>44450</v>
      </c>
      <c r="B265" s="78">
        <v>0.52083333333333337</v>
      </c>
      <c r="C265" s="78" t="s">
        <v>10</v>
      </c>
      <c r="D265" s="79">
        <v>1</v>
      </c>
      <c r="E265" s="80">
        <v>3</v>
      </c>
      <c r="F265" s="81" t="s">
        <v>82</v>
      </c>
      <c r="G265" s="81" t="s">
        <v>4</v>
      </c>
      <c r="H265" s="82">
        <v>3.1</v>
      </c>
      <c r="I265" s="80" t="s">
        <v>392</v>
      </c>
      <c r="J265" s="83"/>
      <c r="K265" s="80" t="s">
        <v>923</v>
      </c>
      <c r="L265" s="80" t="s">
        <v>1021</v>
      </c>
      <c r="M265" s="80" t="s">
        <v>919</v>
      </c>
      <c r="N265" s="80" t="s">
        <v>918</v>
      </c>
      <c r="O265" s="83">
        <v>100</v>
      </c>
      <c r="P265" s="80">
        <f>IF(OR(Table13233[[#This Row],[Fin]]="1st",Table13233[[#This Row],[Div]]&lt;&gt;""),O265*Table13233[[#This Row],[Div]],"")</f>
        <v>310</v>
      </c>
      <c r="Q265" s="80">
        <f>IF(Table13233[[#This Row],[Lev Ret]]="",Table13233[[#This Row],[Lev Bet]]*-1,Table13233[[#This Row],[Lev Ret]]-Table13233[[#This Row],[Lev Bet]])</f>
        <v>210</v>
      </c>
      <c r="R265" s="84">
        <v>200</v>
      </c>
      <c r="S265" s="84">
        <f>IF(Table13233[[#This Row],[E4 24 BET]]="","",IF(OR(Table13233[[#This Row],[Fin]]="1st",Table13233[[#This Row],[Fin]]="Won",Table13233[[#This Row],[Div]]&lt;&gt;""),R265*Table13233[[#This Row],[Div]],""))</f>
        <v>620</v>
      </c>
      <c r="T265" s="84">
        <f>IF(Table13233[[#This Row],[E4 24 BET]]="","",IF(Table13233[[#This Row],[E4 24 RET]]="",Table13233[[#This Row],[E4 24 BET]]*-1,S265-R265))</f>
        <v>420</v>
      </c>
      <c r="U265" s="80" t="s">
        <v>947</v>
      </c>
    </row>
    <row r="266" spans="1:21" ht="15" customHeight="1" x14ac:dyDescent="0.25">
      <c r="A266" s="77">
        <v>44450</v>
      </c>
      <c r="B266" s="78">
        <v>0.61111111111111105</v>
      </c>
      <c r="C266" s="78" t="s">
        <v>143</v>
      </c>
      <c r="D266" s="79">
        <v>6</v>
      </c>
      <c r="E266" s="80">
        <v>4</v>
      </c>
      <c r="F266" s="81" t="s">
        <v>819</v>
      </c>
      <c r="G266" s="81" t="s">
        <v>4</v>
      </c>
      <c r="H266" s="82">
        <v>2.6</v>
      </c>
      <c r="I266" s="80" t="s">
        <v>156</v>
      </c>
      <c r="J266" s="83"/>
      <c r="K266" s="80" t="s">
        <v>923</v>
      </c>
      <c r="L266" s="80" t="s">
        <v>1021</v>
      </c>
      <c r="M266" s="80" t="s">
        <v>919</v>
      </c>
      <c r="N266" s="80" t="s">
        <v>140</v>
      </c>
      <c r="O266" s="83">
        <v>100</v>
      </c>
      <c r="P266" s="80">
        <f>IF(OR(Table13233[[#This Row],[Fin]]="1st",Table13233[[#This Row],[Div]]&lt;&gt;""),O266*Table13233[[#This Row],[Div]],"")</f>
        <v>260</v>
      </c>
      <c r="Q266" s="80">
        <f>IF(Table13233[[#This Row],[Lev Ret]]="",Table13233[[#This Row],[Lev Bet]]*-1,Table13233[[#This Row],[Lev Ret]]-Table13233[[#This Row],[Lev Bet]])</f>
        <v>160</v>
      </c>
      <c r="R266" s="84">
        <v>100</v>
      </c>
      <c r="S266" s="84">
        <f>IF(Table13233[[#This Row],[E4 24 BET]]="","",IF(OR(Table13233[[#This Row],[Fin]]="1st",Table13233[[#This Row],[Fin]]="Won",Table13233[[#This Row],[Div]]&lt;&gt;""),R266*Table13233[[#This Row],[Div]],""))</f>
        <v>260</v>
      </c>
      <c r="T266" s="84">
        <f>IF(Table13233[[#This Row],[E4 24 BET]]="","",IF(Table13233[[#This Row],[E4 24 RET]]="",Table13233[[#This Row],[E4 24 BET]]*-1,S266-R266))</f>
        <v>160</v>
      </c>
      <c r="U266" s="80" t="s">
        <v>943</v>
      </c>
    </row>
    <row r="267" spans="1:21" ht="15" customHeight="1" x14ac:dyDescent="0.25">
      <c r="A267" s="77">
        <v>44450</v>
      </c>
      <c r="B267" s="78">
        <v>0.62152777777777779</v>
      </c>
      <c r="C267" s="78" t="s">
        <v>10</v>
      </c>
      <c r="D267" s="79">
        <v>5</v>
      </c>
      <c r="E267" s="80">
        <v>2</v>
      </c>
      <c r="F267" s="81" t="s">
        <v>588</v>
      </c>
      <c r="G267" s="81" t="s">
        <v>6</v>
      </c>
      <c r="H267" s="82"/>
      <c r="I267" s="80" t="s">
        <v>392</v>
      </c>
      <c r="J267" s="83"/>
      <c r="K267" s="80" t="s">
        <v>923</v>
      </c>
      <c r="L267" s="80" t="s">
        <v>1021</v>
      </c>
      <c r="M267" s="80" t="s">
        <v>919</v>
      </c>
      <c r="N267" s="80" t="s">
        <v>140</v>
      </c>
      <c r="O267" s="83">
        <v>100</v>
      </c>
      <c r="P267" s="80" t="str">
        <f>IF(OR(Table13233[[#This Row],[Fin]]="1st",Table13233[[#This Row],[Div]]&lt;&gt;""),O267*Table13233[[#This Row],[Div]],"")</f>
        <v/>
      </c>
      <c r="Q267" s="80">
        <f>IF(Table13233[[#This Row],[Lev Ret]]="",Table13233[[#This Row],[Lev Bet]]*-1,Table13233[[#This Row],[Lev Ret]]-Table13233[[#This Row],[Lev Bet]])</f>
        <v>-100</v>
      </c>
      <c r="R267" s="84">
        <v>120</v>
      </c>
      <c r="S267" s="84" t="str">
        <f>IF(Table13233[[#This Row],[E4 24 BET]]="","",IF(OR(Table13233[[#This Row],[Fin]]="1st",Table13233[[#This Row],[Fin]]="Won",Table13233[[#This Row],[Div]]&lt;&gt;""),R267*Table13233[[#This Row],[Div]],""))</f>
        <v/>
      </c>
      <c r="T267" s="84">
        <f>IF(Table13233[[#This Row],[E4 24 BET]]="","",IF(Table13233[[#This Row],[E4 24 RET]]="",Table13233[[#This Row],[E4 24 BET]]*-1,S267-R267))</f>
        <v>-120</v>
      </c>
      <c r="U267" s="80" t="s">
        <v>942</v>
      </c>
    </row>
    <row r="268" spans="1:21" ht="15" customHeight="1" x14ac:dyDescent="0.25">
      <c r="A268" s="77">
        <v>44450</v>
      </c>
      <c r="B268" s="78">
        <v>0.63541666666666663</v>
      </c>
      <c r="C268" s="78" t="s">
        <v>143</v>
      </c>
      <c r="D268" s="79">
        <v>7</v>
      </c>
      <c r="E268" s="80">
        <v>10</v>
      </c>
      <c r="F268" s="81" t="s">
        <v>444</v>
      </c>
      <c r="G268" s="81" t="s">
        <v>6</v>
      </c>
      <c r="H268" s="82"/>
      <c r="I268" s="80" t="s">
        <v>156</v>
      </c>
      <c r="J268" s="83"/>
      <c r="K268" s="80" t="s">
        <v>923</v>
      </c>
      <c r="L268" s="80" t="s">
        <v>1021</v>
      </c>
      <c r="M268" s="80" t="s">
        <v>919</v>
      </c>
      <c r="N268" s="80" t="s">
        <v>918</v>
      </c>
      <c r="O268" s="83">
        <v>100</v>
      </c>
      <c r="P268" s="80" t="str">
        <f>IF(OR(Table13233[[#This Row],[Fin]]="1st",Table13233[[#This Row],[Div]]&lt;&gt;""),O268*Table13233[[#This Row],[Div]],"")</f>
        <v/>
      </c>
      <c r="Q268" s="80">
        <f>IF(Table13233[[#This Row],[Lev Ret]]="",Table13233[[#This Row],[Lev Bet]]*-1,Table13233[[#This Row],[Lev Ret]]-Table13233[[#This Row],[Lev Bet]])</f>
        <v>-100</v>
      </c>
      <c r="R268" s="84">
        <v>139.99999999999997</v>
      </c>
      <c r="S268" s="84" t="str">
        <f>IF(Table13233[[#This Row],[E4 24 BET]]="","",IF(OR(Table13233[[#This Row],[Fin]]="1st",Table13233[[#This Row],[Fin]]="Won",Table13233[[#This Row],[Div]]&lt;&gt;""),R268*Table13233[[#This Row],[Div]],""))</f>
        <v/>
      </c>
      <c r="T268" s="84">
        <f>IF(Table13233[[#This Row],[E4 24 BET]]="","",IF(Table13233[[#This Row],[E4 24 RET]]="",Table13233[[#This Row],[E4 24 BET]]*-1,S268-R268))</f>
        <v>-139.99999999999997</v>
      </c>
      <c r="U268" s="80" t="s">
        <v>948</v>
      </c>
    </row>
    <row r="269" spans="1:21" ht="15" customHeight="1" x14ac:dyDescent="0.25">
      <c r="A269" s="77">
        <v>44450</v>
      </c>
      <c r="B269" s="78">
        <v>0.71875</v>
      </c>
      <c r="C269" s="78" t="s">
        <v>143</v>
      </c>
      <c r="D269" s="79">
        <v>10</v>
      </c>
      <c r="E269" s="80">
        <v>4</v>
      </c>
      <c r="F269" s="81" t="s">
        <v>820</v>
      </c>
      <c r="G269" s="81" t="s">
        <v>4</v>
      </c>
      <c r="H269" s="82">
        <v>13</v>
      </c>
      <c r="I269" s="80" t="s">
        <v>156</v>
      </c>
      <c r="J269" s="83"/>
      <c r="K269" s="80" t="s">
        <v>923</v>
      </c>
      <c r="L269" s="80" t="s">
        <v>1021</v>
      </c>
      <c r="M269" s="80" t="s">
        <v>919</v>
      </c>
      <c r="N269" s="80" t="s">
        <v>140</v>
      </c>
      <c r="O269" s="83">
        <v>100</v>
      </c>
      <c r="P269" s="80">
        <f>IF(OR(Table13233[[#This Row],[Fin]]="1st",Table13233[[#This Row],[Div]]&lt;&gt;""),O269*Table13233[[#This Row],[Div]],"")</f>
        <v>1300</v>
      </c>
      <c r="Q269" s="80">
        <f>IF(Table13233[[#This Row],[Lev Ret]]="",Table13233[[#This Row],[Lev Bet]]*-1,Table13233[[#This Row],[Lev Ret]]-Table13233[[#This Row],[Lev Bet]])</f>
        <v>1200</v>
      </c>
      <c r="R269" s="84">
        <v>100</v>
      </c>
      <c r="S269" s="84">
        <f>IF(Table13233[[#This Row],[E4 24 BET]]="","",IF(OR(Table13233[[#This Row],[Fin]]="1st",Table13233[[#This Row],[Fin]]="Won",Table13233[[#This Row],[Div]]&lt;&gt;""),R269*Table13233[[#This Row],[Div]],""))</f>
        <v>1300</v>
      </c>
      <c r="T269" s="84">
        <f>IF(Table13233[[#This Row],[E4 24 BET]]="","",IF(Table13233[[#This Row],[E4 24 RET]]="",Table13233[[#This Row],[E4 24 BET]]*-1,S269-R269))</f>
        <v>1200</v>
      </c>
      <c r="U269" s="80" t="s">
        <v>943</v>
      </c>
    </row>
    <row r="270" spans="1:21" ht="15" customHeight="1" x14ac:dyDescent="0.25">
      <c r="A270" s="77">
        <v>44457</v>
      </c>
      <c r="B270" s="78">
        <v>0.51041666666666663</v>
      </c>
      <c r="C270" s="78" t="s">
        <v>138</v>
      </c>
      <c r="D270" s="79">
        <v>2</v>
      </c>
      <c r="E270" s="80">
        <v>8</v>
      </c>
      <c r="F270" s="81" t="s">
        <v>445</v>
      </c>
      <c r="G270" s="81" t="s">
        <v>6</v>
      </c>
      <c r="H270" s="82"/>
      <c r="I270" s="80" t="s">
        <v>156</v>
      </c>
      <c r="J270" s="83"/>
      <c r="K270" s="80" t="s">
        <v>923</v>
      </c>
      <c r="L270" s="80" t="s">
        <v>1021</v>
      </c>
      <c r="M270" s="80" t="s">
        <v>919</v>
      </c>
      <c r="N270" s="80" t="s">
        <v>140</v>
      </c>
      <c r="O270" s="83">
        <v>100</v>
      </c>
      <c r="P270" s="80" t="str">
        <f>IF(OR(Table13233[[#This Row],[Fin]]="1st",Table13233[[#This Row],[Div]]&lt;&gt;""),O270*Table13233[[#This Row],[Div]],"")</f>
        <v/>
      </c>
      <c r="Q270" s="80">
        <f>IF(Table13233[[#This Row],[Lev Ret]]="",Table13233[[#This Row],[Lev Bet]]*-1,Table13233[[#This Row],[Lev Ret]]-Table13233[[#This Row],[Lev Bet]])</f>
        <v>-100</v>
      </c>
      <c r="R270" s="84">
        <v>100</v>
      </c>
      <c r="S270" s="84" t="str">
        <f>IF(Table13233[[#This Row],[E4 24 BET]]="","",IF(OR(Table13233[[#This Row],[Fin]]="1st",Table13233[[#This Row],[Fin]]="Won",Table13233[[#This Row],[Div]]&lt;&gt;""),R270*Table13233[[#This Row],[Div]],""))</f>
        <v/>
      </c>
      <c r="T270" s="84">
        <f>IF(Table13233[[#This Row],[E4 24 BET]]="","",IF(Table13233[[#This Row],[E4 24 RET]]="",Table13233[[#This Row],[E4 24 BET]]*-1,S270-R270))</f>
        <v>-100</v>
      </c>
      <c r="U270" s="80" t="s">
        <v>944</v>
      </c>
    </row>
    <row r="271" spans="1:21" ht="15" customHeight="1" x14ac:dyDescent="0.25">
      <c r="A271" s="77">
        <v>44457</v>
      </c>
      <c r="B271" s="78">
        <v>0.53472222222222221</v>
      </c>
      <c r="C271" s="78" t="s">
        <v>138</v>
      </c>
      <c r="D271" s="79">
        <v>3</v>
      </c>
      <c r="E271" s="80">
        <v>6</v>
      </c>
      <c r="F271" s="81" t="s">
        <v>821</v>
      </c>
      <c r="G271" s="81" t="s">
        <v>6</v>
      </c>
      <c r="H271" s="82"/>
      <c r="I271" s="80" t="s">
        <v>156</v>
      </c>
      <c r="J271" s="83"/>
      <c r="K271" s="80" t="s">
        <v>923</v>
      </c>
      <c r="L271" s="80" t="s">
        <v>1021</v>
      </c>
      <c r="M271" s="80" t="s">
        <v>919</v>
      </c>
      <c r="N271" s="80" t="s">
        <v>140</v>
      </c>
      <c r="O271" s="83">
        <v>100</v>
      </c>
      <c r="P271" s="80" t="str">
        <f>IF(OR(Table13233[[#This Row],[Fin]]="1st",Table13233[[#This Row],[Div]]&lt;&gt;""),O271*Table13233[[#This Row],[Div]],"")</f>
        <v/>
      </c>
      <c r="Q271" s="80">
        <f>IF(Table13233[[#This Row],[Lev Ret]]="",Table13233[[#This Row],[Lev Bet]]*-1,Table13233[[#This Row],[Lev Ret]]-Table13233[[#This Row],[Lev Bet]])</f>
        <v>-100</v>
      </c>
      <c r="R271" s="84">
        <v>100</v>
      </c>
      <c r="S271" s="84" t="str">
        <f>IF(Table13233[[#This Row],[E4 24 BET]]="","",IF(OR(Table13233[[#This Row],[Fin]]="1st",Table13233[[#This Row],[Fin]]="Won",Table13233[[#This Row],[Div]]&lt;&gt;""),R271*Table13233[[#This Row],[Div]],""))</f>
        <v/>
      </c>
      <c r="T271" s="84">
        <f>IF(Table13233[[#This Row],[E4 24 BET]]="","",IF(Table13233[[#This Row],[E4 24 RET]]="",Table13233[[#This Row],[E4 24 BET]]*-1,S271-R271))</f>
        <v>-100</v>
      </c>
      <c r="U271" s="80" t="s">
        <v>943</v>
      </c>
    </row>
    <row r="272" spans="1:21" ht="15" customHeight="1" x14ac:dyDescent="0.25">
      <c r="A272" s="77">
        <v>44457</v>
      </c>
      <c r="B272" s="78">
        <v>0.54513888888888895</v>
      </c>
      <c r="C272" s="78" t="s">
        <v>9</v>
      </c>
      <c r="D272" s="79">
        <v>2</v>
      </c>
      <c r="E272" s="80">
        <v>5</v>
      </c>
      <c r="F272" s="81" t="s">
        <v>362</v>
      </c>
      <c r="G272" s="81"/>
      <c r="H272" s="82"/>
      <c r="I272" s="80" t="s">
        <v>392</v>
      </c>
      <c r="J272" s="83"/>
      <c r="K272" s="80" t="s">
        <v>923</v>
      </c>
      <c r="L272" s="80" t="s">
        <v>1021</v>
      </c>
      <c r="M272" s="80" t="s">
        <v>919</v>
      </c>
      <c r="N272" s="80" t="s">
        <v>140</v>
      </c>
      <c r="O272" s="83">
        <v>100</v>
      </c>
      <c r="P272" s="80" t="str">
        <f>IF(OR(Table13233[[#This Row],[Fin]]="1st",Table13233[[#This Row],[Div]]&lt;&gt;""),O272*Table13233[[#This Row],[Div]],"")</f>
        <v/>
      </c>
      <c r="Q272" s="80">
        <f>IF(Table13233[[#This Row],[Lev Ret]]="",Table13233[[#This Row],[Lev Bet]]*-1,Table13233[[#This Row],[Lev Ret]]-Table13233[[#This Row],[Lev Bet]])</f>
        <v>-100</v>
      </c>
      <c r="R272" s="84">
        <v>120</v>
      </c>
      <c r="S272" s="84" t="str">
        <f>IF(Table13233[[#This Row],[E4 24 BET]]="","",IF(OR(Table13233[[#This Row],[Fin]]="1st",Table13233[[#This Row],[Fin]]="Won",Table13233[[#This Row],[Div]]&lt;&gt;""),R272*Table13233[[#This Row],[Div]],""))</f>
        <v/>
      </c>
      <c r="T272" s="84">
        <f>IF(Table13233[[#This Row],[E4 24 BET]]="","",IF(Table13233[[#This Row],[E4 24 RET]]="",Table13233[[#This Row],[E4 24 BET]]*-1,S272-R272))</f>
        <v>-120</v>
      </c>
      <c r="U272" s="80" t="s">
        <v>941</v>
      </c>
    </row>
    <row r="273" spans="1:21" ht="15" customHeight="1" x14ac:dyDescent="0.25">
      <c r="A273" s="77">
        <v>44457</v>
      </c>
      <c r="B273" s="78">
        <v>0.69097222222222221</v>
      </c>
      <c r="C273" s="78" t="s">
        <v>138</v>
      </c>
      <c r="D273" s="79">
        <v>9</v>
      </c>
      <c r="E273" s="80">
        <v>4</v>
      </c>
      <c r="F273" s="81" t="s">
        <v>402</v>
      </c>
      <c r="G273" s="81"/>
      <c r="H273" s="82"/>
      <c r="I273" s="80" t="s">
        <v>156</v>
      </c>
      <c r="J273" s="83"/>
      <c r="K273" s="80" t="s">
        <v>923</v>
      </c>
      <c r="L273" s="80" t="s">
        <v>1021</v>
      </c>
      <c r="M273" s="80" t="s">
        <v>919</v>
      </c>
      <c r="N273" s="80" t="s">
        <v>140</v>
      </c>
      <c r="O273" s="83">
        <v>100</v>
      </c>
      <c r="P273" s="80" t="str">
        <f>IF(OR(Table13233[[#This Row],[Fin]]="1st",Table13233[[#This Row],[Div]]&lt;&gt;""),O273*Table13233[[#This Row],[Div]],"")</f>
        <v/>
      </c>
      <c r="Q273" s="80">
        <f>IF(Table13233[[#This Row],[Lev Ret]]="",Table13233[[#This Row],[Lev Bet]]*-1,Table13233[[#This Row],[Lev Ret]]-Table13233[[#This Row],[Lev Bet]])</f>
        <v>-100</v>
      </c>
      <c r="R273" s="84">
        <v>100</v>
      </c>
      <c r="S273" s="84" t="str">
        <f>IF(Table13233[[#This Row],[E4 24 BET]]="","",IF(OR(Table13233[[#This Row],[Fin]]="1st",Table13233[[#This Row],[Fin]]="Won",Table13233[[#This Row],[Div]]&lt;&gt;""),R273*Table13233[[#This Row],[Div]],""))</f>
        <v/>
      </c>
      <c r="T273" s="84">
        <f>IF(Table13233[[#This Row],[E4 24 BET]]="","",IF(Table13233[[#This Row],[E4 24 RET]]="",Table13233[[#This Row],[E4 24 BET]]*-1,S273-R273))</f>
        <v>-100</v>
      </c>
      <c r="U273" s="80" t="s">
        <v>943</v>
      </c>
    </row>
    <row r="274" spans="1:21" ht="15" customHeight="1" x14ac:dyDescent="0.25">
      <c r="A274" s="77">
        <v>44457</v>
      </c>
      <c r="B274" s="78">
        <v>0.70138888888888884</v>
      </c>
      <c r="C274" s="78" t="s">
        <v>9</v>
      </c>
      <c r="D274" s="79">
        <v>8</v>
      </c>
      <c r="E274" s="80">
        <v>2</v>
      </c>
      <c r="F274" s="81" t="s">
        <v>1007</v>
      </c>
      <c r="G274" s="81"/>
      <c r="H274" s="82"/>
      <c r="I274" s="80" t="s">
        <v>392</v>
      </c>
      <c r="J274" s="83"/>
      <c r="K274" s="80" t="s">
        <v>923</v>
      </c>
      <c r="L274" s="80" t="s">
        <v>1021</v>
      </c>
      <c r="M274" s="80" t="s">
        <v>919</v>
      </c>
      <c r="N274" s="80" t="s">
        <v>140</v>
      </c>
      <c r="O274" s="83">
        <v>100</v>
      </c>
      <c r="P274" s="80" t="str">
        <f>IF(OR(Table13233[[#This Row],[Fin]]="1st",Table13233[[#This Row],[Div]]&lt;&gt;""),O274*Table13233[[#This Row],[Div]],"")</f>
        <v/>
      </c>
      <c r="Q274" s="80">
        <f>IF(Table13233[[#This Row],[Lev Ret]]="",Table13233[[#This Row],[Lev Bet]]*-1,Table13233[[#This Row],[Lev Ret]]-Table13233[[#This Row],[Lev Bet]])</f>
        <v>-100</v>
      </c>
      <c r="R274" s="84">
        <v>120</v>
      </c>
      <c r="S274" s="84" t="str">
        <f>IF(Table13233[[#This Row],[E4 24 BET]]="","",IF(OR(Table13233[[#This Row],[Fin]]="1st",Table13233[[#This Row],[Fin]]="Won",Table13233[[#This Row],[Div]]&lt;&gt;""),R274*Table13233[[#This Row],[Div]],""))</f>
        <v/>
      </c>
      <c r="T274" s="84">
        <f>IF(Table13233[[#This Row],[E4 24 BET]]="","",IF(Table13233[[#This Row],[E4 24 RET]]="",Table13233[[#This Row],[E4 24 BET]]*-1,S274-R274))</f>
        <v>-120</v>
      </c>
      <c r="U274" s="80" t="s">
        <v>941</v>
      </c>
    </row>
    <row r="275" spans="1:21" ht="15" customHeight="1" x14ac:dyDescent="0.25">
      <c r="A275" s="77">
        <v>44457</v>
      </c>
      <c r="B275" s="78">
        <v>0.71875</v>
      </c>
      <c r="C275" s="78" t="s">
        <v>138</v>
      </c>
      <c r="D275" s="79">
        <v>10</v>
      </c>
      <c r="E275" s="80">
        <v>10</v>
      </c>
      <c r="F275" s="81" t="s">
        <v>443</v>
      </c>
      <c r="G275" s="81" t="s">
        <v>4</v>
      </c>
      <c r="H275" s="82">
        <v>20</v>
      </c>
      <c r="I275" s="80" t="s">
        <v>156</v>
      </c>
      <c r="J275" s="83"/>
      <c r="K275" s="80" t="s">
        <v>923</v>
      </c>
      <c r="L275" s="80" t="s">
        <v>1021</v>
      </c>
      <c r="M275" s="80" t="s">
        <v>919</v>
      </c>
      <c r="N275" s="80" t="s">
        <v>140</v>
      </c>
      <c r="O275" s="83">
        <v>100</v>
      </c>
      <c r="P275" s="80">
        <f>IF(OR(Table13233[[#This Row],[Fin]]="1st",Table13233[[#This Row],[Div]]&lt;&gt;""),O275*Table13233[[#This Row],[Div]],"")</f>
        <v>2000</v>
      </c>
      <c r="Q275" s="80">
        <f>IF(Table13233[[#This Row],[Lev Ret]]="",Table13233[[#This Row],[Lev Bet]]*-1,Table13233[[#This Row],[Lev Ret]]-Table13233[[#This Row],[Lev Bet]])</f>
        <v>1900</v>
      </c>
      <c r="R275" s="84">
        <v>100</v>
      </c>
      <c r="S275" s="84">
        <f>IF(Table13233[[#This Row],[E4 24 BET]]="","",IF(OR(Table13233[[#This Row],[Fin]]="1st",Table13233[[#This Row],[Fin]]="Won",Table13233[[#This Row],[Div]]&lt;&gt;""),R275*Table13233[[#This Row],[Div]],""))</f>
        <v>2000</v>
      </c>
      <c r="T275" s="84">
        <f>IF(Table13233[[#This Row],[E4 24 BET]]="","",IF(Table13233[[#This Row],[E4 24 RET]]="",Table13233[[#This Row],[E4 24 BET]]*-1,S275-R275))</f>
        <v>1900</v>
      </c>
      <c r="U275" s="80" t="s">
        <v>944</v>
      </c>
    </row>
    <row r="276" spans="1:21" ht="15" customHeight="1" x14ac:dyDescent="0.25">
      <c r="A276" s="77">
        <v>44463</v>
      </c>
      <c r="B276" s="78">
        <v>0.80208333333333337</v>
      </c>
      <c r="C276" s="78" t="s">
        <v>11</v>
      </c>
      <c r="D276" s="79">
        <v>5</v>
      </c>
      <c r="E276" s="80">
        <v>6</v>
      </c>
      <c r="F276" s="81" t="s">
        <v>80</v>
      </c>
      <c r="G276" s="81" t="s">
        <v>4</v>
      </c>
      <c r="H276" s="82">
        <v>3.1</v>
      </c>
      <c r="I276" s="80" t="s">
        <v>392</v>
      </c>
      <c r="J276" s="83"/>
      <c r="K276" s="80" t="s">
        <v>923</v>
      </c>
      <c r="L276" s="80" t="s">
        <v>1021</v>
      </c>
      <c r="M276" s="80" t="s">
        <v>917</v>
      </c>
      <c r="N276" s="80" t="s">
        <v>140</v>
      </c>
      <c r="O276" s="83">
        <v>100</v>
      </c>
      <c r="P276" s="80">
        <f>IF(OR(Table13233[[#This Row],[Fin]]="1st",Table13233[[#This Row],[Div]]&lt;&gt;""),O276*Table13233[[#This Row],[Div]],"")</f>
        <v>310</v>
      </c>
      <c r="Q276" s="80">
        <f>IF(Table13233[[#This Row],[Lev Ret]]="",Table13233[[#This Row],[Lev Bet]]*-1,Table13233[[#This Row],[Lev Ret]]-Table13233[[#This Row],[Lev Bet]])</f>
        <v>210</v>
      </c>
      <c r="R276" s="84">
        <v>120</v>
      </c>
      <c r="S276" s="84">
        <f>IF(Table13233[[#This Row],[E4 24 BET]]="","",IF(OR(Table13233[[#This Row],[Fin]]="1st",Table13233[[#This Row],[Fin]]="Won",Table13233[[#This Row],[Div]]&lt;&gt;""),R276*Table13233[[#This Row],[Div]],""))</f>
        <v>372</v>
      </c>
      <c r="T276" s="84">
        <f>IF(Table13233[[#This Row],[E4 24 BET]]="","",IF(Table13233[[#This Row],[E4 24 RET]]="",Table13233[[#This Row],[E4 24 BET]]*-1,S276-R276))</f>
        <v>252</v>
      </c>
      <c r="U276" s="80" t="s">
        <v>941</v>
      </c>
    </row>
    <row r="277" spans="1:21" ht="15" customHeight="1" x14ac:dyDescent="0.25">
      <c r="A277" s="77">
        <v>44463</v>
      </c>
      <c r="B277" s="78">
        <v>0.82291666666666663</v>
      </c>
      <c r="C277" s="78" t="s">
        <v>11</v>
      </c>
      <c r="D277" s="79">
        <v>6</v>
      </c>
      <c r="E277" s="80">
        <v>1</v>
      </c>
      <c r="F277" s="81" t="s">
        <v>743</v>
      </c>
      <c r="G277" s="81" t="s">
        <v>7</v>
      </c>
      <c r="H277" s="82"/>
      <c r="I277" s="80" t="s">
        <v>392</v>
      </c>
      <c r="J277" s="83"/>
      <c r="K277" s="80" t="s">
        <v>923</v>
      </c>
      <c r="L277" s="80" t="s">
        <v>1021</v>
      </c>
      <c r="M277" s="80" t="s">
        <v>917</v>
      </c>
      <c r="N277" s="80" t="s">
        <v>140</v>
      </c>
      <c r="O277" s="83">
        <v>100</v>
      </c>
      <c r="P277" s="80" t="str">
        <f>IF(OR(Table13233[[#This Row],[Fin]]="1st",Table13233[[#This Row],[Div]]&lt;&gt;""),O277*Table13233[[#This Row],[Div]],"")</f>
        <v/>
      </c>
      <c r="Q277" s="80">
        <f>IF(Table13233[[#This Row],[Lev Ret]]="",Table13233[[#This Row],[Lev Bet]]*-1,Table13233[[#This Row],[Lev Ret]]-Table13233[[#This Row],[Lev Bet]])</f>
        <v>-100</v>
      </c>
      <c r="R277" s="84">
        <v>120</v>
      </c>
      <c r="S277" s="84" t="str">
        <f>IF(Table13233[[#This Row],[E4 24 BET]]="","",IF(OR(Table13233[[#This Row],[Fin]]="1st",Table13233[[#This Row],[Fin]]="Won",Table13233[[#This Row],[Div]]&lt;&gt;""),R277*Table13233[[#This Row],[Div]],""))</f>
        <v/>
      </c>
      <c r="T277" s="84">
        <f>IF(Table13233[[#This Row],[E4 24 BET]]="","",IF(Table13233[[#This Row],[E4 24 RET]]="",Table13233[[#This Row],[E4 24 BET]]*-1,S277-R277))</f>
        <v>-120</v>
      </c>
      <c r="U277" s="80" t="s">
        <v>941</v>
      </c>
    </row>
    <row r="278" spans="1:21" ht="15" customHeight="1" x14ac:dyDescent="0.25">
      <c r="A278" s="77">
        <v>44463</v>
      </c>
      <c r="B278" s="78">
        <v>0.82291666666666663</v>
      </c>
      <c r="C278" s="78" t="s">
        <v>11</v>
      </c>
      <c r="D278" s="79">
        <v>6</v>
      </c>
      <c r="E278" s="80">
        <v>8</v>
      </c>
      <c r="F278" s="81" t="s">
        <v>79</v>
      </c>
      <c r="G278" s="81" t="s">
        <v>4</v>
      </c>
      <c r="H278" s="82">
        <v>6.5</v>
      </c>
      <c r="I278" s="80" t="s">
        <v>392</v>
      </c>
      <c r="J278" s="83"/>
      <c r="K278" s="80" t="s">
        <v>923</v>
      </c>
      <c r="L278" s="80" t="s">
        <v>1021</v>
      </c>
      <c r="M278" s="80" t="s">
        <v>917</v>
      </c>
      <c r="N278" s="80" t="s">
        <v>140</v>
      </c>
      <c r="O278" s="83">
        <v>100</v>
      </c>
      <c r="P278" s="80">
        <f>IF(OR(Table13233[[#This Row],[Fin]]="1st",Table13233[[#This Row],[Div]]&lt;&gt;""),O278*Table13233[[#This Row],[Div]],"")</f>
        <v>650</v>
      </c>
      <c r="Q278" s="80">
        <f>IF(Table13233[[#This Row],[Lev Ret]]="",Table13233[[#This Row],[Lev Bet]]*-1,Table13233[[#This Row],[Lev Ret]]-Table13233[[#This Row],[Lev Bet]])</f>
        <v>550</v>
      </c>
      <c r="R278" s="84">
        <v>120</v>
      </c>
      <c r="S278" s="84">
        <f>IF(Table13233[[#This Row],[E4 24 BET]]="","",IF(OR(Table13233[[#This Row],[Fin]]="1st",Table13233[[#This Row],[Fin]]="Won",Table13233[[#This Row],[Div]]&lt;&gt;""),R278*Table13233[[#This Row],[Div]],""))</f>
        <v>780</v>
      </c>
      <c r="T278" s="84">
        <f>IF(Table13233[[#This Row],[E4 24 BET]]="","",IF(Table13233[[#This Row],[E4 24 RET]]="",Table13233[[#This Row],[E4 24 BET]]*-1,S278-R278))</f>
        <v>660</v>
      </c>
      <c r="U278" s="80" t="s">
        <v>941</v>
      </c>
    </row>
    <row r="279" spans="1:21" ht="15" customHeight="1" x14ac:dyDescent="0.25">
      <c r="A279" s="77">
        <v>44464</v>
      </c>
      <c r="B279" s="78">
        <v>0.49652777777777773</v>
      </c>
      <c r="C279" s="78" t="s">
        <v>139</v>
      </c>
      <c r="D279" s="79">
        <v>1</v>
      </c>
      <c r="E279" s="80">
        <v>8</v>
      </c>
      <c r="F279" s="81" t="s">
        <v>446</v>
      </c>
      <c r="G279" s="81" t="s">
        <v>4</v>
      </c>
      <c r="H279" s="82">
        <v>4</v>
      </c>
      <c r="I279" s="80" t="s">
        <v>156</v>
      </c>
      <c r="J279" s="83"/>
      <c r="K279" s="80" t="s">
        <v>923</v>
      </c>
      <c r="L279" s="80" t="s">
        <v>1021</v>
      </c>
      <c r="M279" s="80" t="s">
        <v>919</v>
      </c>
      <c r="N279" s="80" t="s">
        <v>918</v>
      </c>
      <c r="O279" s="83">
        <v>100</v>
      </c>
      <c r="P279" s="80">
        <f>IF(OR(Table13233[[#This Row],[Fin]]="1st",Table13233[[#This Row],[Div]]&lt;&gt;""),O279*Table13233[[#This Row],[Div]],"")</f>
        <v>400</v>
      </c>
      <c r="Q279" s="80">
        <f>IF(Table13233[[#This Row],[Lev Ret]]="",Table13233[[#This Row],[Lev Bet]]*-1,Table13233[[#This Row],[Lev Ret]]-Table13233[[#This Row],[Lev Bet]])</f>
        <v>300</v>
      </c>
      <c r="R279" s="84">
        <v>139.99999999999997</v>
      </c>
      <c r="S279" s="84">
        <f>IF(Table13233[[#This Row],[E4 24 BET]]="","",IF(OR(Table13233[[#This Row],[Fin]]="1st",Table13233[[#This Row],[Fin]]="Won",Table13233[[#This Row],[Div]]&lt;&gt;""),R279*Table13233[[#This Row],[Div]],""))</f>
        <v>559.99999999999989</v>
      </c>
      <c r="T279" s="84">
        <f>IF(Table13233[[#This Row],[E4 24 BET]]="","",IF(Table13233[[#This Row],[E4 24 RET]]="",Table13233[[#This Row],[E4 24 BET]]*-1,S279-R279))</f>
        <v>419.99999999999989</v>
      </c>
      <c r="U279" s="80" t="s">
        <v>948</v>
      </c>
    </row>
    <row r="280" spans="1:21" ht="15" customHeight="1" x14ac:dyDescent="0.25">
      <c r="A280" s="77">
        <v>44464</v>
      </c>
      <c r="B280" s="78">
        <v>0.50694444444444442</v>
      </c>
      <c r="C280" s="78" t="s">
        <v>5</v>
      </c>
      <c r="D280" s="79">
        <v>1</v>
      </c>
      <c r="E280" s="80">
        <v>4</v>
      </c>
      <c r="F280" s="81" t="s">
        <v>744</v>
      </c>
      <c r="G280" s="81" t="s">
        <v>4</v>
      </c>
      <c r="H280" s="82">
        <v>2.7</v>
      </c>
      <c r="I280" s="80" t="s">
        <v>392</v>
      </c>
      <c r="J280" s="83"/>
      <c r="K280" s="80" t="s">
        <v>923</v>
      </c>
      <c r="L280" s="80" t="s">
        <v>1021</v>
      </c>
      <c r="M280" s="80" t="s">
        <v>919</v>
      </c>
      <c r="N280" s="80" t="s">
        <v>140</v>
      </c>
      <c r="O280" s="83">
        <v>100</v>
      </c>
      <c r="P280" s="80">
        <f>IF(OR(Table13233[[#This Row],[Fin]]="1st",Table13233[[#This Row],[Div]]&lt;&gt;""),O280*Table13233[[#This Row],[Div]],"")</f>
        <v>270</v>
      </c>
      <c r="Q280" s="80">
        <f>IF(Table13233[[#This Row],[Lev Ret]]="",Table13233[[#This Row],[Lev Bet]]*-1,Table13233[[#This Row],[Lev Ret]]-Table13233[[#This Row],[Lev Bet]])</f>
        <v>170</v>
      </c>
      <c r="R280" s="84">
        <v>120</v>
      </c>
      <c r="S280" s="84">
        <f>IF(Table13233[[#This Row],[E4 24 BET]]="","",IF(OR(Table13233[[#This Row],[Fin]]="1st",Table13233[[#This Row],[Fin]]="Won",Table13233[[#This Row],[Div]]&lt;&gt;""),R280*Table13233[[#This Row],[Div]],""))</f>
        <v>324</v>
      </c>
      <c r="T280" s="84">
        <f>IF(Table13233[[#This Row],[E4 24 BET]]="","",IF(Table13233[[#This Row],[E4 24 RET]]="",Table13233[[#This Row],[E4 24 BET]]*-1,S280-R280))</f>
        <v>204</v>
      </c>
      <c r="U280" s="80" t="s">
        <v>941</v>
      </c>
    </row>
    <row r="281" spans="1:21" ht="15" customHeight="1" x14ac:dyDescent="0.25">
      <c r="A281" s="77">
        <v>44464</v>
      </c>
      <c r="B281" s="78">
        <v>0.50694444444444442</v>
      </c>
      <c r="C281" s="78" t="s">
        <v>5</v>
      </c>
      <c r="D281" s="79">
        <v>1</v>
      </c>
      <c r="E281" s="80">
        <v>5</v>
      </c>
      <c r="F281" s="81" t="s">
        <v>203</v>
      </c>
      <c r="G281" s="81"/>
      <c r="H281" s="82"/>
      <c r="I281" s="80" t="s">
        <v>392</v>
      </c>
      <c r="J281" s="83"/>
      <c r="K281" s="80" t="s">
        <v>923</v>
      </c>
      <c r="L281" s="80" t="s">
        <v>1021</v>
      </c>
      <c r="M281" s="80" t="s">
        <v>919</v>
      </c>
      <c r="N281" s="80" t="s">
        <v>918</v>
      </c>
      <c r="O281" s="83">
        <v>100</v>
      </c>
      <c r="P281" s="80" t="str">
        <f>IF(OR(Table13233[[#This Row],[Fin]]="1st",Table13233[[#This Row],[Div]]&lt;&gt;""),O281*Table13233[[#This Row],[Div]],"")</f>
        <v/>
      </c>
      <c r="Q281" s="80">
        <f>IF(Table13233[[#This Row],[Lev Ret]]="",Table13233[[#This Row],[Lev Bet]]*-1,Table13233[[#This Row],[Lev Ret]]-Table13233[[#This Row],[Lev Bet]])</f>
        <v>-100</v>
      </c>
      <c r="R281" s="84">
        <v>139.99999999999997</v>
      </c>
      <c r="S281" s="84" t="str">
        <f>IF(Table13233[[#This Row],[E4 24 BET]]="","",IF(OR(Table13233[[#This Row],[Fin]]="1st",Table13233[[#This Row],[Fin]]="Won",Table13233[[#This Row],[Div]]&lt;&gt;""),R281*Table13233[[#This Row],[Div]],""))</f>
        <v/>
      </c>
      <c r="T281" s="84">
        <f>IF(Table13233[[#This Row],[E4 24 BET]]="","",IF(Table13233[[#This Row],[E4 24 RET]]="",Table13233[[#This Row],[E4 24 BET]]*-1,S281-R281))</f>
        <v>-139.99999999999997</v>
      </c>
      <c r="U281" s="80" t="s">
        <v>947</v>
      </c>
    </row>
    <row r="282" spans="1:21" ht="15" customHeight="1" x14ac:dyDescent="0.25">
      <c r="A282" s="77">
        <v>44464</v>
      </c>
      <c r="B282" s="78">
        <v>0.60416666666666663</v>
      </c>
      <c r="C282" s="78" t="s">
        <v>5</v>
      </c>
      <c r="D282" s="79">
        <v>5</v>
      </c>
      <c r="E282" s="80">
        <v>2</v>
      </c>
      <c r="F282" s="81" t="s">
        <v>745</v>
      </c>
      <c r="G282" s="81" t="s">
        <v>4</v>
      </c>
      <c r="H282" s="82">
        <v>2.4</v>
      </c>
      <c r="I282" s="80" t="s">
        <v>392</v>
      </c>
      <c r="J282" s="83"/>
      <c r="K282" s="80" t="s">
        <v>923</v>
      </c>
      <c r="L282" s="80" t="s">
        <v>1021</v>
      </c>
      <c r="M282" s="80" t="s">
        <v>919</v>
      </c>
      <c r="N282" s="80" t="s">
        <v>140</v>
      </c>
      <c r="O282" s="83">
        <v>100</v>
      </c>
      <c r="P282" s="80">
        <f>IF(OR(Table13233[[#This Row],[Fin]]="1st",Table13233[[#This Row],[Div]]&lt;&gt;""),O282*Table13233[[#This Row],[Div]],"")</f>
        <v>240</v>
      </c>
      <c r="Q282" s="80">
        <f>IF(Table13233[[#This Row],[Lev Ret]]="",Table13233[[#This Row],[Lev Bet]]*-1,Table13233[[#This Row],[Lev Ret]]-Table13233[[#This Row],[Lev Bet]])</f>
        <v>140</v>
      </c>
      <c r="R282" s="84">
        <v>120</v>
      </c>
      <c r="S282" s="84">
        <f>IF(Table13233[[#This Row],[E4 24 BET]]="","",IF(OR(Table13233[[#This Row],[Fin]]="1st",Table13233[[#This Row],[Fin]]="Won",Table13233[[#This Row],[Div]]&lt;&gt;""),R282*Table13233[[#This Row],[Div]],""))</f>
        <v>288</v>
      </c>
      <c r="T282" s="84">
        <f>IF(Table13233[[#This Row],[E4 24 BET]]="","",IF(Table13233[[#This Row],[E4 24 RET]]="",Table13233[[#This Row],[E4 24 BET]]*-1,S282-R282))</f>
        <v>168</v>
      </c>
      <c r="U282" s="80" t="s">
        <v>941</v>
      </c>
    </row>
    <row r="283" spans="1:21" ht="15" customHeight="1" x14ac:dyDescent="0.25">
      <c r="A283" s="77">
        <v>44464</v>
      </c>
      <c r="B283" s="78">
        <v>0.62847222222222221</v>
      </c>
      <c r="C283" s="78" t="s">
        <v>5</v>
      </c>
      <c r="D283" s="79">
        <v>6</v>
      </c>
      <c r="E283" s="80">
        <v>1</v>
      </c>
      <c r="F283" s="81" t="s">
        <v>746</v>
      </c>
      <c r="G283" s="81"/>
      <c r="H283" s="82"/>
      <c r="I283" s="80" t="s">
        <v>392</v>
      </c>
      <c r="J283" s="83"/>
      <c r="K283" s="80" t="s">
        <v>923</v>
      </c>
      <c r="L283" s="80" t="s">
        <v>1021</v>
      </c>
      <c r="M283" s="80" t="s">
        <v>919</v>
      </c>
      <c r="N283" s="80" t="s">
        <v>140</v>
      </c>
      <c r="O283" s="83">
        <v>100</v>
      </c>
      <c r="P283" s="80" t="str">
        <f>IF(OR(Table13233[[#This Row],[Fin]]="1st",Table13233[[#This Row],[Div]]&lt;&gt;""),O283*Table13233[[#This Row],[Div]],"")</f>
        <v/>
      </c>
      <c r="Q283" s="80">
        <f>IF(Table13233[[#This Row],[Lev Ret]]="",Table13233[[#This Row],[Lev Bet]]*-1,Table13233[[#This Row],[Lev Ret]]-Table13233[[#This Row],[Lev Bet]])</f>
        <v>-100</v>
      </c>
      <c r="R283" s="84">
        <v>120</v>
      </c>
      <c r="S283" s="84" t="str">
        <f>IF(Table13233[[#This Row],[E4 24 BET]]="","",IF(OR(Table13233[[#This Row],[Fin]]="1st",Table13233[[#This Row],[Fin]]="Won",Table13233[[#This Row],[Div]]&lt;&gt;""),R283*Table13233[[#This Row],[Div]],""))</f>
        <v/>
      </c>
      <c r="T283" s="84">
        <f>IF(Table13233[[#This Row],[E4 24 BET]]="","",IF(Table13233[[#This Row],[E4 24 RET]]="",Table13233[[#This Row],[E4 24 BET]]*-1,S283-R283))</f>
        <v>-120</v>
      </c>
      <c r="U283" s="80" t="s">
        <v>941</v>
      </c>
    </row>
    <row r="284" spans="1:21" ht="15" customHeight="1" x14ac:dyDescent="0.25">
      <c r="A284" s="77">
        <v>44464</v>
      </c>
      <c r="B284" s="78">
        <v>0.62847222222222221</v>
      </c>
      <c r="C284" s="78" t="s">
        <v>5</v>
      </c>
      <c r="D284" s="79">
        <v>6</v>
      </c>
      <c r="E284" s="80">
        <v>5</v>
      </c>
      <c r="F284" s="81" t="s">
        <v>603</v>
      </c>
      <c r="G284" s="81" t="s">
        <v>4</v>
      </c>
      <c r="H284" s="82">
        <v>2.4</v>
      </c>
      <c r="I284" s="80" t="s">
        <v>392</v>
      </c>
      <c r="J284" s="83"/>
      <c r="K284" s="80" t="s">
        <v>923</v>
      </c>
      <c r="L284" s="80" t="s">
        <v>1021</v>
      </c>
      <c r="M284" s="80" t="s">
        <v>919</v>
      </c>
      <c r="N284" s="80" t="s">
        <v>140</v>
      </c>
      <c r="O284" s="83">
        <v>100</v>
      </c>
      <c r="P284" s="80">
        <f>IF(OR(Table13233[[#This Row],[Fin]]="1st",Table13233[[#This Row],[Div]]&lt;&gt;""),O284*Table13233[[#This Row],[Div]],"")</f>
        <v>240</v>
      </c>
      <c r="Q284" s="80">
        <f>IF(Table13233[[#This Row],[Lev Ret]]="",Table13233[[#This Row],[Lev Bet]]*-1,Table13233[[#This Row],[Lev Ret]]-Table13233[[#This Row],[Lev Bet]])</f>
        <v>140</v>
      </c>
      <c r="R284" s="84">
        <v>120</v>
      </c>
      <c r="S284" s="84">
        <f>IF(Table13233[[#This Row],[E4 24 BET]]="","",IF(OR(Table13233[[#This Row],[Fin]]="1st",Table13233[[#This Row],[Fin]]="Won",Table13233[[#This Row],[Div]]&lt;&gt;""),R284*Table13233[[#This Row],[Div]],""))</f>
        <v>288</v>
      </c>
      <c r="T284" s="84">
        <f>IF(Table13233[[#This Row],[E4 24 BET]]="","",IF(Table13233[[#This Row],[E4 24 RET]]="",Table13233[[#This Row],[E4 24 BET]]*-1,S284-R284))</f>
        <v>168</v>
      </c>
      <c r="U284" s="80" t="s">
        <v>941</v>
      </c>
    </row>
    <row r="285" spans="1:21" ht="15" customHeight="1" x14ac:dyDescent="0.25">
      <c r="A285" s="77">
        <v>44464</v>
      </c>
      <c r="B285" s="78">
        <v>0.65625</v>
      </c>
      <c r="C285" s="78" t="s">
        <v>5</v>
      </c>
      <c r="D285" s="79">
        <v>7</v>
      </c>
      <c r="E285" s="80">
        <v>2</v>
      </c>
      <c r="F285" s="81" t="s">
        <v>601</v>
      </c>
      <c r="G285" s="81" t="s">
        <v>4</v>
      </c>
      <c r="H285" s="82">
        <v>1.2</v>
      </c>
      <c r="I285" s="80" t="s">
        <v>392</v>
      </c>
      <c r="J285" s="83"/>
      <c r="K285" s="80" t="s">
        <v>923</v>
      </c>
      <c r="L285" s="80" t="s">
        <v>1021</v>
      </c>
      <c r="M285" s="80" t="s">
        <v>919</v>
      </c>
      <c r="N285" s="80" t="s">
        <v>140</v>
      </c>
      <c r="O285" s="83">
        <v>100</v>
      </c>
      <c r="P285" s="80">
        <f>IF(OR(Table13233[[#This Row],[Fin]]="1st",Table13233[[#This Row],[Div]]&lt;&gt;""),O285*Table13233[[#This Row],[Div]],"")</f>
        <v>120</v>
      </c>
      <c r="Q285" s="80">
        <f>IF(Table13233[[#This Row],[Lev Ret]]="",Table13233[[#This Row],[Lev Bet]]*-1,Table13233[[#This Row],[Lev Ret]]-Table13233[[#This Row],[Lev Bet]])</f>
        <v>20</v>
      </c>
      <c r="R285" s="84">
        <v>120</v>
      </c>
      <c r="S285" s="84">
        <f>IF(Table13233[[#This Row],[E4 24 BET]]="","",IF(OR(Table13233[[#This Row],[Fin]]="1st",Table13233[[#This Row],[Fin]]="Won",Table13233[[#This Row],[Div]]&lt;&gt;""),R285*Table13233[[#This Row],[Div]],""))</f>
        <v>144</v>
      </c>
      <c r="T285" s="84">
        <f>IF(Table13233[[#This Row],[E4 24 BET]]="","",IF(Table13233[[#This Row],[E4 24 RET]]="",Table13233[[#This Row],[E4 24 BET]]*-1,S285-R285))</f>
        <v>24</v>
      </c>
      <c r="U285" s="80" t="s">
        <v>942</v>
      </c>
    </row>
    <row r="286" spans="1:21" ht="15" customHeight="1" x14ac:dyDescent="0.25">
      <c r="A286" s="77">
        <v>44464</v>
      </c>
      <c r="B286" s="78">
        <v>0.72569444444444453</v>
      </c>
      <c r="C286" s="78" t="s">
        <v>139</v>
      </c>
      <c r="D286" s="79">
        <v>10</v>
      </c>
      <c r="E286" s="80">
        <v>2</v>
      </c>
      <c r="F286" s="81" t="s">
        <v>423</v>
      </c>
      <c r="G286" s="81" t="s">
        <v>4</v>
      </c>
      <c r="H286" s="82">
        <v>2.9</v>
      </c>
      <c r="I286" s="80" t="s">
        <v>156</v>
      </c>
      <c r="J286" s="83"/>
      <c r="K286" s="80" t="s">
        <v>923</v>
      </c>
      <c r="L286" s="80" t="s">
        <v>1021</v>
      </c>
      <c r="M286" s="80" t="s">
        <v>919</v>
      </c>
      <c r="N286" s="80" t="s">
        <v>140</v>
      </c>
      <c r="O286" s="83">
        <v>100</v>
      </c>
      <c r="P286" s="80">
        <f>IF(OR(Table13233[[#This Row],[Fin]]="1st",Table13233[[#This Row],[Div]]&lt;&gt;""),O286*Table13233[[#This Row],[Div]],"")</f>
        <v>290</v>
      </c>
      <c r="Q286" s="80">
        <f>IF(Table13233[[#This Row],[Lev Ret]]="",Table13233[[#This Row],[Lev Bet]]*-1,Table13233[[#This Row],[Lev Ret]]-Table13233[[#This Row],[Lev Bet]])</f>
        <v>190</v>
      </c>
      <c r="R286" s="84">
        <v>100</v>
      </c>
      <c r="S286" s="84">
        <f>IF(Table13233[[#This Row],[E4 24 BET]]="","",IF(OR(Table13233[[#This Row],[Fin]]="1st",Table13233[[#This Row],[Fin]]="Won",Table13233[[#This Row],[Div]]&lt;&gt;""),R286*Table13233[[#This Row],[Div]],""))</f>
        <v>290</v>
      </c>
      <c r="T286" s="84">
        <f>IF(Table13233[[#This Row],[E4 24 BET]]="","",IF(Table13233[[#This Row],[E4 24 RET]]="",Table13233[[#This Row],[E4 24 BET]]*-1,S286-R286))</f>
        <v>190</v>
      </c>
      <c r="U286" s="80" t="s">
        <v>943</v>
      </c>
    </row>
    <row r="287" spans="1:21" ht="15" customHeight="1" x14ac:dyDescent="0.25">
      <c r="A287" s="77">
        <v>44471</v>
      </c>
      <c r="B287" s="78">
        <v>0.49305555555555558</v>
      </c>
      <c r="C287" s="78" t="s">
        <v>138</v>
      </c>
      <c r="D287" s="79">
        <v>1</v>
      </c>
      <c r="E287" s="80">
        <v>4</v>
      </c>
      <c r="F287" s="81" t="s">
        <v>447</v>
      </c>
      <c r="G287" s="81" t="s">
        <v>6</v>
      </c>
      <c r="H287" s="82"/>
      <c r="I287" s="80" t="s">
        <v>156</v>
      </c>
      <c r="J287" s="83"/>
      <c r="K287" s="80" t="s">
        <v>923</v>
      </c>
      <c r="L287" s="80" t="s">
        <v>1021</v>
      </c>
      <c r="M287" s="80" t="s">
        <v>919</v>
      </c>
      <c r="N287" s="80" t="s">
        <v>140</v>
      </c>
      <c r="O287" s="83">
        <v>100</v>
      </c>
      <c r="P287" s="80" t="str">
        <f>IF(OR(Table13233[[#This Row],[Fin]]="1st",Table13233[[#This Row],[Div]]&lt;&gt;""),O287*Table13233[[#This Row],[Div]],"")</f>
        <v/>
      </c>
      <c r="Q287" s="80">
        <f>IF(Table13233[[#This Row],[Lev Ret]]="",Table13233[[#This Row],[Lev Bet]]*-1,Table13233[[#This Row],[Lev Ret]]-Table13233[[#This Row],[Lev Bet]])</f>
        <v>-100</v>
      </c>
      <c r="R287" s="84">
        <v>100</v>
      </c>
      <c r="S287" s="84" t="str">
        <f>IF(Table13233[[#This Row],[E4 24 BET]]="","",IF(OR(Table13233[[#This Row],[Fin]]="1st",Table13233[[#This Row],[Fin]]="Won",Table13233[[#This Row],[Div]]&lt;&gt;""),R287*Table13233[[#This Row],[Div]],""))</f>
        <v/>
      </c>
      <c r="T287" s="84">
        <f>IF(Table13233[[#This Row],[E4 24 BET]]="","",IF(Table13233[[#This Row],[E4 24 RET]]="",Table13233[[#This Row],[E4 24 BET]]*-1,S287-R287))</f>
        <v>-100</v>
      </c>
      <c r="U287" s="80" t="s">
        <v>944</v>
      </c>
    </row>
    <row r="288" spans="1:21" ht="15" customHeight="1" x14ac:dyDescent="0.25">
      <c r="A288" s="77">
        <v>44478</v>
      </c>
      <c r="B288" s="78">
        <v>0.53472222222222221</v>
      </c>
      <c r="C288" s="78" t="s">
        <v>9</v>
      </c>
      <c r="D288" s="79">
        <v>2</v>
      </c>
      <c r="E288" s="80">
        <v>2</v>
      </c>
      <c r="F288" s="81" t="s">
        <v>199</v>
      </c>
      <c r="G288" s="81" t="s">
        <v>7</v>
      </c>
      <c r="H288" s="82"/>
      <c r="I288" s="80" t="s">
        <v>392</v>
      </c>
      <c r="J288" s="83"/>
      <c r="K288" s="80" t="s">
        <v>923</v>
      </c>
      <c r="L288" s="80" t="s">
        <v>1021</v>
      </c>
      <c r="M288" s="80" t="s">
        <v>919</v>
      </c>
      <c r="N288" s="80" t="s">
        <v>140</v>
      </c>
      <c r="O288" s="83">
        <v>100</v>
      </c>
      <c r="P288" s="80" t="str">
        <f>IF(OR(Table13233[[#This Row],[Fin]]="1st",Table13233[[#This Row],[Div]]&lt;&gt;""),O288*Table13233[[#This Row],[Div]],"")</f>
        <v/>
      </c>
      <c r="Q288" s="80">
        <f>IF(Table13233[[#This Row],[Lev Ret]]="",Table13233[[#This Row],[Lev Bet]]*-1,Table13233[[#This Row],[Lev Ret]]-Table13233[[#This Row],[Lev Bet]])</f>
        <v>-100</v>
      </c>
      <c r="R288" s="84">
        <v>120</v>
      </c>
      <c r="S288" s="84" t="str">
        <f>IF(Table13233[[#This Row],[E4 24 BET]]="","",IF(OR(Table13233[[#This Row],[Fin]]="1st",Table13233[[#This Row],[Fin]]="Won",Table13233[[#This Row],[Div]]&lt;&gt;""),R288*Table13233[[#This Row],[Div]],""))</f>
        <v/>
      </c>
      <c r="T288" s="84">
        <f>IF(Table13233[[#This Row],[E4 24 BET]]="","",IF(Table13233[[#This Row],[E4 24 RET]]="",Table13233[[#This Row],[E4 24 BET]]*-1,S288-R288))</f>
        <v>-120</v>
      </c>
      <c r="U288" s="80" t="s">
        <v>942</v>
      </c>
    </row>
    <row r="289" spans="1:21" ht="15" customHeight="1" x14ac:dyDescent="0.25">
      <c r="A289" s="77">
        <v>44478</v>
      </c>
      <c r="B289" s="78">
        <v>0.55902777777777779</v>
      </c>
      <c r="C289" s="78" t="s">
        <v>9</v>
      </c>
      <c r="D289" s="79">
        <v>3</v>
      </c>
      <c r="E289" s="80">
        <v>7</v>
      </c>
      <c r="F289" s="81" t="s">
        <v>602</v>
      </c>
      <c r="G289" s="81" t="s">
        <v>4</v>
      </c>
      <c r="H289" s="82">
        <v>1.8</v>
      </c>
      <c r="I289" s="80" t="s">
        <v>392</v>
      </c>
      <c r="J289" s="83"/>
      <c r="K289" s="80" t="s">
        <v>923</v>
      </c>
      <c r="L289" s="80" t="s">
        <v>1021</v>
      </c>
      <c r="M289" s="80" t="s">
        <v>919</v>
      </c>
      <c r="N289" s="80" t="s">
        <v>140</v>
      </c>
      <c r="O289" s="83">
        <v>100</v>
      </c>
      <c r="P289" s="80">
        <f>IF(OR(Table13233[[#This Row],[Fin]]="1st",Table13233[[#This Row],[Div]]&lt;&gt;""),O289*Table13233[[#This Row],[Div]],"")</f>
        <v>180</v>
      </c>
      <c r="Q289" s="80">
        <f>IF(Table13233[[#This Row],[Lev Ret]]="",Table13233[[#This Row],[Lev Bet]]*-1,Table13233[[#This Row],[Lev Ret]]-Table13233[[#This Row],[Lev Bet]])</f>
        <v>80</v>
      </c>
      <c r="R289" s="84">
        <v>120</v>
      </c>
      <c r="S289" s="84">
        <f>IF(Table13233[[#This Row],[E4 24 BET]]="","",IF(OR(Table13233[[#This Row],[Fin]]="1st",Table13233[[#This Row],[Fin]]="Won",Table13233[[#This Row],[Div]]&lt;&gt;""),R289*Table13233[[#This Row],[Div]],""))</f>
        <v>216</v>
      </c>
      <c r="T289" s="84">
        <f>IF(Table13233[[#This Row],[E4 24 BET]]="","",IF(Table13233[[#This Row],[E4 24 RET]]="",Table13233[[#This Row],[E4 24 BET]]*-1,S289-R289))</f>
        <v>96</v>
      </c>
      <c r="U289" s="80" t="s">
        <v>942</v>
      </c>
    </row>
    <row r="290" spans="1:21" ht="15" customHeight="1" x14ac:dyDescent="0.25">
      <c r="A290" s="77">
        <v>44478</v>
      </c>
      <c r="B290" s="78">
        <v>0.62152777777777779</v>
      </c>
      <c r="C290" s="78" t="s">
        <v>138</v>
      </c>
      <c r="D290" s="79">
        <v>5</v>
      </c>
      <c r="E290" s="80">
        <v>2</v>
      </c>
      <c r="F290" s="81" t="s">
        <v>448</v>
      </c>
      <c r="G290" s="81" t="s">
        <v>4</v>
      </c>
      <c r="H290" s="82">
        <v>1.9</v>
      </c>
      <c r="I290" s="80" t="s">
        <v>156</v>
      </c>
      <c r="J290" s="83"/>
      <c r="K290" s="80" t="s">
        <v>923</v>
      </c>
      <c r="L290" s="80" t="s">
        <v>1021</v>
      </c>
      <c r="M290" s="80" t="s">
        <v>919</v>
      </c>
      <c r="N290" s="80" t="s">
        <v>140</v>
      </c>
      <c r="O290" s="83">
        <v>100</v>
      </c>
      <c r="P290" s="80">
        <f>IF(OR(Table13233[[#This Row],[Fin]]="1st",Table13233[[#This Row],[Div]]&lt;&gt;""),O290*Table13233[[#This Row],[Div]],"")</f>
        <v>190</v>
      </c>
      <c r="Q290" s="80">
        <f>IF(Table13233[[#This Row],[Lev Ret]]="",Table13233[[#This Row],[Lev Bet]]*-1,Table13233[[#This Row],[Lev Ret]]-Table13233[[#This Row],[Lev Bet]])</f>
        <v>90</v>
      </c>
      <c r="R290" s="84">
        <v>100</v>
      </c>
      <c r="S290" s="84">
        <f>IF(Table13233[[#This Row],[E4 24 BET]]="","",IF(OR(Table13233[[#This Row],[Fin]]="1st",Table13233[[#This Row],[Fin]]="Won",Table13233[[#This Row],[Div]]&lt;&gt;""),R290*Table13233[[#This Row],[Div]],""))</f>
        <v>190</v>
      </c>
      <c r="T290" s="84">
        <f>IF(Table13233[[#This Row],[E4 24 BET]]="","",IF(Table13233[[#This Row],[E4 24 RET]]="",Table13233[[#This Row],[E4 24 BET]]*-1,S290-R290))</f>
        <v>90</v>
      </c>
      <c r="U290" s="80" t="s">
        <v>944</v>
      </c>
    </row>
    <row r="291" spans="1:21" ht="15" customHeight="1" x14ac:dyDescent="0.25">
      <c r="A291" s="77">
        <v>44478</v>
      </c>
      <c r="B291" s="78">
        <v>0.63194444444444442</v>
      </c>
      <c r="C291" s="78" t="s">
        <v>9</v>
      </c>
      <c r="D291" s="79">
        <v>6</v>
      </c>
      <c r="E291" s="80">
        <v>2</v>
      </c>
      <c r="F291" s="81" t="s">
        <v>601</v>
      </c>
      <c r="G291" s="81" t="s">
        <v>6</v>
      </c>
      <c r="H291" s="82"/>
      <c r="I291" s="80" t="s">
        <v>392</v>
      </c>
      <c r="J291" s="83"/>
      <c r="K291" s="80" t="s">
        <v>923</v>
      </c>
      <c r="L291" s="80" t="s">
        <v>1021</v>
      </c>
      <c r="M291" s="80" t="s">
        <v>919</v>
      </c>
      <c r="N291" s="80" t="s">
        <v>140</v>
      </c>
      <c r="O291" s="83">
        <v>100</v>
      </c>
      <c r="P291" s="80" t="str">
        <f>IF(OR(Table13233[[#This Row],[Fin]]="1st",Table13233[[#This Row],[Div]]&lt;&gt;""),O291*Table13233[[#This Row],[Div]],"")</f>
        <v/>
      </c>
      <c r="Q291" s="80">
        <f>IF(Table13233[[#This Row],[Lev Ret]]="",Table13233[[#This Row],[Lev Bet]]*-1,Table13233[[#This Row],[Lev Ret]]-Table13233[[#This Row],[Lev Bet]])</f>
        <v>-100</v>
      </c>
      <c r="R291" s="84">
        <v>120</v>
      </c>
      <c r="S291" s="84" t="str">
        <f>IF(Table13233[[#This Row],[E4 24 BET]]="","",IF(OR(Table13233[[#This Row],[Fin]]="1st",Table13233[[#This Row],[Fin]]="Won",Table13233[[#This Row],[Div]]&lt;&gt;""),R291*Table13233[[#This Row],[Div]],""))</f>
        <v/>
      </c>
      <c r="T291" s="84">
        <f>IF(Table13233[[#This Row],[E4 24 BET]]="","",IF(Table13233[[#This Row],[E4 24 RET]]="",Table13233[[#This Row],[E4 24 BET]]*-1,S291-R291))</f>
        <v>-120</v>
      </c>
      <c r="U291" s="80" t="s">
        <v>942</v>
      </c>
    </row>
    <row r="292" spans="1:21" ht="15" customHeight="1" x14ac:dyDescent="0.25">
      <c r="A292" s="77">
        <v>44478</v>
      </c>
      <c r="B292" s="78">
        <v>0.64583333333333337</v>
      </c>
      <c r="C292" s="78" t="s">
        <v>138</v>
      </c>
      <c r="D292" s="79">
        <v>6</v>
      </c>
      <c r="E292" s="80">
        <v>3</v>
      </c>
      <c r="F292" s="81" t="s">
        <v>424</v>
      </c>
      <c r="G292" s="81" t="s">
        <v>6</v>
      </c>
      <c r="H292" s="82"/>
      <c r="I292" s="80" t="s">
        <v>156</v>
      </c>
      <c r="J292" s="83"/>
      <c r="K292" s="80" t="s">
        <v>923</v>
      </c>
      <c r="L292" s="80" t="s">
        <v>1021</v>
      </c>
      <c r="M292" s="80" t="s">
        <v>919</v>
      </c>
      <c r="N292" s="80" t="s">
        <v>140</v>
      </c>
      <c r="O292" s="83">
        <v>100</v>
      </c>
      <c r="P292" s="80" t="str">
        <f>IF(OR(Table13233[[#This Row],[Fin]]="1st",Table13233[[#This Row],[Div]]&lt;&gt;""),O292*Table13233[[#This Row],[Div]],"")</f>
        <v/>
      </c>
      <c r="Q292" s="80">
        <f>IF(Table13233[[#This Row],[Lev Ret]]="",Table13233[[#This Row],[Lev Bet]]*-1,Table13233[[#This Row],[Lev Ret]]-Table13233[[#This Row],[Lev Bet]])</f>
        <v>-100</v>
      </c>
      <c r="R292" s="84">
        <v>100</v>
      </c>
      <c r="S292" s="84" t="str">
        <f>IF(Table13233[[#This Row],[E4 24 BET]]="","",IF(OR(Table13233[[#This Row],[Fin]]="1st",Table13233[[#This Row],[Fin]]="Won",Table13233[[#This Row],[Div]]&lt;&gt;""),R292*Table13233[[#This Row],[Div]],""))</f>
        <v/>
      </c>
      <c r="T292" s="84">
        <f>IF(Table13233[[#This Row],[E4 24 BET]]="","",IF(Table13233[[#This Row],[E4 24 RET]]="",Table13233[[#This Row],[E4 24 BET]]*-1,S292-R292))</f>
        <v>-100</v>
      </c>
      <c r="U292" s="80" t="s">
        <v>944</v>
      </c>
    </row>
    <row r="293" spans="1:21" ht="15" customHeight="1" x14ac:dyDescent="0.25">
      <c r="A293" s="77">
        <v>44478</v>
      </c>
      <c r="B293" s="78">
        <v>0.65972222222222221</v>
      </c>
      <c r="C293" s="78" t="s">
        <v>9</v>
      </c>
      <c r="D293" s="79">
        <v>7</v>
      </c>
      <c r="E293" s="80">
        <v>4</v>
      </c>
      <c r="F293" s="81" t="s">
        <v>403</v>
      </c>
      <c r="G293" s="81"/>
      <c r="H293" s="82"/>
      <c r="I293" s="80" t="s">
        <v>392</v>
      </c>
      <c r="J293" s="83"/>
      <c r="K293" s="80" t="s">
        <v>923</v>
      </c>
      <c r="L293" s="80" t="s">
        <v>1021</v>
      </c>
      <c r="M293" s="80" t="s">
        <v>919</v>
      </c>
      <c r="N293" s="80" t="s">
        <v>140</v>
      </c>
      <c r="O293" s="83">
        <v>100</v>
      </c>
      <c r="P293" s="80" t="str">
        <f>IF(OR(Table13233[[#This Row],[Fin]]="1st",Table13233[[#This Row],[Div]]&lt;&gt;""),O293*Table13233[[#This Row],[Div]],"")</f>
        <v/>
      </c>
      <c r="Q293" s="80">
        <f>IF(Table13233[[#This Row],[Lev Ret]]="",Table13233[[#This Row],[Lev Bet]]*-1,Table13233[[#This Row],[Lev Ret]]-Table13233[[#This Row],[Lev Bet]])</f>
        <v>-100</v>
      </c>
      <c r="R293" s="84">
        <v>120</v>
      </c>
      <c r="S293" s="84" t="str">
        <f>IF(Table13233[[#This Row],[E4 24 BET]]="","",IF(OR(Table13233[[#This Row],[Fin]]="1st",Table13233[[#This Row],[Fin]]="Won",Table13233[[#This Row],[Div]]&lt;&gt;""),R293*Table13233[[#This Row],[Div]],""))</f>
        <v/>
      </c>
      <c r="T293" s="84">
        <f>IF(Table13233[[#This Row],[E4 24 BET]]="","",IF(Table13233[[#This Row],[E4 24 RET]]="",Table13233[[#This Row],[E4 24 BET]]*-1,S293-R293))</f>
        <v>-120</v>
      </c>
      <c r="U293" s="80" t="s">
        <v>942</v>
      </c>
    </row>
    <row r="294" spans="1:21" ht="15" customHeight="1" x14ac:dyDescent="0.25">
      <c r="A294" s="77">
        <v>44478</v>
      </c>
      <c r="B294" s="78">
        <v>0.67361111111111116</v>
      </c>
      <c r="C294" s="78" t="s">
        <v>138</v>
      </c>
      <c r="D294" s="79">
        <v>7</v>
      </c>
      <c r="E294" s="80">
        <v>7</v>
      </c>
      <c r="F294" s="81" t="s">
        <v>443</v>
      </c>
      <c r="G294" s="81"/>
      <c r="H294" s="82"/>
      <c r="I294" s="80" t="s">
        <v>156</v>
      </c>
      <c r="J294" s="83"/>
      <c r="K294" s="80" t="s">
        <v>923</v>
      </c>
      <c r="L294" s="80" t="s">
        <v>1021</v>
      </c>
      <c r="M294" s="80" t="s">
        <v>919</v>
      </c>
      <c r="N294" s="80" t="s">
        <v>140</v>
      </c>
      <c r="O294" s="83">
        <v>100</v>
      </c>
      <c r="P294" s="80" t="str">
        <f>IF(OR(Table13233[[#This Row],[Fin]]="1st",Table13233[[#This Row],[Div]]&lt;&gt;""),O294*Table13233[[#This Row],[Div]],"")</f>
        <v/>
      </c>
      <c r="Q294" s="80">
        <f>IF(Table13233[[#This Row],[Lev Ret]]="",Table13233[[#This Row],[Lev Bet]]*-1,Table13233[[#This Row],[Lev Ret]]-Table13233[[#This Row],[Lev Bet]])</f>
        <v>-100</v>
      </c>
      <c r="R294" s="84">
        <v>100</v>
      </c>
      <c r="S294" s="84" t="str">
        <f>IF(Table13233[[#This Row],[E4 24 BET]]="","",IF(OR(Table13233[[#This Row],[Fin]]="1st",Table13233[[#This Row],[Fin]]="Won",Table13233[[#This Row],[Div]]&lt;&gt;""),R294*Table13233[[#This Row],[Div]],""))</f>
        <v/>
      </c>
      <c r="T294" s="84">
        <f>IF(Table13233[[#This Row],[E4 24 BET]]="","",IF(Table13233[[#This Row],[E4 24 RET]]="",Table13233[[#This Row],[E4 24 BET]]*-1,S294-R294))</f>
        <v>-100</v>
      </c>
      <c r="U294" s="80" t="s">
        <v>944</v>
      </c>
    </row>
    <row r="295" spans="1:21" ht="15" customHeight="1" x14ac:dyDescent="0.25">
      <c r="A295" s="77">
        <v>44478</v>
      </c>
      <c r="B295" s="78">
        <v>0.73958333333333337</v>
      </c>
      <c r="C295" s="78" t="s">
        <v>9</v>
      </c>
      <c r="D295" s="79">
        <v>10</v>
      </c>
      <c r="E295" s="80">
        <v>11</v>
      </c>
      <c r="F295" s="81" t="s">
        <v>82</v>
      </c>
      <c r="G295" s="81"/>
      <c r="H295" s="82"/>
      <c r="I295" s="80" t="s">
        <v>392</v>
      </c>
      <c r="J295" s="83"/>
      <c r="K295" s="80" t="s">
        <v>923</v>
      </c>
      <c r="L295" s="80" t="s">
        <v>1021</v>
      </c>
      <c r="M295" s="80" t="s">
        <v>919</v>
      </c>
      <c r="N295" s="80" t="s">
        <v>140</v>
      </c>
      <c r="O295" s="83">
        <v>100</v>
      </c>
      <c r="P295" s="80" t="str">
        <f>IF(OR(Table13233[[#This Row],[Fin]]="1st",Table13233[[#This Row],[Div]]&lt;&gt;""),O295*Table13233[[#This Row],[Div]],"")</f>
        <v/>
      </c>
      <c r="Q295" s="80">
        <f>IF(Table13233[[#This Row],[Lev Ret]]="",Table13233[[#This Row],[Lev Bet]]*-1,Table13233[[#This Row],[Lev Ret]]-Table13233[[#This Row],[Lev Bet]])</f>
        <v>-100</v>
      </c>
      <c r="R295" s="84">
        <v>120</v>
      </c>
      <c r="S295" s="84" t="str">
        <f>IF(Table13233[[#This Row],[E4 24 BET]]="","",IF(OR(Table13233[[#This Row],[Fin]]="1st",Table13233[[#This Row],[Fin]]="Won",Table13233[[#This Row],[Div]]&lt;&gt;""),R295*Table13233[[#This Row],[Div]],""))</f>
        <v/>
      </c>
      <c r="T295" s="84">
        <f>IF(Table13233[[#This Row],[E4 24 BET]]="","",IF(Table13233[[#This Row],[E4 24 RET]]="",Table13233[[#This Row],[E4 24 BET]]*-1,S295-R295))</f>
        <v>-120</v>
      </c>
      <c r="U295" s="80" t="s">
        <v>942</v>
      </c>
    </row>
    <row r="296" spans="1:21" ht="15" customHeight="1" x14ac:dyDescent="0.25">
      <c r="A296" s="77">
        <v>44482</v>
      </c>
      <c r="B296" s="78">
        <v>0.58333333333333337</v>
      </c>
      <c r="C296" s="78" t="s">
        <v>9</v>
      </c>
      <c r="D296" s="79">
        <v>2</v>
      </c>
      <c r="E296" s="80">
        <v>3</v>
      </c>
      <c r="F296" s="81" t="s">
        <v>603</v>
      </c>
      <c r="G296" s="81" t="s">
        <v>6</v>
      </c>
      <c r="H296" s="82"/>
      <c r="I296" s="80" t="s">
        <v>392</v>
      </c>
      <c r="J296" s="83"/>
      <c r="K296" s="80" t="s">
        <v>923</v>
      </c>
      <c r="L296" s="80" t="s">
        <v>1021</v>
      </c>
      <c r="M296" s="80" t="s">
        <v>924</v>
      </c>
      <c r="N296" s="80" t="s">
        <v>140</v>
      </c>
      <c r="O296" s="83">
        <v>100</v>
      </c>
      <c r="P296" s="80" t="str">
        <f>IF(OR(Table13233[[#This Row],[Fin]]="1st",Table13233[[#This Row],[Div]]&lt;&gt;""),O296*Table13233[[#This Row],[Div]],"")</f>
        <v/>
      </c>
      <c r="Q296" s="80">
        <f>IF(Table13233[[#This Row],[Lev Ret]]="",Table13233[[#This Row],[Lev Bet]]*-1,Table13233[[#This Row],[Lev Ret]]-Table13233[[#This Row],[Lev Bet]])</f>
        <v>-100</v>
      </c>
      <c r="R296" s="84">
        <v>120</v>
      </c>
      <c r="S296" s="84" t="str">
        <f>IF(Table13233[[#This Row],[E4 24 BET]]="","",IF(OR(Table13233[[#This Row],[Fin]]="1st",Table13233[[#This Row],[Fin]]="Won",Table13233[[#This Row],[Div]]&lt;&gt;""),R296*Table13233[[#This Row],[Div]],""))</f>
        <v/>
      </c>
      <c r="T296" s="84">
        <f>IF(Table13233[[#This Row],[E4 24 BET]]="","",IF(Table13233[[#This Row],[E4 24 RET]]="",Table13233[[#This Row],[E4 24 BET]]*-1,S296-R296))</f>
        <v>-120</v>
      </c>
      <c r="U296" s="80" t="s">
        <v>945</v>
      </c>
    </row>
    <row r="297" spans="1:21" ht="15" customHeight="1" x14ac:dyDescent="0.25">
      <c r="A297" s="77">
        <v>44482</v>
      </c>
      <c r="B297" s="78">
        <v>0.63194444444444442</v>
      </c>
      <c r="C297" s="78" t="s">
        <v>9</v>
      </c>
      <c r="D297" s="79">
        <v>4</v>
      </c>
      <c r="E297" s="80">
        <v>2</v>
      </c>
      <c r="F297" s="81" t="s">
        <v>597</v>
      </c>
      <c r="G297" s="81" t="s">
        <v>7</v>
      </c>
      <c r="H297" s="82"/>
      <c r="I297" s="80" t="s">
        <v>392</v>
      </c>
      <c r="J297" s="83"/>
      <c r="K297" s="80" t="s">
        <v>923</v>
      </c>
      <c r="L297" s="80" t="s">
        <v>1021</v>
      </c>
      <c r="M297" s="80" t="s">
        <v>924</v>
      </c>
      <c r="N297" s="80" t="s">
        <v>140</v>
      </c>
      <c r="O297" s="83">
        <v>100</v>
      </c>
      <c r="P297" s="80" t="str">
        <f>IF(OR(Table13233[[#This Row],[Fin]]="1st",Table13233[[#This Row],[Div]]&lt;&gt;""),O297*Table13233[[#This Row],[Div]],"")</f>
        <v/>
      </c>
      <c r="Q297" s="80">
        <f>IF(Table13233[[#This Row],[Lev Ret]]="",Table13233[[#This Row],[Lev Bet]]*-1,Table13233[[#This Row],[Lev Ret]]-Table13233[[#This Row],[Lev Bet]])</f>
        <v>-100</v>
      </c>
      <c r="R297" s="84">
        <v>120</v>
      </c>
      <c r="S297" s="84" t="str">
        <f>IF(Table13233[[#This Row],[E4 24 BET]]="","",IF(OR(Table13233[[#This Row],[Fin]]="1st",Table13233[[#This Row],[Fin]]="Won",Table13233[[#This Row],[Div]]&lt;&gt;""),R297*Table13233[[#This Row],[Div]],""))</f>
        <v/>
      </c>
      <c r="T297" s="84">
        <f>IF(Table13233[[#This Row],[E4 24 BET]]="","",IF(Table13233[[#This Row],[E4 24 RET]]="",Table13233[[#This Row],[E4 24 BET]]*-1,S297-R297))</f>
        <v>-120</v>
      </c>
      <c r="U297" s="80" t="s">
        <v>945</v>
      </c>
    </row>
    <row r="298" spans="1:21" ht="15" customHeight="1" x14ac:dyDescent="0.25">
      <c r="A298" s="77">
        <v>44482</v>
      </c>
      <c r="B298" s="78">
        <v>0.73958333333333337</v>
      </c>
      <c r="C298" s="78" t="s">
        <v>9</v>
      </c>
      <c r="D298" s="79">
        <v>8</v>
      </c>
      <c r="E298" s="80">
        <v>9</v>
      </c>
      <c r="F298" s="81" t="s">
        <v>204</v>
      </c>
      <c r="G298" s="81" t="s">
        <v>4</v>
      </c>
      <c r="H298" s="82">
        <v>3</v>
      </c>
      <c r="I298" s="80" t="s">
        <v>392</v>
      </c>
      <c r="J298" s="83"/>
      <c r="K298" s="80" t="s">
        <v>923</v>
      </c>
      <c r="L298" s="80" t="s">
        <v>1021</v>
      </c>
      <c r="M298" s="80" t="s">
        <v>924</v>
      </c>
      <c r="N298" s="80" t="s">
        <v>140</v>
      </c>
      <c r="O298" s="83">
        <v>100</v>
      </c>
      <c r="P298" s="80">
        <f>IF(OR(Table13233[[#This Row],[Fin]]="1st",Table13233[[#This Row],[Div]]&lt;&gt;""),O298*Table13233[[#This Row],[Div]],"")</f>
        <v>300</v>
      </c>
      <c r="Q298" s="80">
        <f>IF(Table13233[[#This Row],[Lev Ret]]="",Table13233[[#This Row],[Lev Bet]]*-1,Table13233[[#This Row],[Lev Ret]]-Table13233[[#This Row],[Lev Bet]])</f>
        <v>200</v>
      </c>
      <c r="R298" s="84">
        <v>120</v>
      </c>
      <c r="S298" s="84">
        <f>IF(Table13233[[#This Row],[E4 24 BET]]="","",IF(OR(Table13233[[#This Row],[Fin]]="1st",Table13233[[#This Row],[Fin]]="Won",Table13233[[#This Row],[Div]]&lt;&gt;""),R298*Table13233[[#This Row],[Div]],""))</f>
        <v>360</v>
      </c>
      <c r="T298" s="84">
        <f>IF(Table13233[[#This Row],[E4 24 BET]]="","",IF(Table13233[[#This Row],[E4 24 RET]]="",Table13233[[#This Row],[E4 24 BET]]*-1,S298-R298))</f>
        <v>240</v>
      </c>
      <c r="U298" s="80" t="s">
        <v>945</v>
      </c>
    </row>
    <row r="299" spans="1:21" ht="15" customHeight="1" x14ac:dyDescent="0.25">
      <c r="A299" s="77">
        <v>44485</v>
      </c>
      <c r="B299" s="78">
        <v>0.54513888888888895</v>
      </c>
      <c r="C299" s="78" t="s">
        <v>138</v>
      </c>
      <c r="D299" s="79">
        <v>2</v>
      </c>
      <c r="E299" s="80">
        <v>10</v>
      </c>
      <c r="F299" s="81" t="s">
        <v>822</v>
      </c>
      <c r="G299" s="81" t="s">
        <v>7</v>
      </c>
      <c r="H299" s="82"/>
      <c r="I299" s="80" t="s">
        <v>156</v>
      </c>
      <c r="J299" s="83"/>
      <c r="K299" s="80" t="s">
        <v>923</v>
      </c>
      <c r="L299" s="80" t="s">
        <v>1021</v>
      </c>
      <c r="M299" s="80" t="s">
        <v>919</v>
      </c>
      <c r="N299" s="80" t="s">
        <v>140</v>
      </c>
      <c r="O299" s="83">
        <v>100</v>
      </c>
      <c r="P299" s="80" t="str">
        <f>IF(OR(Table13233[[#This Row],[Fin]]="1st",Table13233[[#This Row],[Div]]&lt;&gt;""),O299*Table13233[[#This Row],[Div]],"")</f>
        <v/>
      </c>
      <c r="Q299" s="80">
        <f>IF(Table13233[[#This Row],[Lev Ret]]="",Table13233[[#This Row],[Lev Bet]]*-1,Table13233[[#This Row],[Lev Ret]]-Table13233[[#This Row],[Lev Bet]])</f>
        <v>-100</v>
      </c>
      <c r="R299" s="84">
        <v>100</v>
      </c>
      <c r="S299" s="84" t="str">
        <f>IF(Table13233[[#This Row],[E4 24 BET]]="","",IF(OR(Table13233[[#This Row],[Fin]]="1st",Table13233[[#This Row],[Fin]]="Won",Table13233[[#This Row],[Div]]&lt;&gt;""),R299*Table13233[[#This Row],[Div]],""))</f>
        <v/>
      </c>
      <c r="T299" s="84">
        <f>IF(Table13233[[#This Row],[E4 24 BET]]="","",IF(Table13233[[#This Row],[E4 24 RET]]="",Table13233[[#This Row],[E4 24 BET]]*-1,S299-R299))</f>
        <v>-100</v>
      </c>
      <c r="U299" s="80" t="s">
        <v>943</v>
      </c>
    </row>
    <row r="300" spans="1:21" ht="15" customHeight="1" x14ac:dyDescent="0.25">
      <c r="A300" s="77">
        <v>44491</v>
      </c>
      <c r="B300" s="78">
        <v>0.73958333333333337</v>
      </c>
      <c r="C300" s="78" t="s">
        <v>11</v>
      </c>
      <c r="D300" s="79">
        <v>2</v>
      </c>
      <c r="E300" s="80">
        <v>5</v>
      </c>
      <c r="F300" s="81" t="s">
        <v>604</v>
      </c>
      <c r="G300" s="81" t="s">
        <v>4</v>
      </c>
      <c r="H300" s="82">
        <v>1.6</v>
      </c>
      <c r="I300" s="80" t="s">
        <v>392</v>
      </c>
      <c r="J300" s="83"/>
      <c r="K300" s="80" t="s">
        <v>923</v>
      </c>
      <c r="L300" s="80" t="s">
        <v>1021</v>
      </c>
      <c r="M300" s="80" t="s">
        <v>917</v>
      </c>
      <c r="N300" s="80" t="s">
        <v>140</v>
      </c>
      <c r="O300" s="83">
        <v>100</v>
      </c>
      <c r="P300" s="80">
        <f>IF(OR(Table13233[[#This Row],[Fin]]="1st",Table13233[[#This Row],[Div]]&lt;&gt;""),O300*Table13233[[#This Row],[Div]],"")</f>
        <v>160</v>
      </c>
      <c r="Q300" s="80">
        <f>IF(Table13233[[#This Row],[Lev Ret]]="",Table13233[[#This Row],[Lev Bet]]*-1,Table13233[[#This Row],[Lev Ret]]-Table13233[[#This Row],[Lev Bet]])</f>
        <v>60</v>
      </c>
      <c r="R300" s="84">
        <v>120</v>
      </c>
      <c r="S300" s="84">
        <f>IF(Table13233[[#This Row],[E4 24 BET]]="","",IF(OR(Table13233[[#This Row],[Fin]]="1st",Table13233[[#This Row],[Fin]]="Won",Table13233[[#This Row],[Div]]&lt;&gt;""),R300*Table13233[[#This Row],[Div]],""))</f>
        <v>192</v>
      </c>
      <c r="T300" s="84">
        <f>IF(Table13233[[#This Row],[E4 24 BET]]="","",IF(Table13233[[#This Row],[E4 24 RET]]="",Table13233[[#This Row],[E4 24 BET]]*-1,S300-R300))</f>
        <v>72</v>
      </c>
      <c r="U300" s="80" t="s">
        <v>942</v>
      </c>
    </row>
    <row r="301" spans="1:21" ht="15" customHeight="1" x14ac:dyDescent="0.25">
      <c r="A301" s="77">
        <v>44491</v>
      </c>
      <c r="B301" s="78">
        <v>0.76041666666666663</v>
      </c>
      <c r="C301" s="78" t="s">
        <v>11</v>
      </c>
      <c r="D301" s="79">
        <v>3</v>
      </c>
      <c r="E301" s="80">
        <v>5</v>
      </c>
      <c r="F301" s="81" t="s">
        <v>605</v>
      </c>
      <c r="G301" s="81"/>
      <c r="H301" s="82"/>
      <c r="I301" s="80" t="s">
        <v>392</v>
      </c>
      <c r="J301" s="83"/>
      <c r="K301" s="80" t="s">
        <v>923</v>
      </c>
      <c r="L301" s="80" t="s">
        <v>1021</v>
      </c>
      <c r="M301" s="80" t="s">
        <v>917</v>
      </c>
      <c r="N301" s="80" t="s">
        <v>140</v>
      </c>
      <c r="O301" s="83">
        <v>100</v>
      </c>
      <c r="P301" s="80" t="str">
        <f>IF(OR(Table13233[[#This Row],[Fin]]="1st",Table13233[[#This Row],[Div]]&lt;&gt;""),O301*Table13233[[#This Row],[Div]],"")</f>
        <v/>
      </c>
      <c r="Q301" s="80">
        <f>IF(Table13233[[#This Row],[Lev Ret]]="",Table13233[[#This Row],[Lev Bet]]*-1,Table13233[[#This Row],[Lev Ret]]-Table13233[[#This Row],[Lev Bet]])</f>
        <v>-100</v>
      </c>
      <c r="R301" s="84">
        <v>120</v>
      </c>
      <c r="S301" s="84" t="str">
        <f>IF(Table13233[[#This Row],[E4 24 BET]]="","",IF(OR(Table13233[[#This Row],[Fin]]="1st",Table13233[[#This Row],[Fin]]="Won",Table13233[[#This Row],[Div]]&lt;&gt;""),R301*Table13233[[#This Row],[Div]],""))</f>
        <v/>
      </c>
      <c r="T301" s="84">
        <f>IF(Table13233[[#This Row],[E4 24 BET]]="","",IF(Table13233[[#This Row],[E4 24 RET]]="",Table13233[[#This Row],[E4 24 BET]]*-1,S301-R301))</f>
        <v>-120</v>
      </c>
      <c r="U301" s="80" t="s">
        <v>942</v>
      </c>
    </row>
    <row r="302" spans="1:21" ht="15" customHeight="1" x14ac:dyDescent="0.25">
      <c r="A302" s="77">
        <v>44491</v>
      </c>
      <c r="B302" s="78">
        <v>0.78125</v>
      </c>
      <c r="C302" s="78" t="s">
        <v>11</v>
      </c>
      <c r="D302" s="79">
        <v>4</v>
      </c>
      <c r="E302" s="80">
        <v>8</v>
      </c>
      <c r="F302" s="81" t="s">
        <v>606</v>
      </c>
      <c r="G302" s="81" t="s">
        <v>4</v>
      </c>
      <c r="H302" s="82">
        <v>5.5</v>
      </c>
      <c r="I302" s="80" t="s">
        <v>392</v>
      </c>
      <c r="J302" s="83"/>
      <c r="K302" s="80" t="s">
        <v>923</v>
      </c>
      <c r="L302" s="80" t="s">
        <v>1021</v>
      </c>
      <c r="M302" s="80" t="s">
        <v>917</v>
      </c>
      <c r="N302" s="80" t="s">
        <v>140</v>
      </c>
      <c r="O302" s="83">
        <v>100</v>
      </c>
      <c r="P302" s="80">
        <f>IF(OR(Table13233[[#This Row],[Fin]]="1st",Table13233[[#This Row],[Div]]&lt;&gt;""),O302*Table13233[[#This Row],[Div]],"")</f>
        <v>550</v>
      </c>
      <c r="Q302" s="80">
        <f>IF(Table13233[[#This Row],[Lev Ret]]="",Table13233[[#This Row],[Lev Bet]]*-1,Table13233[[#This Row],[Lev Ret]]-Table13233[[#This Row],[Lev Bet]])</f>
        <v>450</v>
      </c>
      <c r="R302" s="84">
        <v>120</v>
      </c>
      <c r="S302" s="84">
        <f>IF(Table13233[[#This Row],[E4 24 BET]]="","",IF(OR(Table13233[[#This Row],[Fin]]="1st",Table13233[[#This Row],[Fin]]="Won",Table13233[[#This Row],[Div]]&lt;&gt;""),R302*Table13233[[#This Row],[Div]],""))</f>
        <v>660</v>
      </c>
      <c r="T302" s="84">
        <f>IF(Table13233[[#This Row],[E4 24 BET]]="","",IF(Table13233[[#This Row],[E4 24 RET]]="",Table13233[[#This Row],[E4 24 BET]]*-1,S302-R302))</f>
        <v>540</v>
      </c>
      <c r="U302" s="80" t="s">
        <v>942</v>
      </c>
    </row>
    <row r="303" spans="1:21" ht="15" customHeight="1" x14ac:dyDescent="0.25">
      <c r="A303" s="77">
        <v>44491</v>
      </c>
      <c r="B303" s="78">
        <v>0.80208333333333337</v>
      </c>
      <c r="C303" s="78" t="s">
        <v>11</v>
      </c>
      <c r="D303" s="79">
        <v>5</v>
      </c>
      <c r="E303" s="80">
        <v>5</v>
      </c>
      <c r="F303" s="81" t="s">
        <v>70</v>
      </c>
      <c r="G303" s="81" t="s">
        <v>4</v>
      </c>
      <c r="H303" s="82">
        <v>2.1</v>
      </c>
      <c r="I303" s="80" t="s">
        <v>392</v>
      </c>
      <c r="J303" s="83"/>
      <c r="K303" s="80" t="s">
        <v>923</v>
      </c>
      <c r="L303" s="80" t="s">
        <v>1021</v>
      </c>
      <c r="M303" s="80" t="s">
        <v>917</v>
      </c>
      <c r="N303" s="80" t="s">
        <v>140</v>
      </c>
      <c r="O303" s="83">
        <v>100</v>
      </c>
      <c r="P303" s="80">
        <f>IF(OR(Table13233[[#This Row],[Fin]]="1st",Table13233[[#This Row],[Div]]&lt;&gt;""),O303*Table13233[[#This Row],[Div]],"")</f>
        <v>210</v>
      </c>
      <c r="Q303" s="80">
        <f>IF(Table13233[[#This Row],[Lev Ret]]="",Table13233[[#This Row],[Lev Bet]]*-1,Table13233[[#This Row],[Lev Ret]]-Table13233[[#This Row],[Lev Bet]])</f>
        <v>110</v>
      </c>
      <c r="R303" s="84">
        <v>120</v>
      </c>
      <c r="S303" s="84">
        <f>IF(Table13233[[#This Row],[E4 24 BET]]="","",IF(OR(Table13233[[#This Row],[Fin]]="1st",Table13233[[#This Row],[Fin]]="Won",Table13233[[#This Row],[Div]]&lt;&gt;""),R303*Table13233[[#This Row],[Div]],""))</f>
        <v>252</v>
      </c>
      <c r="T303" s="84">
        <f>IF(Table13233[[#This Row],[E4 24 BET]]="","",IF(Table13233[[#This Row],[E4 24 RET]]="",Table13233[[#This Row],[E4 24 BET]]*-1,S303-R303))</f>
        <v>132</v>
      </c>
      <c r="U303" s="80" t="s">
        <v>942</v>
      </c>
    </row>
    <row r="304" spans="1:21" ht="15" customHeight="1" x14ac:dyDescent="0.25">
      <c r="A304" s="77">
        <v>44492</v>
      </c>
      <c r="B304" s="78">
        <v>0.59375</v>
      </c>
      <c r="C304" s="78" t="s">
        <v>138</v>
      </c>
      <c r="D304" s="79">
        <v>4</v>
      </c>
      <c r="E304" s="80">
        <v>2</v>
      </c>
      <c r="F304" s="81" t="s">
        <v>823</v>
      </c>
      <c r="G304" s="81" t="s">
        <v>7</v>
      </c>
      <c r="H304" s="82"/>
      <c r="I304" s="80" t="s">
        <v>156</v>
      </c>
      <c r="J304" s="83"/>
      <c r="K304" s="80" t="s">
        <v>923</v>
      </c>
      <c r="L304" s="80" t="s">
        <v>1021</v>
      </c>
      <c r="M304" s="80" t="s">
        <v>919</v>
      </c>
      <c r="N304" s="80" t="s">
        <v>140</v>
      </c>
      <c r="O304" s="83">
        <v>100</v>
      </c>
      <c r="P304" s="80" t="str">
        <f>IF(OR(Table13233[[#This Row],[Fin]]="1st",Table13233[[#This Row],[Div]]&lt;&gt;""),O304*Table13233[[#This Row],[Div]],"")</f>
        <v/>
      </c>
      <c r="Q304" s="80">
        <f>IF(Table13233[[#This Row],[Lev Ret]]="",Table13233[[#This Row],[Lev Bet]]*-1,Table13233[[#This Row],[Lev Ret]]-Table13233[[#This Row],[Lev Bet]])</f>
        <v>-100</v>
      </c>
      <c r="R304" s="84">
        <v>100</v>
      </c>
      <c r="S304" s="84" t="str">
        <f>IF(Table13233[[#This Row],[E4 24 BET]]="","",IF(OR(Table13233[[#This Row],[Fin]]="1st",Table13233[[#This Row],[Fin]]="Won",Table13233[[#This Row],[Div]]&lt;&gt;""),R304*Table13233[[#This Row],[Div]],""))</f>
        <v/>
      </c>
      <c r="T304" s="84">
        <f>IF(Table13233[[#This Row],[E4 24 BET]]="","",IF(Table13233[[#This Row],[E4 24 RET]]="",Table13233[[#This Row],[E4 24 BET]]*-1,S304-R304))</f>
        <v>-100</v>
      </c>
      <c r="U304" s="80" t="s">
        <v>943</v>
      </c>
    </row>
    <row r="305" spans="1:21" ht="15" customHeight="1" x14ac:dyDescent="0.25">
      <c r="A305" s="77">
        <v>44492</v>
      </c>
      <c r="B305" s="78">
        <v>0.74305555555555547</v>
      </c>
      <c r="C305" s="78" t="s">
        <v>11</v>
      </c>
      <c r="D305" s="79">
        <v>10</v>
      </c>
      <c r="E305" s="80">
        <v>4</v>
      </c>
      <c r="F305" s="81" t="s">
        <v>464</v>
      </c>
      <c r="G305" s="81" t="s">
        <v>6</v>
      </c>
      <c r="H305" s="82"/>
      <c r="I305" s="80" t="s">
        <v>392</v>
      </c>
      <c r="J305" s="83"/>
      <c r="K305" s="80" t="s">
        <v>923</v>
      </c>
      <c r="L305" s="80" t="s">
        <v>1021</v>
      </c>
      <c r="M305" s="80" t="s">
        <v>919</v>
      </c>
      <c r="N305" s="80" t="s">
        <v>140</v>
      </c>
      <c r="O305" s="83">
        <v>100</v>
      </c>
      <c r="P305" s="80" t="str">
        <f>IF(OR(Table13233[[#This Row],[Fin]]="1st",Table13233[[#This Row],[Div]]&lt;&gt;""),O305*Table13233[[#This Row],[Div]],"")</f>
        <v/>
      </c>
      <c r="Q305" s="80">
        <f>IF(Table13233[[#This Row],[Lev Ret]]="",Table13233[[#This Row],[Lev Bet]]*-1,Table13233[[#This Row],[Lev Ret]]-Table13233[[#This Row],[Lev Bet]])</f>
        <v>-100</v>
      </c>
      <c r="R305" s="84">
        <v>120</v>
      </c>
      <c r="S305" s="84" t="str">
        <f>IF(Table13233[[#This Row],[E4 24 BET]]="","",IF(OR(Table13233[[#This Row],[Fin]]="1st",Table13233[[#This Row],[Fin]]="Won",Table13233[[#This Row],[Div]]&lt;&gt;""),R305*Table13233[[#This Row],[Div]],""))</f>
        <v/>
      </c>
      <c r="T305" s="84">
        <f>IF(Table13233[[#This Row],[E4 24 BET]]="","",IF(Table13233[[#This Row],[E4 24 RET]]="",Table13233[[#This Row],[E4 24 BET]]*-1,S305-R305))</f>
        <v>-120</v>
      </c>
      <c r="U305" s="80" t="s">
        <v>942</v>
      </c>
    </row>
    <row r="306" spans="1:21" ht="15" customHeight="1" x14ac:dyDescent="0.25">
      <c r="A306" s="77">
        <v>44499</v>
      </c>
      <c r="B306" s="78">
        <v>0.72569444444444453</v>
      </c>
      <c r="C306" s="78" t="s">
        <v>139</v>
      </c>
      <c r="D306" s="79">
        <v>8</v>
      </c>
      <c r="E306" s="80">
        <v>6</v>
      </c>
      <c r="F306" s="81" t="s">
        <v>824</v>
      </c>
      <c r="G306" s="81"/>
      <c r="H306" s="82"/>
      <c r="I306" s="80" t="s">
        <v>156</v>
      </c>
      <c r="J306" s="83"/>
      <c r="K306" s="80" t="s">
        <v>923</v>
      </c>
      <c r="L306" s="80" t="s">
        <v>1021</v>
      </c>
      <c r="M306" s="80" t="s">
        <v>919</v>
      </c>
      <c r="N306" s="80" t="s">
        <v>140</v>
      </c>
      <c r="O306" s="83">
        <v>100</v>
      </c>
      <c r="P306" s="80" t="str">
        <f>IF(OR(Table13233[[#This Row],[Fin]]="1st",Table13233[[#This Row],[Div]]&lt;&gt;""),O306*Table13233[[#This Row],[Div]],"")</f>
        <v/>
      </c>
      <c r="Q306" s="80">
        <f>IF(Table13233[[#This Row],[Lev Ret]]="",Table13233[[#This Row],[Lev Bet]]*-1,Table13233[[#This Row],[Lev Ret]]-Table13233[[#This Row],[Lev Bet]])</f>
        <v>-100</v>
      </c>
      <c r="R306" s="84">
        <v>100</v>
      </c>
      <c r="S306" s="84" t="str">
        <f>IF(Table13233[[#This Row],[E4 24 BET]]="","",IF(OR(Table13233[[#This Row],[Fin]]="1st",Table13233[[#This Row],[Fin]]="Won",Table13233[[#This Row],[Div]]&lt;&gt;""),R306*Table13233[[#This Row],[Div]],""))</f>
        <v/>
      </c>
      <c r="T306" s="84">
        <f>IF(Table13233[[#This Row],[E4 24 BET]]="","",IF(Table13233[[#This Row],[E4 24 RET]]="",Table13233[[#This Row],[E4 24 BET]]*-1,S306-R306))</f>
        <v>-100</v>
      </c>
      <c r="U306" s="80" t="s">
        <v>943</v>
      </c>
    </row>
    <row r="307" spans="1:21" ht="15" customHeight="1" x14ac:dyDescent="0.25">
      <c r="A307" s="77">
        <v>44506</v>
      </c>
      <c r="B307" s="78">
        <v>0.62152777777777779</v>
      </c>
      <c r="C307" s="78" t="s">
        <v>139</v>
      </c>
      <c r="D307" s="79">
        <v>4</v>
      </c>
      <c r="E307" s="80">
        <v>3</v>
      </c>
      <c r="F307" s="81" t="s">
        <v>825</v>
      </c>
      <c r="G307" s="81" t="s">
        <v>4</v>
      </c>
      <c r="H307" s="82">
        <v>4.0999999999999996</v>
      </c>
      <c r="I307" s="80" t="s">
        <v>156</v>
      </c>
      <c r="J307" s="83"/>
      <c r="K307" s="80" t="s">
        <v>923</v>
      </c>
      <c r="L307" s="80" t="s">
        <v>1021</v>
      </c>
      <c r="M307" s="80" t="s">
        <v>919</v>
      </c>
      <c r="N307" s="80" t="s">
        <v>140</v>
      </c>
      <c r="O307" s="83">
        <v>100</v>
      </c>
      <c r="P307" s="80">
        <f>IF(OR(Table13233[[#This Row],[Fin]]="1st",Table13233[[#This Row],[Div]]&lt;&gt;""),O307*Table13233[[#This Row],[Div]],"")</f>
        <v>409.99999999999994</v>
      </c>
      <c r="Q307" s="80">
        <f>IF(Table13233[[#This Row],[Lev Ret]]="",Table13233[[#This Row],[Lev Bet]]*-1,Table13233[[#This Row],[Lev Ret]]-Table13233[[#This Row],[Lev Bet]])</f>
        <v>309.99999999999994</v>
      </c>
      <c r="R307" s="84">
        <v>100</v>
      </c>
      <c r="S307" s="84">
        <f>IF(Table13233[[#This Row],[E4 24 BET]]="","",IF(OR(Table13233[[#This Row],[Fin]]="1st",Table13233[[#This Row],[Fin]]="Won",Table13233[[#This Row],[Div]]&lt;&gt;""),R307*Table13233[[#This Row],[Div]],""))</f>
        <v>409.99999999999994</v>
      </c>
      <c r="T307" s="84">
        <f>IF(Table13233[[#This Row],[E4 24 BET]]="","",IF(Table13233[[#This Row],[E4 24 RET]]="",Table13233[[#This Row],[E4 24 BET]]*-1,S307-R307))</f>
        <v>309.99999999999994</v>
      </c>
      <c r="U307" s="80" t="s">
        <v>943</v>
      </c>
    </row>
    <row r="308" spans="1:21" ht="15" customHeight="1" x14ac:dyDescent="0.25">
      <c r="A308" s="77">
        <v>44506</v>
      </c>
      <c r="B308" s="78">
        <v>0.67361111111111116</v>
      </c>
      <c r="C308" s="78" t="s">
        <v>139</v>
      </c>
      <c r="D308" s="79">
        <v>6</v>
      </c>
      <c r="E308" s="80">
        <v>3</v>
      </c>
      <c r="F308" s="81" t="s">
        <v>826</v>
      </c>
      <c r="G308" s="81" t="s">
        <v>4</v>
      </c>
      <c r="H308" s="82">
        <v>5.5</v>
      </c>
      <c r="I308" s="80" t="s">
        <v>156</v>
      </c>
      <c r="J308" s="83"/>
      <c r="K308" s="80" t="s">
        <v>923</v>
      </c>
      <c r="L308" s="80" t="s">
        <v>1021</v>
      </c>
      <c r="M308" s="80" t="s">
        <v>919</v>
      </c>
      <c r="N308" s="80" t="s">
        <v>140</v>
      </c>
      <c r="O308" s="83">
        <v>100</v>
      </c>
      <c r="P308" s="80">
        <f>IF(OR(Table13233[[#This Row],[Fin]]="1st",Table13233[[#This Row],[Div]]&lt;&gt;""),O308*Table13233[[#This Row],[Div]],"")</f>
        <v>550</v>
      </c>
      <c r="Q308" s="80">
        <f>IF(Table13233[[#This Row],[Lev Ret]]="",Table13233[[#This Row],[Lev Bet]]*-1,Table13233[[#This Row],[Lev Ret]]-Table13233[[#This Row],[Lev Bet]])</f>
        <v>450</v>
      </c>
      <c r="R308" s="84">
        <v>100</v>
      </c>
      <c r="S308" s="84">
        <f>IF(Table13233[[#This Row],[E4 24 BET]]="","",IF(OR(Table13233[[#This Row],[Fin]]="1st",Table13233[[#This Row],[Fin]]="Won",Table13233[[#This Row],[Div]]&lt;&gt;""),R308*Table13233[[#This Row],[Div]],""))</f>
        <v>550</v>
      </c>
      <c r="T308" s="84">
        <f>IF(Table13233[[#This Row],[E4 24 BET]]="","",IF(Table13233[[#This Row],[E4 24 RET]]="",Table13233[[#This Row],[E4 24 BET]]*-1,S308-R308))</f>
        <v>450</v>
      </c>
      <c r="U308" s="80" t="s">
        <v>943</v>
      </c>
    </row>
    <row r="309" spans="1:21" ht="15" customHeight="1" x14ac:dyDescent="0.25">
      <c r="A309" s="77">
        <v>44506</v>
      </c>
      <c r="B309" s="78">
        <v>0.75694444444444453</v>
      </c>
      <c r="C309" s="78" t="s">
        <v>139</v>
      </c>
      <c r="D309" s="79">
        <v>9</v>
      </c>
      <c r="E309" s="80">
        <v>9</v>
      </c>
      <c r="F309" s="81" t="s">
        <v>449</v>
      </c>
      <c r="G309" s="81"/>
      <c r="H309" s="82"/>
      <c r="I309" s="80" t="s">
        <v>156</v>
      </c>
      <c r="J309" s="83"/>
      <c r="K309" s="80" t="s">
        <v>923</v>
      </c>
      <c r="L309" s="80" t="s">
        <v>1021</v>
      </c>
      <c r="M309" s="80" t="s">
        <v>919</v>
      </c>
      <c r="N309" s="80" t="s">
        <v>918</v>
      </c>
      <c r="O309" s="83">
        <v>100</v>
      </c>
      <c r="P309" s="80" t="str">
        <f>IF(OR(Table13233[[#This Row],[Fin]]="1st",Table13233[[#This Row],[Div]]&lt;&gt;""),O309*Table13233[[#This Row],[Div]],"")</f>
        <v/>
      </c>
      <c r="Q309" s="80">
        <f>IF(Table13233[[#This Row],[Lev Ret]]="",Table13233[[#This Row],[Lev Bet]]*-1,Table13233[[#This Row],[Lev Ret]]-Table13233[[#This Row],[Lev Bet]])</f>
        <v>-100</v>
      </c>
      <c r="R309" s="84">
        <v>139.99999999999997</v>
      </c>
      <c r="S309" s="84" t="str">
        <f>IF(Table13233[[#This Row],[E4 24 BET]]="","",IF(OR(Table13233[[#This Row],[Fin]]="1st",Table13233[[#This Row],[Fin]]="Won",Table13233[[#This Row],[Div]]&lt;&gt;""),R309*Table13233[[#This Row],[Div]],""))</f>
        <v/>
      </c>
      <c r="T309" s="84">
        <f>IF(Table13233[[#This Row],[E4 24 BET]]="","",IF(Table13233[[#This Row],[E4 24 RET]]="",Table13233[[#This Row],[E4 24 BET]]*-1,S309-R309))</f>
        <v>-139.99999999999997</v>
      </c>
      <c r="U309" s="80" t="s">
        <v>948</v>
      </c>
    </row>
    <row r="310" spans="1:21" ht="15" customHeight="1" x14ac:dyDescent="0.25">
      <c r="A310" s="77">
        <v>44513</v>
      </c>
      <c r="B310" s="78">
        <v>0.53819444444444442</v>
      </c>
      <c r="C310" s="78" t="s">
        <v>144</v>
      </c>
      <c r="D310" s="79">
        <v>2</v>
      </c>
      <c r="E310" s="80">
        <v>2</v>
      </c>
      <c r="F310" s="81" t="s">
        <v>827</v>
      </c>
      <c r="G310" s="81" t="s">
        <v>7</v>
      </c>
      <c r="H310" s="82"/>
      <c r="I310" s="80" t="s">
        <v>156</v>
      </c>
      <c r="J310" s="83"/>
      <c r="K310" s="80" t="s">
        <v>923</v>
      </c>
      <c r="L310" s="80" t="s">
        <v>1021</v>
      </c>
      <c r="M310" s="80" t="s">
        <v>919</v>
      </c>
      <c r="N310" s="80" t="s">
        <v>140</v>
      </c>
      <c r="O310" s="83">
        <v>100</v>
      </c>
      <c r="P310" s="80" t="str">
        <f>IF(OR(Table13233[[#This Row],[Fin]]="1st",Table13233[[#This Row],[Div]]&lt;&gt;""),O310*Table13233[[#This Row],[Div]],"")</f>
        <v/>
      </c>
      <c r="Q310" s="80">
        <f>IF(Table13233[[#This Row],[Lev Ret]]="",Table13233[[#This Row],[Lev Bet]]*-1,Table13233[[#This Row],[Lev Ret]]-Table13233[[#This Row],[Lev Bet]])</f>
        <v>-100</v>
      </c>
      <c r="R310" s="84">
        <v>100</v>
      </c>
      <c r="S310" s="84" t="str">
        <f>IF(Table13233[[#This Row],[E4 24 BET]]="","",IF(OR(Table13233[[#This Row],[Fin]]="1st",Table13233[[#This Row],[Fin]]="Won",Table13233[[#This Row],[Div]]&lt;&gt;""),R310*Table13233[[#This Row],[Div]],""))</f>
        <v/>
      </c>
      <c r="T310" s="84">
        <f>IF(Table13233[[#This Row],[E4 24 BET]]="","",IF(Table13233[[#This Row],[E4 24 RET]]="",Table13233[[#This Row],[E4 24 BET]]*-1,S310-R310))</f>
        <v>-100</v>
      </c>
      <c r="U310" s="80" t="s">
        <v>943</v>
      </c>
    </row>
    <row r="311" spans="1:21" ht="15" customHeight="1" x14ac:dyDescent="0.25">
      <c r="A311" s="77">
        <v>44513</v>
      </c>
      <c r="B311" s="78">
        <v>0.65277777777777779</v>
      </c>
      <c r="C311" s="78" t="s">
        <v>43</v>
      </c>
      <c r="D311" s="79">
        <v>6</v>
      </c>
      <c r="E311" s="80">
        <v>4</v>
      </c>
      <c r="F311" s="81" t="s">
        <v>363</v>
      </c>
      <c r="G311" s="81" t="s">
        <v>12</v>
      </c>
      <c r="H311" s="82"/>
      <c r="I311" s="80" t="s">
        <v>392</v>
      </c>
      <c r="J311" s="83"/>
      <c r="K311" s="80" t="s">
        <v>923</v>
      </c>
      <c r="L311" s="80" t="s">
        <v>1021</v>
      </c>
      <c r="M311" s="80" t="s">
        <v>919</v>
      </c>
      <c r="N311" s="80" t="s">
        <v>140</v>
      </c>
      <c r="O311" s="83">
        <v>100</v>
      </c>
      <c r="P311" s="80" t="str">
        <f>IF(OR(Table13233[[#This Row],[Fin]]="1st",Table13233[[#This Row],[Div]]&lt;&gt;""),O311*Table13233[[#This Row],[Div]],"")</f>
        <v/>
      </c>
      <c r="Q311" s="80">
        <f>IF(Table13233[[#This Row],[Lev Ret]]="",Table13233[[#This Row],[Lev Bet]]*-1,Table13233[[#This Row],[Lev Ret]]-Table13233[[#This Row],[Lev Bet]])</f>
        <v>-100</v>
      </c>
      <c r="R311" s="84">
        <v>120</v>
      </c>
      <c r="S311" s="84" t="str">
        <f>IF(Table13233[[#This Row],[E4 24 BET]]="","",IF(OR(Table13233[[#This Row],[Fin]]="1st",Table13233[[#This Row],[Fin]]="Won",Table13233[[#This Row],[Div]]&lt;&gt;""),R311*Table13233[[#This Row],[Div]],""))</f>
        <v/>
      </c>
      <c r="T311" s="84">
        <f>IF(Table13233[[#This Row],[E4 24 BET]]="","",IF(Table13233[[#This Row],[E4 24 RET]]="",Table13233[[#This Row],[E4 24 BET]]*-1,S311-R311))</f>
        <v>-120</v>
      </c>
      <c r="U311" s="80" t="s">
        <v>941</v>
      </c>
    </row>
    <row r="312" spans="1:21" ht="15" customHeight="1" x14ac:dyDescent="0.25">
      <c r="A312" s="77">
        <v>44513</v>
      </c>
      <c r="B312" s="78">
        <v>0.69444444444444453</v>
      </c>
      <c r="C312" s="78" t="s">
        <v>144</v>
      </c>
      <c r="D312" s="79">
        <v>8</v>
      </c>
      <c r="E312" s="80">
        <v>1</v>
      </c>
      <c r="F312" s="81" t="s">
        <v>428</v>
      </c>
      <c r="G312" s="81" t="s">
        <v>4</v>
      </c>
      <c r="H312" s="82">
        <v>2.7</v>
      </c>
      <c r="I312" s="80" t="s">
        <v>156</v>
      </c>
      <c r="J312" s="83"/>
      <c r="K312" s="80" t="s">
        <v>923</v>
      </c>
      <c r="L312" s="80" t="s">
        <v>1021</v>
      </c>
      <c r="M312" s="80" t="s">
        <v>919</v>
      </c>
      <c r="N312" s="80" t="s">
        <v>140</v>
      </c>
      <c r="O312" s="83">
        <v>100</v>
      </c>
      <c r="P312" s="80">
        <f>IF(OR(Table13233[[#This Row],[Fin]]="1st",Table13233[[#This Row],[Div]]&lt;&gt;""),O312*Table13233[[#This Row],[Div]],"")</f>
        <v>270</v>
      </c>
      <c r="Q312" s="80">
        <f>IF(Table13233[[#This Row],[Lev Ret]]="",Table13233[[#This Row],[Lev Bet]]*-1,Table13233[[#This Row],[Lev Ret]]-Table13233[[#This Row],[Lev Bet]])</f>
        <v>170</v>
      </c>
      <c r="R312" s="84">
        <v>100</v>
      </c>
      <c r="S312" s="84">
        <f>IF(Table13233[[#This Row],[E4 24 BET]]="","",IF(OR(Table13233[[#This Row],[Fin]]="1st",Table13233[[#This Row],[Fin]]="Won",Table13233[[#This Row],[Div]]&lt;&gt;""),R312*Table13233[[#This Row],[Div]],""))</f>
        <v>270</v>
      </c>
      <c r="T312" s="84">
        <f>IF(Table13233[[#This Row],[E4 24 BET]]="","",IF(Table13233[[#This Row],[E4 24 RET]]="",Table13233[[#This Row],[E4 24 BET]]*-1,S312-R312))</f>
        <v>170</v>
      </c>
      <c r="U312" s="80" t="s">
        <v>943</v>
      </c>
    </row>
    <row r="313" spans="1:21" ht="15" customHeight="1" x14ac:dyDescent="0.25">
      <c r="A313" s="77">
        <v>44513</v>
      </c>
      <c r="B313" s="78">
        <v>0.70833333333333337</v>
      </c>
      <c r="C313" s="78" t="s">
        <v>43</v>
      </c>
      <c r="D313" s="79">
        <v>8</v>
      </c>
      <c r="E313" s="80">
        <v>3</v>
      </c>
      <c r="F313" s="81" t="s">
        <v>607</v>
      </c>
      <c r="G313" s="81" t="s">
        <v>4</v>
      </c>
      <c r="H313" s="82">
        <v>2.1</v>
      </c>
      <c r="I313" s="80" t="s">
        <v>392</v>
      </c>
      <c r="J313" s="83"/>
      <c r="K313" s="80" t="s">
        <v>923</v>
      </c>
      <c r="L313" s="80" t="s">
        <v>1021</v>
      </c>
      <c r="M313" s="80" t="s">
        <v>919</v>
      </c>
      <c r="N313" s="80" t="s">
        <v>918</v>
      </c>
      <c r="O313" s="83">
        <v>100</v>
      </c>
      <c r="P313" s="80">
        <f>IF(OR(Table13233[[#This Row],[Fin]]="1st",Table13233[[#This Row],[Div]]&lt;&gt;""),O313*Table13233[[#This Row],[Div]],"")</f>
        <v>210</v>
      </c>
      <c r="Q313" s="80">
        <f>IF(Table13233[[#This Row],[Lev Ret]]="",Table13233[[#This Row],[Lev Bet]]*-1,Table13233[[#This Row],[Lev Ret]]-Table13233[[#This Row],[Lev Bet]])</f>
        <v>110</v>
      </c>
      <c r="R313" s="84">
        <v>200</v>
      </c>
      <c r="S313" s="84">
        <f>IF(Table13233[[#This Row],[E4 24 BET]]="","",IF(OR(Table13233[[#This Row],[Fin]]="1st",Table13233[[#This Row],[Fin]]="Won",Table13233[[#This Row],[Div]]&lt;&gt;""),R313*Table13233[[#This Row],[Div]],""))</f>
        <v>420</v>
      </c>
      <c r="T313" s="84">
        <f>IF(Table13233[[#This Row],[E4 24 BET]]="","",IF(Table13233[[#This Row],[E4 24 RET]]="",Table13233[[#This Row],[E4 24 BET]]*-1,S313-R313))</f>
        <v>220</v>
      </c>
      <c r="U313" s="80" t="s">
        <v>947</v>
      </c>
    </row>
    <row r="314" spans="1:21" ht="15" customHeight="1" x14ac:dyDescent="0.25">
      <c r="A314" s="77">
        <v>44513</v>
      </c>
      <c r="B314" s="78">
        <v>0.75</v>
      </c>
      <c r="C314" s="78" t="s">
        <v>144</v>
      </c>
      <c r="D314" s="79">
        <v>10</v>
      </c>
      <c r="E314" s="80">
        <v>14</v>
      </c>
      <c r="F314" s="81" t="s">
        <v>158</v>
      </c>
      <c r="G314" s="81" t="s">
        <v>4</v>
      </c>
      <c r="H314" s="82">
        <v>8.6</v>
      </c>
      <c r="I314" s="80" t="s">
        <v>156</v>
      </c>
      <c r="J314" s="83"/>
      <c r="K314" s="80" t="s">
        <v>923</v>
      </c>
      <c r="L314" s="80" t="s">
        <v>1021</v>
      </c>
      <c r="M314" s="80" t="s">
        <v>919</v>
      </c>
      <c r="N314" s="80" t="s">
        <v>918</v>
      </c>
      <c r="O314" s="83">
        <v>100</v>
      </c>
      <c r="P314" s="80">
        <f>IF(OR(Table13233[[#This Row],[Fin]]="1st",Table13233[[#This Row],[Div]]&lt;&gt;""),O314*Table13233[[#This Row],[Div]],"")</f>
        <v>860</v>
      </c>
      <c r="Q314" s="80">
        <f>IF(Table13233[[#This Row],[Lev Ret]]="",Table13233[[#This Row],[Lev Bet]]*-1,Table13233[[#This Row],[Lev Ret]]-Table13233[[#This Row],[Lev Bet]])</f>
        <v>760</v>
      </c>
      <c r="R314" s="84">
        <v>139.99999999999997</v>
      </c>
      <c r="S314" s="84">
        <f>IF(Table13233[[#This Row],[E4 24 BET]]="","",IF(OR(Table13233[[#This Row],[Fin]]="1st",Table13233[[#This Row],[Fin]]="Won",Table13233[[#This Row],[Div]]&lt;&gt;""),R314*Table13233[[#This Row],[Div]],""))</f>
        <v>1203.9999999999998</v>
      </c>
      <c r="T314" s="84">
        <f>IF(Table13233[[#This Row],[E4 24 BET]]="","",IF(Table13233[[#This Row],[E4 24 RET]]="",Table13233[[#This Row],[E4 24 BET]]*-1,S314-R314))</f>
        <v>1063.9999999999998</v>
      </c>
      <c r="U314" s="80" t="s">
        <v>948</v>
      </c>
    </row>
    <row r="315" spans="1:21" ht="15" customHeight="1" x14ac:dyDescent="0.25">
      <c r="A315" s="77">
        <v>44520</v>
      </c>
      <c r="B315" s="78">
        <v>0.50694444444444442</v>
      </c>
      <c r="C315" s="78" t="s">
        <v>41</v>
      </c>
      <c r="D315" s="79">
        <v>1</v>
      </c>
      <c r="E315" s="80">
        <v>6</v>
      </c>
      <c r="F315" s="81" t="s">
        <v>594</v>
      </c>
      <c r="G315" s="81"/>
      <c r="H315" s="82"/>
      <c r="I315" s="80" t="s">
        <v>392</v>
      </c>
      <c r="J315" s="83"/>
      <c r="K315" s="80" t="s">
        <v>923</v>
      </c>
      <c r="L315" s="80" t="s">
        <v>1021</v>
      </c>
      <c r="M315" s="80" t="s">
        <v>919</v>
      </c>
      <c r="N315" s="80" t="s">
        <v>918</v>
      </c>
      <c r="O315" s="83">
        <v>100</v>
      </c>
      <c r="P315" s="80" t="str">
        <f>IF(OR(Table13233[[#This Row],[Fin]]="1st",Table13233[[#This Row],[Div]]&lt;&gt;""),O315*Table13233[[#This Row],[Div]],"")</f>
        <v/>
      </c>
      <c r="Q315" s="80">
        <f>IF(Table13233[[#This Row],[Lev Ret]]="",Table13233[[#This Row],[Lev Bet]]*-1,Table13233[[#This Row],[Lev Ret]]-Table13233[[#This Row],[Lev Bet]])</f>
        <v>-100</v>
      </c>
      <c r="R315" s="84">
        <v>139.99999999999997</v>
      </c>
      <c r="S315" s="84" t="str">
        <f>IF(Table13233[[#This Row],[E4 24 BET]]="","",IF(OR(Table13233[[#This Row],[Fin]]="1st",Table13233[[#This Row],[Fin]]="Won",Table13233[[#This Row],[Div]]&lt;&gt;""),R315*Table13233[[#This Row],[Div]],""))</f>
        <v/>
      </c>
      <c r="T315" s="84">
        <f>IF(Table13233[[#This Row],[E4 24 BET]]="","",IF(Table13233[[#This Row],[E4 24 RET]]="",Table13233[[#This Row],[E4 24 BET]]*-1,S315-R315))</f>
        <v>-139.99999999999997</v>
      </c>
      <c r="U315" s="80" t="s">
        <v>947</v>
      </c>
    </row>
    <row r="316" spans="1:21" ht="15" customHeight="1" x14ac:dyDescent="0.25">
      <c r="A316" s="77">
        <v>44520</v>
      </c>
      <c r="B316" s="78">
        <v>0.50694444444444442</v>
      </c>
      <c r="C316" s="78" t="s">
        <v>41</v>
      </c>
      <c r="D316" s="79">
        <v>1</v>
      </c>
      <c r="E316" s="80">
        <v>4</v>
      </c>
      <c r="F316" s="81" t="s">
        <v>747</v>
      </c>
      <c r="G316" s="81" t="s">
        <v>4</v>
      </c>
      <c r="H316" s="82">
        <v>2.15</v>
      </c>
      <c r="I316" s="80" t="s">
        <v>392</v>
      </c>
      <c r="J316" s="83"/>
      <c r="K316" s="80" t="s">
        <v>923</v>
      </c>
      <c r="L316" s="80" t="s">
        <v>1021</v>
      </c>
      <c r="M316" s="80" t="s">
        <v>919</v>
      </c>
      <c r="N316" s="80" t="s">
        <v>140</v>
      </c>
      <c r="O316" s="83">
        <v>100</v>
      </c>
      <c r="P316" s="80">
        <f>IF(OR(Table13233[[#This Row],[Fin]]="1st",Table13233[[#This Row],[Div]]&lt;&gt;""),O316*Table13233[[#This Row],[Div]],"")</f>
        <v>215</v>
      </c>
      <c r="Q316" s="80">
        <f>IF(Table13233[[#This Row],[Lev Ret]]="",Table13233[[#This Row],[Lev Bet]]*-1,Table13233[[#This Row],[Lev Ret]]-Table13233[[#This Row],[Lev Bet]])</f>
        <v>115</v>
      </c>
      <c r="R316" s="84">
        <v>120</v>
      </c>
      <c r="S316" s="84">
        <f>IF(Table13233[[#This Row],[E4 24 BET]]="","",IF(OR(Table13233[[#This Row],[Fin]]="1st",Table13233[[#This Row],[Fin]]="Won",Table13233[[#This Row],[Div]]&lt;&gt;""),R316*Table13233[[#This Row],[Div]],""))</f>
        <v>258</v>
      </c>
      <c r="T316" s="84">
        <f>IF(Table13233[[#This Row],[E4 24 BET]]="","",IF(Table13233[[#This Row],[E4 24 RET]]="",Table13233[[#This Row],[E4 24 BET]]*-1,S316-R316))</f>
        <v>138</v>
      </c>
      <c r="U316" s="80" t="s">
        <v>941</v>
      </c>
    </row>
    <row r="317" spans="1:21" ht="15" customHeight="1" x14ac:dyDescent="0.25">
      <c r="A317" s="77">
        <v>44520</v>
      </c>
      <c r="B317" s="78">
        <v>0.57291666666666663</v>
      </c>
      <c r="C317" s="78" t="s">
        <v>41</v>
      </c>
      <c r="D317" s="79">
        <v>4</v>
      </c>
      <c r="E317" s="80">
        <v>6</v>
      </c>
      <c r="F317" s="81" t="s">
        <v>205</v>
      </c>
      <c r="G317" s="81" t="s">
        <v>4</v>
      </c>
      <c r="H317" s="82">
        <v>2.0499999999999998</v>
      </c>
      <c r="I317" s="80" t="s">
        <v>392</v>
      </c>
      <c r="J317" s="83"/>
      <c r="K317" s="80" t="s">
        <v>923</v>
      </c>
      <c r="L317" s="80" t="s">
        <v>1021</v>
      </c>
      <c r="M317" s="80" t="s">
        <v>919</v>
      </c>
      <c r="N317" s="80" t="s">
        <v>918</v>
      </c>
      <c r="O317" s="83">
        <v>100</v>
      </c>
      <c r="P317" s="80">
        <f>IF(OR(Table13233[[#This Row],[Fin]]="1st",Table13233[[#This Row],[Div]]&lt;&gt;""),O317*Table13233[[#This Row],[Div]],"")</f>
        <v>204.99999999999997</v>
      </c>
      <c r="Q317" s="80">
        <f>IF(Table13233[[#This Row],[Lev Ret]]="",Table13233[[#This Row],[Lev Bet]]*-1,Table13233[[#This Row],[Lev Ret]]-Table13233[[#This Row],[Lev Bet]])</f>
        <v>104.99999999999997</v>
      </c>
      <c r="R317" s="84">
        <v>200</v>
      </c>
      <c r="S317" s="84">
        <f>IF(Table13233[[#This Row],[E4 24 BET]]="","",IF(OR(Table13233[[#This Row],[Fin]]="1st",Table13233[[#This Row],[Fin]]="Won",Table13233[[#This Row],[Div]]&lt;&gt;""),R317*Table13233[[#This Row],[Div]],""))</f>
        <v>409.99999999999994</v>
      </c>
      <c r="T317" s="84">
        <f>IF(Table13233[[#This Row],[E4 24 BET]]="","",IF(Table13233[[#This Row],[E4 24 RET]]="",Table13233[[#This Row],[E4 24 BET]]*-1,S317-R317))</f>
        <v>209.99999999999994</v>
      </c>
      <c r="U317" s="80" t="s">
        <v>947</v>
      </c>
    </row>
    <row r="318" spans="1:21" ht="15" customHeight="1" x14ac:dyDescent="0.25">
      <c r="A318" s="77">
        <v>44520</v>
      </c>
      <c r="B318" s="78">
        <v>0.58680555555555558</v>
      </c>
      <c r="C318" s="78" t="s">
        <v>143</v>
      </c>
      <c r="D318" s="79">
        <v>4</v>
      </c>
      <c r="E318" s="80">
        <v>7</v>
      </c>
      <c r="F318" s="81" t="s">
        <v>425</v>
      </c>
      <c r="G318" s="81" t="s">
        <v>7</v>
      </c>
      <c r="H318" s="82"/>
      <c r="I318" s="80" t="s">
        <v>156</v>
      </c>
      <c r="J318" s="83"/>
      <c r="K318" s="80" t="s">
        <v>923</v>
      </c>
      <c r="L318" s="80" t="s">
        <v>1021</v>
      </c>
      <c r="M318" s="80" t="s">
        <v>919</v>
      </c>
      <c r="N318" s="80" t="s">
        <v>140</v>
      </c>
      <c r="O318" s="83">
        <v>100</v>
      </c>
      <c r="P318" s="80" t="str">
        <f>IF(OR(Table13233[[#This Row],[Fin]]="1st",Table13233[[#This Row],[Div]]&lt;&gt;""),O318*Table13233[[#This Row],[Div]],"")</f>
        <v/>
      </c>
      <c r="Q318" s="80">
        <f>IF(Table13233[[#This Row],[Lev Ret]]="",Table13233[[#This Row],[Lev Bet]]*-1,Table13233[[#This Row],[Lev Ret]]-Table13233[[#This Row],[Lev Bet]])</f>
        <v>-100</v>
      </c>
      <c r="R318" s="84">
        <v>100</v>
      </c>
      <c r="S318" s="84" t="str">
        <f>IF(Table13233[[#This Row],[E4 24 BET]]="","",IF(OR(Table13233[[#This Row],[Fin]]="1st",Table13233[[#This Row],[Fin]]="Won",Table13233[[#This Row],[Div]]&lt;&gt;""),R318*Table13233[[#This Row],[Div]],""))</f>
        <v/>
      </c>
      <c r="T318" s="84">
        <f>IF(Table13233[[#This Row],[E4 24 BET]]="","",IF(Table13233[[#This Row],[E4 24 RET]]="",Table13233[[#This Row],[E4 24 BET]]*-1,S318-R318))</f>
        <v>-100</v>
      </c>
      <c r="U318" s="80" t="s">
        <v>943</v>
      </c>
    </row>
    <row r="319" spans="1:21" ht="15" customHeight="1" x14ac:dyDescent="0.25">
      <c r="A319" s="77">
        <v>44520</v>
      </c>
      <c r="B319" s="78">
        <v>0.61111111111111105</v>
      </c>
      <c r="C319" s="78" t="s">
        <v>143</v>
      </c>
      <c r="D319" s="79">
        <v>5</v>
      </c>
      <c r="E319" s="80">
        <v>11</v>
      </c>
      <c r="F319" s="81" t="s">
        <v>450</v>
      </c>
      <c r="G319" s="81" t="s">
        <v>4</v>
      </c>
      <c r="H319" s="82">
        <v>7</v>
      </c>
      <c r="I319" s="80" t="s">
        <v>156</v>
      </c>
      <c r="J319" s="83"/>
      <c r="K319" s="80" t="s">
        <v>923</v>
      </c>
      <c r="L319" s="80" t="s">
        <v>1021</v>
      </c>
      <c r="M319" s="80" t="s">
        <v>919</v>
      </c>
      <c r="N319" s="80" t="s">
        <v>918</v>
      </c>
      <c r="O319" s="83">
        <v>100</v>
      </c>
      <c r="P319" s="80">
        <f>IF(OR(Table13233[[#This Row],[Fin]]="1st",Table13233[[#This Row],[Div]]&lt;&gt;""),O319*Table13233[[#This Row],[Div]],"")</f>
        <v>700</v>
      </c>
      <c r="Q319" s="80">
        <f>IF(Table13233[[#This Row],[Lev Ret]]="",Table13233[[#This Row],[Lev Bet]]*-1,Table13233[[#This Row],[Lev Ret]]-Table13233[[#This Row],[Lev Bet]])</f>
        <v>600</v>
      </c>
      <c r="R319" s="84">
        <v>139.99999999999997</v>
      </c>
      <c r="S319" s="84">
        <f>IF(Table13233[[#This Row],[E4 24 BET]]="","",IF(OR(Table13233[[#This Row],[Fin]]="1st",Table13233[[#This Row],[Fin]]="Won",Table13233[[#This Row],[Div]]&lt;&gt;""),R319*Table13233[[#This Row],[Div]],""))</f>
        <v>979.99999999999977</v>
      </c>
      <c r="T319" s="84">
        <f>IF(Table13233[[#This Row],[E4 24 BET]]="","",IF(Table13233[[#This Row],[E4 24 RET]]="",Table13233[[#This Row],[E4 24 BET]]*-1,S319-R319))</f>
        <v>839.99999999999977</v>
      </c>
      <c r="U319" s="80" t="s">
        <v>948</v>
      </c>
    </row>
    <row r="320" spans="1:21" ht="15" customHeight="1" x14ac:dyDescent="0.25">
      <c r="A320" s="77">
        <v>44520</v>
      </c>
      <c r="B320" s="78">
        <v>0.625</v>
      </c>
      <c r="C320" s="78" t="s">
        <v>41</v>
      </c>
      <c r="D320" s="79">
        <v>6</v>
      </c>
      <c r="E320" s="80">
        <v>8</v>
      </c>
      <c r="F320" s="81" t="s">
        <v>68</v>
      </c>
      <c r="G320" s="81" t="s">
        <v>4</v>
      </c>
      <c r="H320" s="82">
        <v>2.4</v>
      </c>
      <c r="I320" s="80" t="s">
        <v>392</v>
      </c>
      <c r="J320" s="83"/>
      <c r="K320" s="80" t="s">
        <v>923</v>
      </c>
      <c r="L320" s="80" t="s">
        <v>1021</v>
      </c>
      <c r="M320" s="80" t="s">
        <v>919</v>
      </c>
      <c r="N320" s="80" t="s">
        <v>140</v>
      </c>
      <c r="O320" s="83">
        <v>100</v>
      </c>
      <c r="P320" s="80">
        <f>IF(OR(Table13233[[#This Row],[Fin]]="1st",Table13233[[#This Row],[Div]]&lt;&gt;""),O320*Table13233[[#This Row],[Div]],"")</f>
        <v>240</v>
      </c>
      <c r="Q320" s="80">
        <f>IF(Table13233[[#This Row],[Lev Ret]]="",Table13233[[#This Row],[Lev Bet]]*-1,Table13233[[#This Row],[Lev Ret]]-Table13233[[#This Row],[Lev Bet]])</f>
        <v>140</v>
      </c>
      <c r="R320" s="84">
        <v>120</v>
      </c>
      <c r="S320" s="84">
        <f>IF(Table13233[[#This Row],[E4 24 BET]]="","",IF(OR(Table13233[[#This Row],[Fin]]="1st",Table13233[[#This Row],[Fin]]="Won",Table13233[[#This Row],[Div]]&lt;&gt;""),R320*Table13233[[#This Row],[Div]],""))</f>
        <v>288</v>
      </c>
      <c r="T320" s="84">
        <f>IF(Table13233[[#This Row],[E4 24 BET]]="","",IF(Table13233[[#This Row],[E4 24 RET]]="",Table13233[[#This Row],[E4 24 BET]]*-1,S320-R320))</f>
        <v>168</v>
      </c>
      <c r="U320" s="80" t="s">
        <v>942</v>
      </c>
    </row>
    <row r="321" spans="1:21" ht="15" customHeight="1" x14ac:dyDescent="0.25">
      <c r="A321" s="77">
        <v>44520</v>
      </c>
      <c r="B321" s="78">
        <v>0.66666666666666663</v>
      </c>
      <c r="C321" s="78" t="s">
        <v>143</v>
      </c>
      <c r="D321" s="79">
        <v>7</v>
      </c>
      <c r="E321" s="80">
        <v>3</v>
      </c>
      <c r="F321" s="81" t="s">
        <v>160</v>
      </c>
      <c r="G321" s="81" t="s">
        <v>7</v>
      </c>
      <c r="H321" s="82"/>
      <c r="I321" s="80" t="s">
        <v>156</v>
      </c>
      <c r="J321" s="83"/>
      <c r="K321" s="80" t="s">
        <v>923</v>
      </c>
      <c r="L321" s="80" t="s">
        <v>1021</v>
      </c>
      <c r="M321" s="80" t="s">
        <v>919</v>
      </c>
      <c r="N321" s="80" t="s">
        <v>140</v>
      </c>
      <c r="O321" s="83">
        <v>100</v>
      </c>
      <c r="P321" s="80" t="str">
        <f>IF(OR(Table13233[[#This Row],[Fin]]="1st",Table13233[[#This Row],[Div]]&lt;&gt;""),O321*Table13233[[#This Row],[Div]],"")</f>
        <v/>
      </c>
      <c r="Q321" s="80">
        <f>IF(Table13233[[#This Row],[Lev Ret]]="",Table13233[[#This Row],[Lev Bet]]*-1,Table13233[[#This Row],[Lev Ret]]-Table13233[[#This Row],[Lev Bet]])</f>
        <v>-100</v>
      </c>
      <c r="R321" s="84">
        <v>100</v>
      </c>
      <c r="S321" s="84" t="str">
        <f>IF(Table13233[[#This Row],[E4 24 BET]]="","",IF(OR(Table13233[[#This Row],[Fin]]="1st",Table13233[[#This Row],[Fin]]="Won",Table13233[[#This Row],[Div]]&lt;&gt;""),R321*Table13233[[#This Row],[Div]],""))</f>
        <v/>
      </c>
      <c r="T321" s="84">
        <f>IF(Table13233[[#This Row],[E4 24 BET]]="","",IF(Table13233[[#This Row],[E4 24 RET]]="",Table13233[[#This Row],[E4 24 BET]]*-1,S321-R321))</f>
        <v>-100</v>
      </c>
      <c r="U321" s="80" t="s">
        <v>943</v>
      </c>
    </row>
    <row r="322" spans="1:21" ht="15" customHeight="1" x14ac:dyDescent="0.25">
      <c r="A322" s="77">
        <v>44520</v>
      </c>
      <c r="B322" s="78">
        <v>0.69444444444444453</v>
      </c>
      <c r="C322" s="78" t="s">
        <v>143</v>
      </c>
      <c r="D322" s="79">
        <v>8</v>
      </c>
      <c r="E322" s="80">
        <v>11</v>
      </c>
      <c r="F322" s="81" t="s">
        <v>828</v>
      </c>
      <c r="G322" s="81"/>
      <c r="H322" s="82"/>
      <c r="I322" s="80" t="s">
        <v>156</v>
      </c>
      <c r="J322" s="83"/>
      <c r="K322" s="80" t="s">
        <v>923</v>
      </c>
      <c r="L322" s="80" t="s">
        <v>1021</v>
      </c>
      <c r="M322" s="80" t="s">
        <v>919</v>
      </c>
      <c r="N322" s="80" t="s">
        <v>140</v>
      </c>
      <c r="O322" s="83">
        <v>100</v>
      </c>
      <c r="P322" s="80" t="str">
        <f>IF(OR(Table13233[[#This Row],[Fin]]="1st",Table13233[[#This Row],[Div]]&lt;&gt;""),O322*Table13233[[#This Row],[Div]],"")</f>
        <v/>
      </c>
      <c r="Q322" s="80">
        <f>IF(Table13233[[#This Row],[Lev Ret]]="",Table13233[[#This Row],[Lev Bet]]*-1,Table13233[[#This Row],[Lev Ret]]-Table13233[[#This Row],[Lev Bet]])</f>
        <v>-100</v>
      </c>
      <c r="R322" s="84">
        <v>100</v>
      </c>
      <c r="S322" s="84" t="str">
        <f>IF(Table13233[[#This Row],[E4 24 BET]]="","",IF(OR(Table13233[[#This Row],[Fin]]="1st",Table13233[[#This Row],[Fin]]="Won",Table13233[[#This Row],[Div]]&lt;&gt;""),R322*Table13233[[#This Row],[Div]],""))</f>
        <v/>
      </c>
      <c r="T322" s="84">
        <f>IF(Table13233[[#This Row],[E4 24 BET]]="","",IF(Table13233[[#This Row],[E4 24 RET]]="",Table13233[[#This Row],[E4 24 BET]]*-1,S322-R322))</f>
        <v>-100</v>
      </c>
      <c r="U322" s="80" t="s">
        <v>943</v>
      </c>
    </row>
    <row r="323" spans="1:21" ht="15" customHeight="1" x14ac:dyDescent="0.25">
      <c r="A323" s="77">
        <v>44520</v>
      </c>
      <c r="B323" s="78">
        <v>0.70833333333333337</v>
      </c>
      <c r="C323" s="78" t="s">
        <v>41</v>
      </c>
      <c r="D323" s="79">
        <v>9</v>
      </c>
      <c r="E323" s="80">
        <v>8</v>
      </c>
      <c r="F323" s="81" t="s">
        <v>1008</v>
      </c>
      <c r="G323" s="81"/>
      <c r="H323" s="82"/>
      <c r="I323" s="80" t="s">
        <v>392</v>
      </c>
      <c r="J323" s="83"/>
      <c r="K323" s="80" t="s">
        <v>923</v>
      </c>
      <c r="L323" s="80" t="s">
        <v>1021</v>
      </c>
      <c r="M323" s="80" t="s">
        <v>919</v>
      </c>
      <c r="N323" s="80" t="s">
        <v>140</v>
      </c>
      <c r="O323" s="83">
        <v>100</v>
      </c>
      <c r="P323" s="80" t="str">
        <f>IF(OR(Table13233[[#This Row],[Fin]]="1st",Table13233[[#This Row],[Div]]&lt;&gt;""),O323*Table13233[[#This Row],[Div]],"")</f>
        <v/>
      </c>
      <c r="Q323" s="80">
        <f>IF(Table13233[[#This Row],[Lev Ret]]="",Table13233[[#This Row],[Lev Bet]]*-1,Table13233[[#This Row],[Lev Ret]]-Table13233[[#This Row],[Lev Bet]])</f>
        <v>-100</v>
      </c>
      <c r="R323" s="84">
        <v>120</v>
      </c>
      <c r="S323" s="84" t="str">
        <f>IF(Table13233[[#This Row],[E4 24 BET]]="","",IF(OR(Table13233[[#This Row],[Fin]]="1st",Table13233[[#This Row],[Fin]]="Won",Table13233[[#This Row],[Div]]&lt;&gt;""),R323*Table13233[[#This Row],[Div]],""))</f>
        <v/>
      </c>
      <c r="T323" s="84">
        <f>IF(Table13233[[#This Row],[E4 24 BET]]="","",IF(Table13233[[#This Row],[E4 24 RET]]="",Table13233[[#This Row],[E4 24 BET]]*-1,S323-R323))</f>
        <v>-120</v>
      </c>
      <c r="U323" s="80" t="s">
        <v>941</v>
      </c>
    </row>
    <row r="324" spans="1:21" ht="15" customHeight="1" x14ac:dyDescent="0.25">
      <c r="A324" s="77">
        <v>44520</v>
      </c>
      <c r="B324" s="78">
        <v>0.72222222222222221</v>
      </c>
      <c r="C324" s="78" t="s">
        <v>143</v>
      </c>
      <c r="D324" s="79">
        <v>9</v>
      </c>
      <c r="E324" s="80">
        <v>17</v>
      </c>
      <c r="F324" s="81" t="s">
        <v>440</v>
      </c>
      <c r="G324" s="81" t="s">
        <v>6</v>
      </c>
      <c r="H324" s="82"/>
      <c r="I324" s="80" t="s">
        <v>156</v>
      </c>
      <c r="J324" s="83"/>
      <c r="K324" s="80" t="s">
        <v>923</v>
      </c>
      <c r="L324" s="80" t="s">
        <v>1021</v>
      </c>
      <c r="M324" s="80" t="s">
        <v>919</v>
      </c>
      <c r="N324" s="80" t="s">
        <v>140</v>
      </c>
      <c r="O324" s="83">
        <v>100</v>
      </c>
      <c r="P324" s="80" t="str">
        <f>IF(OR(Table13233[[#This Row],[Fin]]="1st",Table13233[[#This Row],[Div]]&lt;&gt;""),O324*Table13233[[#This Row],[Div]],"")</f>
        <v/>
      </c>
      <c r="Q324" s="80">
        <f>IF(Table13233[[#This Row],[Lev Ret]]="",Table13233[[#This Row],[Lev Bet]]*-1,Table13233[[#This Row],[Lev Ret]]-Table13233[[#This Row],[Lev Bet]])</f>
        <v>-100</v>
      </c>
      <c r="R324" s="84">
        <v>100</v>
      </c>
      <c r="S324" s="84" t="str">
        <f>IF(Table13233[[#This Row],[E4 24 BET]]="","",IF(OR(Table13233[[#This Row],[Fin]]="1st",Table13233[[#This Row],[Fin]]="Won",Table13233[[#This Row],[Div]]&lt;&gt;""),R324*Table13233[[#This Row],[Div]],""))</f>
        <v/>
      </c>
      <c r="T324" s="84">
        <f>IF(Table13233[[#This Row],[E4 24 BET]]="","",IF(Table13233[[#This Row],[E4 24 RET]]="",Table13233[[#This Row],[E4 24 BET]]*-1,S324-R324))</f>
        <v>-100</v>
      </c>
      <c r="U324" s="80" t="s">
        <v>943</v>
      </c>
    </row>
    <row r="325" spans="1:21" ht="15" customHeight="1" x14ac:dyDescent="0.25">
      <c r="A325" s="77">
        <v>44527</v>
      </c>
      <c r="B325" s="78">
        <v>0.54861111111111105</v>
      </c>
      <c r="C325" s="78" t="s">
        <v>9</v>
      </c>
      <c r="D325" s="79">
        <v>2</v>
      </c>
      <c r="E325" s="80">
        <v>2</v>
      </c>
      <c r="F325" s="81" t="s">
        <v>608</v>
      </c>
      <c r="G325" s="81" t="s">
        <v>7</v>
      </c>
      <c r="H325" s="82"/>
      <c r="I325" s="80" t="s">
        <v>392</v>
      </c>
      <c r="J325" s="83"/>
      <c r="K325" s="80" t="s">
        <v>923</v>
      </c>
      <c r="L325" s="80" t="s">
        <v>1021</v>
      </c>
      <c r="M325" s="80" t="s">
        <v>919</v>
      </c>
      <c r="N325" s="80" t="s">
        <v>918</v>
      </c>
      <c r="O325" s="83">
        <v>100</v>
      </c>
      <c r="P325" s="80" t="str">
        <f>IF(OR(Table13233[[#This Row],[Fin]]="1st",Table13233[[#This Row],[Div]]&lt;&gt;""),O325*Table13233[[#This Row],[Div]],"")</f>
        <v/>
      </c>
      <c r="Q325" s="80">
        <f>IF(Table13233[[#This Row],[Lev Ret]]="",Table13233[[#This Row],[Lev Bet]]*-1,Table13233[[#This Row],[Lev Ret]]-Table13233[[#This Row],[Lev Bet]])</f>
        <v>-100</v>
      </c>
      <c r="R325" s="84">
        <v>200</v>
      </c>
      <c r="S325" s="84" t="str">
        <f>IF(Table13233[[#This Row],[E4 24 BET]]="","",IF(OR(Table13233[[#This Row],[Fin]]="1st",Table13233[[#This Row],[Fin]]="Won",Table13233[[#This Row],[Div]]&lt;&gt;""),R325*Table13233[[#This Row],[Div]],""))</f>
        <v/>
      </c>
      <c r="T325" s="84">
        <f>IF(Table13233[[#This Row],[E4 24 BET]]="","",IF(Table13233[[#This Row],[E4 24 RET]]="",Table13233[[#This Row],[E4 24 BET]]*-1,S325-R325))</f>
        <v>-200</v>
      </c>
      <c r="U325" s="80" t="s">
        <v>947</v>
      </c>
    </row>
    <row r="326" spans="1:21" ht="15" customHeight="1" x14ac:dyDescent="0.25">
      <c r="A326" s="77">
        <v>44527</v>
      </c>
      <c r="B326" s="78">
        <v>0.59722222222222221</v>
      </c>
      <c r="C326" s="78" t="s">
        <v>9</v>
      </c>
      <c r="D326" s="79">
        <v>4</v>
      </c>
      <c r="E326" s="80">
        <v>9</v>
      </c>
      <c r="F326" s="81" t="s">
        <v>78</v>
      </c>
      <c r="G326" s="81" t="s">
        <v>4</v>
      </c>
      <c r="H326" s="82">
        <v>3.9</v>
      </c>
      <c r="I326" s="80" t="s">
        <v>392</v>
      </c>
      <c r="J326" s="83"/>
      <c r="K326" s="80" t="s">
        <v>923</v>
      </c>
      <c r="L326" s="80" t="s">
        <v>1021</v>
      </c>
      <c r="M326" s="80" t="s">
        <v>919</v>
      </c>
      <c r="N326" s="80" t="s">
        <v>140</v>
      </c>
      <c r="O326" s="83">
        <v>100</v>
      </c>
      <c r="P326" s="80">
        <f>IF(OR(Table13233[[#This Row],[Fin]]="1st",Table13233[[#This Row],[Div]]&lt;&gt;""),O326*Table13233[[#This Row],[Div]],"")</f>
        <v>390</v>
      </c>
      <c r="Q326" s="80">
        <f>IF(Table13233[[#This Row],[Lev Ret]]="",Table13233[[#This Row],[Lev Bet]]*-1,Table13233[[#This Row],[Lev Ret]]-Table13233[[#This Row],[Lev Bet]])</f>
        <v>290</v>
      </c>
      <c r="R326" s="84">
        <v>120</v>
      </c>
      <c r="S326" s="84">
        <f>IF(Table13233[[#This Row],[E4 24 BET]]="","",IF(OR(Table13233[[#This Row],[Fin]]="1st",Table13233[[#This Row],[Fin]]="Won",Table13233[[#This Row],[Div]]&lt;&gt;""),R326*Table13233[[#This Row],[Div]],""))</f>
        <v>468</v>
      </c>
      <c r="T326" s="84">
        <f>IF(Table13233[[#This Row],[E4 24 BET]]="","",IF(Table13233[[#This Row],[E4 24 RET]]="",Table13233[[#This Row],[E4 24 BET]]*-1,S326-R326))</f>
        <v>348</v>
      </c>
      <c r="U326" s="80" t="s">
        <v>941</v>
      </c>
    </row>
    <row r="327" spans="1:21" ht="15" customHeight="1" x14ac:dyDescent="0.25">
      <c r="A327" s="77">
        <v>44527</v>
      </c>
      <c r="B327" s="78">
        <v>0.65277777777777779</v>
      </c>
      <c r="C327" s="78" t="s">
        <v>9</v>
      </c>
      <c r="D327" s="79">
        <v>6</v>
      </c>
      <c r="E327" s="80">
        <v>12</v>
      </c>
      <c r="F327" s="81" t="s">
        <v>364</v>
      </c>
      <c r="G327" s="81" t="s">
        <v>6</v>
      </c>
      <c r="H327" s="82"/>
      <c r="I327" s="80" t="s">
        <v>392</v>
      </c>
      <c r="J327" s="83"/>
      <c r="K327" s="80" t="s">
        <v>923</v>
      </c>
      <c r="L327" s="80" t="s">
        <v>1021</v>
      </c>
      <c r="M327" s="80" t="s">
        <v>919</v>
      </c>
      <c r="N327" s="80" t="s">
        <v>140</v>
      </c>
      <c r="O327" s="83">
        <v>100</v>
      </c>
      <c r="P327" s="80" t="str">
        <f>IF(OR(Table13233[[#This Row],[Fin]]="1st",Table13233[[#This Row],[Div]]&lt;&gt;""),O327*Table13233[[#This Row],[Div]],"")</f>
        <v/>
      </c>
      <c r="Q327" s="80">
        <f>IF(Table13233[[#This Row],[Lev Ret]]="",Table13233[[#This Row],[Lev Bet]]*-1,Table13233[[#This Row],[Lev Ret]]-Table13233[[#This Row],[Lev Bet]])</f>
        <v>-100</v>
      </c>
      <c r="R327" s="84">
        <v>120</v>
      </c>
      <c r="S327" s="84" t="str">
        <f>IF(Table13233[[#This Row],[E4 24 BET]]="","",IF(OR(Table13233[[#This Row],[Fin]]="1st",Table13233[[#This Row],[Fin]]="Won",Table13233[[#This Row],[Div]]&lt;&gt;""),R327*Table13233[[#This Row],[Div]],""))</f>
        <v/>
      </c>
      <c r="T327" s="84">
        <f>IF(Table13233[[#This Row],[E4 24 BET]]="","",IF(Table13233[[#This Row],[E4 24 RET]]="",Table13233[[#This Row],[E4 24 BET]]*-1,S327-R327))</f>
        <v>-120</v>
      </c>
      <c r="U327" s="80" t="s">
        <v>941</v>
      </c>
    </row>
    <row r="328" spans="1:21" ht="15" customHeight="1" x14ac:dyDescent="0.25">
      <c r="A328" s="77">
        <v>44527</v>
      </c>
      <c r="B328" s="78">
        <v>0.68055555555555547</v>
      </c>
      <c r="C328" s="78" t="s">
        <v>9</v>
      </c>
      <c r="D328" s="79">
        <v>7</v>
      </c>
      <c r="E328" s="80">
        <v>1</v>
      </c>
      <c r="F328" s="81" t="s">
        <v>609</v>
      </c>
      <c r="G328" s="81"/>
      <c r="H328" s="82"/>
      <c r="I328" s="80" t="s">
        <v>392</v>
      </c>
      <c r="J328" s="83"/>
      <c r="K328" s="80" t="s">
        <v>923</v>
      </c>
      <c r="L328" s="80" t="s">
        <v>1021</v>
      </c>
      <c r="M328" s="80" t="s">
        <v>919</v>
      </c>
      <c r="N328" s="80" t="s">
        <v>140</v>
      </c>
      <c r="O328" s="83">
        <v>100</v>
      </c>
      <c r="P328" s="80" t="str">
        <f>IF(OR(Table13233[[#This Row],[Fin]]="1st",Table13233[[#This Row],[Div]]&lt;&gt;""),O328*Table13233[[#This Row],[Div]],"")</f>
        <v/>
      </c>
      <c r="Q328" s="80">
        <f>IF(Table13233[[#This Row],[Lev Ret]]="",Table13233[[#This Row],[Lev Bet]]*-1,Table13233[[#This Row],[Lev Ret]]-Table13233[[#This Row],[Lev Bet]])</f>
        <v>-100</v>
      </c>
      <c r="R328" s="84">
        <v>120</v>
      </c>
      <c r="S328" s="84" t="str">
        <f>IF(Table13233[[#This Row],[E4 24 BET]]="","",IF(OR(Table13233[[#This Row],[Fin]]="1st",Table13233[[#This Row],[Fin]]="Won",Table13233[[#This Row],[Div]]&lt;&gt;""),R328*Table13233[[#This Row],[Div]],""))</f>
        <v/>
      </c>
      <c r="T328" s="84">
        <f>IF(Table13233[[#This Row],[E4 24 BET]]="","",IF(Table13233[[#This Row],[E4 24 RET]]="",Table13233[[#This Row],[E4 24 BET]]*-1,S328-R328))</f>
        <v>-120</v>
      </c>
      <c r="U328" s="80" t="s">
        <v>942</v>
      </c>
    </row>
    <row r="329" spans="1:21" ht="15" customHeight="1" x14ac:dyDescent="0.25">
      <c r="A329" s="77">
        <v>44527</v>
      </c>
      <c r="B329" s="78">
        <v>0.73611111111111116</v>
      </c>
      <c r="C329" s="78" t="s">
        <v>9</v>
      </c>
      <c r="D329" s="79">
        <v>9</v>
      </c>
      <c r="E329" s="80">
        <v>5</v>
      </c>
      <c r="F329" s="81" t="s">
        <v>197</v>
      </c>
      <c r="G329" s="81"/>
      <c r="H329" s="82"/>
      <c r="I329" s="80" t="s">
        <v>392</v>
      </c>
      <c r="J329" s="83"/>
      <c r="K329" s="80" t="s">
        <v>923</v>
      </c>
      <c r="L329" s="80" t="s">
        <v>1021</v>
      </c>
      <c r="M329" s="80" t="s">
        <v>919</v>
      </c>
      <c r="N329" s="80" t="s">
        <v>918</v>
      </c>
      <c r="O329" s="83">
        <v>100</v>
      </c>
      <c r="P329" s="80" t="str">
        <f>IF(OR(Table13233[[#This Row],[Fin]]="1st",Table13233[[#This Row],[Div]]&lt;&gt;""),O329*Table13233[[#This Row],[Div]],"")</f>
        <v/>
      </c>
      <c r="Q329" s="80">
        <f>IF(Table13233[[#This Row],[Lev Ret]]="",Table13233[[#This Row],[Lev Bet]]*-1,Table13233[[#This Row],[Lev Ret]]-Table13233[[#This Row],[Lev Bet]])</f>
        <v>-100</v>
      </c>
      <c r="R329" s="84">
        <v>200</v>
      </c>
      <c r="S329" s="84" t="str">
        <f>IF(Table13233[[#This Row],[E4 24 BET]]="","",IF(OR(Table13233[[#This Row],[Fin]]="1st",Table13233[[#This Row],[Fin]]="Won",Table13233[[#This Row],[Div]]&lt;&gt;""),R329*Table13233[[#This Row],[Div]],""))</f>
        <v/>
      </c>
      <c r="T329" s="84">
        <f>IF(Table13233[[#This Row],[E4 24 BET]]="","",IF(Table13233[[#This Row],[E4 24 RET]]="",Table13233[[#This Row],[E4 24 BET]]*-1,S329-R329))</f>
        <v>-200</v>
      </c>
      <c r="U329" s="80" t="s">
        <v>947</v>
      </c>
    </row>
    <row r="330" spans="1:21" ht="15" customHeight="1" x14ac:dyDescent="0.25">
      <c r="A330" s="77">
        <v>44534</v>
      </c>
      <c r="B330" s="78">
        <v>0.51388888888888895</v>
      </c>
      <c r="C330" s="78" t="s">
        <v>139</v>
      </c>
      <c r="D330" s="79">
        <v>1</v>
      </c>
      <c r="E330" s="80">
        <v>8</v>
      </c>
      <c r="F330" s="81" t="s">
        <v>451</v>
      </c>
      <c r="G330" s="81" t="s">
        <v>4</v>
      </c>
      <c r="H330" s="82">
        <v>2.4</v>
      </c>
      <c r="I330" s="80" t="s">
        <v>156</v>
      </c>
      <c r="J330" s="83"/>
      <c r="K330" s="80" t="s">
        <v>923</v>
      </c>
      <c r="L330" s="80" t="s">
        <v>1021</v>
      </c>
      <c r="M330" s="80" t="s">
        <v>919</v>
      </c>
      <c r="N330" s="80" t="s">
        <v>140</v>
      </c>
      <c r="O330" s="83">
        <v>100</v>
      </c>
      <c r="P330" s="80">
        <f>IF(OR(Table13233[[#This Row],[Fin]]="1st",Table13233[[#This Row],[Div]]&lt;&gt;""),O330*Table13233[[#This Row],[Div]],"")</f>
        <v>240</v>
      </c>
      <c r="Q330" s="80">
        <f>IF(Table13233[[#This Row],[Lev Ret]]="",Table13233[[#This Row],[Lev Bet]]*-1,Table13233[[#This Row],[Lev Ret]]-Table13233[[#This Row],[Lev Bet]])</f>
        <v>140</v>
      </c>
      <c r="R330" s="84">
        <v>100</v>
      </c>
      <c r="S330" s="84">
        <f>IF(Table13233[[#This Row],[E4 24 BET]]="","",IF(OR(Table13233[[#This Row],[Fin]]="1st",Table13233[[#This Row],[Fin]]="Won",Table13233[[#This Row],[Div]]&lt;&gt;""),R330*Table13233[[#This Row],[Div]],""))</f>
        <v>240</v>
      </c>
      <c r="T330" s="84">
        <f>IF(Table13233[[#This Row],[E4 24 BET]]="","",IF(Table13233[[#This Row],[E4 24 RET]]="",Table13233[[#This Row],[E4 24 BET]]*-1,S330-R330))</f>
        <v>140</v>
      </c>
      <c r="U330" s="80" t="s">
        <v>944</v>
      </c>
    </row>
    <row r="331" spans="1:21" ht="15" customHeight="1" x14ac:dyDescent="0.25">
      <c r="A331" s="77">
        <v>44534</v>
      </c>
      <c r="B331" s="78">
        <v>0.54861111111111105</v>
      </c>
      <c r="C331" s="78" t="s">
        <v>39</v>
      </c>
      <c r="D331" s="79">
        <v>2</v>
      </c>
      <c r="E331" s="80">
        <v>2</v>
      </c>
      <c r="F331" s="81" t="s">
        <v>365</v>
      </c>
      <c r="G331" s="81" t="s">
        <v>6</v>
      </c>
      <c r="H331" s="82"/>
      <c r="I331" s="80" t="s">
        <v>392</v>
      </c>
      <c r="J331" s="83"/>
      <c r="K331" s="80" t="s">
        <v>923</v>
      </c>
      <c r="L331" s="80" t="s">
        <v>1021</v>
      </c>
      <c r="M331" s="80" t="s">
        <v>919</v>
      </c>
      <c r="N331" s="80" t="s">
        <v>140</v>
      </c>
      <c r="O331" s="83">
        <v>100</v>
      </c>
      <c r="P331" s="80" t="str">
        <f>IF(OR(Table13233[[#This Row],[Fin]]="1st",Table13233[[#This Row],[Div]]&lt;&gt;""),O331*Table13233[[#This Row],[Div]],"")</f>
        <v/>
      </c>
      <c r="Q331" s="80">
        <f>IF(Table13233[[#This Row],[Lev Ret]]="",Table13233[[#This Row],[Lev Bet]]*-1,Table13233[[#This Row],[Lev Ret]]-Table13233[[#This Row],[Lev Bet]])</f>
        <v>-100</v>
      </c>
      <c r="R331" s="84">
        <v>120</v>
      </c>
      <c r="S331" s="84" t="str">
        <f>IF(Table13233[[#This Row],[E4 24 BET]]="","",IF(OR(Table13233[[#This Row],[Fin]]="1st",Table13233[[#This Row],[Fin]]="Won",Table13233[[#This Row],[Div]]&lt;&gt;""),R331*Table13233[[#This Row],[Div]],""))</f>
        <v/>
      </c>
      <c r="T331" s="84">
        <f>IF(Table13233[[#This Row],[E4 24 BET]]="","",IF(Table13233[[#This Row],[E4 24 RET]]="",Table13233[[#This Row],[E4 24 BET]]*-1,S331-R331))</f>
        <v>-120</v>
      </c>
      <c r="U331" s="80" t="s">
        <v>941</v>
      </c>
    </row>
    <row r="332" spans="1:21" ht="15" customHeight="1" x14ac:dyDescent="0.25">
      <c r="A332" s="77">
        <v>44534</v>
      </c>
      <c r="B332" s="78">
        <v>0.61111111111111105</v>
      </c>
      <c r="C332" s="78" t="s">
        <v>139</v>
      </c>
      <c r="D332" s="79">
        <v>5</v>
      </c>
      <c r="E332" s="80">
        <v>14</v>
      </c>
      <c r="F332" s="81" t="s">
        <v>829</v>
      </c>
      <c r="G332" s="81" t="s">
        <v>7</v>
      </c>
      <c r="H332" s="82"/>
      <c r="I332" s="80" t="s">
        <v>156</v>
      </c>
      <c r="J332" s="83"/>
      <c r="K332" s="80" t="s">
        <v>923</v>
      </c>
      <c r="L332" s="80" t="s">
        <v>1021</v>
      </c>
      <c r="M332" s="80" t="s">
        <v>919</v>
      </c>
      <c r="N332" s="80" t="s">
        <v>140</v>
      </c>
      <c r="O332" s="83">
        <v>100</v>
      </c>
      <c r="P332" s="80" t="str">
        <f>IF(OR(Table13233[[#This Row],[Fin]]="1st",Table13233[[#This Row],[Div]]&lt;&gt;""),O332*Table13233[[#This Row],[Div]],"")</f>
        <v/>
      </c>
      <c r="Q332" s="80">
        <f>IF(Table13233[[#This Row],[Lev Ret]]="",Table13233[[#This Row],[Lev Bet]]*-1,Table13233[[#This Row],[Lev Ret]]-Table13233[[#This Row],[Lev Bet]])</f>
        <v>-100</v>
      </c>
      <c r="R332" s="84">
        <v>100</v>
      </c>
      <c r="S332" s="84" t="str">
        <f>IF(Table13233[[#This Row],[E4 24 BET]]="","",IF(OR(Table13233[[#This Row],[Fin]]="1st",Table13233[[#This Row],[Fin]]="Won",Table13233[[#This Row],[Div]]&lt;&gt;""),R332*Table13233[[#This Row],[Div]],""))</f>
        <v/>
      </c>
      <c r="T332" s="84">
        <f>IF(Table13233[[#This Row],[E4 24 BET]]="","",IF(Table13233[[#This Row],[E4 24 RET]]="",Table13233[[#This Row],[E4 24 BET]]*-1,S332-R332))</f>
        <v>-100</v>
      </c>
      <c r="U332" s="80" t="s">
        <v>943</v>
      </c>
    </row>
    <row r="333" spans="1:21" ht="15" customHeight="1" x14ac:dyDescent="0.25">
      <c r="A333" s="77">
        <v>44534</v>
      </c>
      <c r="B333" s="78">
        <v>0.625</v>
      </c>
      <c r="C333" s="78" t="s">
        <v>39</v>
      </c>
      <c r="D333" s="79">
        <v>5</v>
      </c>
      <c r="E333" s="80">
        <v>2</v>
      </c>
      <c r="F333" s="81" t="s">
        <v>307</v>
      </c>
      <c r="G333" s="81"/>
      <c r="H333" s="82"/>
      <c r="I333" s="80" t="s">
        <v>392</v>
      </c>
      <c r="J333" s="83"/>
      <c r="K333" s="80" t="s">
        <v>923</v>
      </c>
      <c r="L333" s="80" t="s">
        <v>1021</v>
      </c>
      <c r="M333" s="80" t="s">
        <v>919</v>
      </c>
      <c r="N333" s="80" t="s">
        <v>140</v>
      </c>
      <c r="O333" s="83">
        <v>100</v>
      </c>
      <c r="P333" s="80" t="str">
        <f>IF(OR(Table13233[[#This Row],[Fin]]="1st",Table13233[[#This Row],[Div]]&lt;&gt;""),O333*Table13233[[#This Row],[Div]],"")</f>
        <v/>
      </c>
      <c r="Q333" s="80">
        <f>IF(Table13233[[#This Row],[Lev Ret]]="",Table13233[[#This Row],[Lev Bet]]*-1,Table13233[[#This Row],[Lev Ret]]-Table13233[[#This Row],[Lev Bet]])</f>
        <v>-100</v>
      </c>
      <c r="R333" s="84">
        <v>120</v>
      </c>
      <c r="S333" s="84" t="str">
        <f>IF(Table13233[[#This Row],[E4 24 BET]]="","",IF(OR(Table13233[[#This Row],[Fin]]="1st",Table13233[[#This Row],[Fin]]="Won",Table13233[[#This Row],[Div]]&lt;&gt;""),R333*Table13233[[#This Row],[Div]],""))</f>
        <v/>
      </c>
      <c r="T333" s="84">
        <f>IF(Table13233[[#This Row],[E4 24 BET]]="","",IF(Table13233[[#This Row],[E4 24 RET]]="",Table13233[[#This Row],[E4 24 BET]]*-1,S333-R333))</f>
        <v>-120</v>
      </c>
      <c r="U333" s="80" t="s">
        <v>941</v>
      </c>
    </row>
    <row r="334" spans="1:21" ht="15" customHeight="1" x14ac:dyDescent="0.25">
      <c r="A334" s="77">
        <v>44534</v>
      </c>
      <c r="B334" s="78">
        <v>0.65277777777777779</v>
      </c>
      <c r="C334" s="78" t="s">
        <v>39</v>
      </c>
      <c r="D334" s="79">
        <v>6</v>
      </c>
      <c r="E334" s="80">
        <v>8</v>
      </c>
      <c r="F334" s="81" t="s">
        <v>748</v>
      </c>
      <c r="G334" s="81"/>
      <c r="H334" s="82"/>
      <c r="I334" s="80" t="s">
        <v>392</v>
      </c>
      <c r="J334" s="83"/>
      <c r="K334" s="80" t="s">
        <v>923</v>
      </c>
      <c r="L334" s="80" t="s">
        <v>1021</v>
      </c>
      <c r="M334" s="80" t="s">
        <v>919</v>
      </c>
      <c r="N334" s="80" t="s">
        <v>140</v>
      </c>
      <c r="O334" s="83">
        <v>100</v>
      </c>
      <c r="P334" s="80" t="str">
        <f>IF(OR(Table13233[[#This Row],[Fin]]="1st",Table13233[[#This Row],[Div]]&lt;&gt;""),O334*Table13233[[#This Row],[Div]],"")</f>
        <v/>
      </c>
      <c r="Q334" s="80">
        <f>IF(Table13233[[#This Row],[Lev Ret]]="",Table13233[[#This Row],[Lev Bet]]*-1,Table13233[[#This Row],[Lev Ret]]-Table13233[[#This Row],[Lev Bet]])</f>
        <v>-100</v>
      </c>
      <c r="R334" s="84">
        <v>120</v>
      </c>
      <c r="S334" s="84" t="str">
        <f>IF(Table13233[[#This Row],[E4 24 BET]]="","",IF(OR(Table13233[[#This Row],[Fin]]="1st",Table13233[[#This Row],[Fin]]="Won",Table13233[[#This Row],[Div]]&lt;&gt;""),R334*Table13233[[#This Row],[Div]],""))</f>
        <v/>
      </c>
      <c r="T334" s="84">
        <f>IF(Table13233[[#This Row],[E4 24 BET]]="","",IF(Table13233[[#This Row],[E4 24 RET]]="",Table13233[[#This Row],[E4 24 BET]]*-1,S334-R334))</f>
        <v>-120</v>
      </c>
      <c r="U334" s="80" t="s">
        <v>941</v>
      </c>
    </row>
    <row r="335" spans="1:21" ht="15" customHeight="1" x14ac:dyDescent="0.25">
      <c r="A335" s="77">
        <v>44534</v>
      </c>
      <c r="B335" s="78">
        <v>0.72222222222222221</v>
      </c>
      <c r="C335" s="78" t="s">
        <v>139</v>
      </c>
      <c r="D335" s="79">
        <v>9</v>
      </c>
      <c r="E335" s="80">
        <v>8</v>
      </c>
      <c r="F335" s="81" t="s">
        <v>452</v>
      </c>
      <c r="G335" s="81" t="s">
        <v>4</v>
      </c>
      <c r="H335" s="82">
        <v>3.2</v>
      </c>
      <c r="I335" s="80" t="s">
        <v>156</v>
      </c>
      <c r="J335" s="83"/>
      <c r="K335" s="80" t="s">
        <v>923</v>
      </c>
      <c r="L335" s="80" t="s">
        <v>1021</v>
      </c>
      <c r="M335" s="80" t="s">
        <v>919</v>
      </c>
      <c r="N335" s="80" t="s">
        <v>140</v>
      </c>
      <c r="O335" s="83">
        <v>100</v>
      </c>
      <c r="P335" s="80">
        <f>IF(OR(Table13233[[#This Row],[Fin]]="1st",Table13233[[#This Row],[Div]]&lt;&gt;""),O335*Table13233[[#This Row],[Div]],"")</f>
        <v>320</v>
      </c>
      <c r="Q335" s="80">
        <f>IF(Table13233[[#This Row],[Lev Ret]]="",Table13233[[#This Row],[Lev Bet]]*-1,Table13233[[#This Row],[Lev Ret]]-Table13233[[#This Row],[Lev Bet]])</f>
        <v>220</v>
      </c>
      <c r="R335" s="84">
        <v>100</v>
      </c>
      <c r="S335" s="84">
        <f>IF(Table13233[[#This Row],[E4 24 BET]]="","",IF(OR(Table13233[[#This Row],[Fin]]="1st",Table13233[[#This Row],[Fin]]="Won",Table13233[[#This Row],[Div]]&lt;&gt;""),R335*Table13233[[#This Row],[Div]],""))</f>
        <v>320</v>
      </c>
      <c r="T335" s="84">
        <f>IF(Table13233[[#This Row],[E4 24 BET]]="","",IF(Table13233[[#This Row],[E4 24 RET]]="",Table13233[[#This Row],[E4 24 BET]]*-1,S335-R335))</f>
        <v>220</v>
      </c>
      <c r="U335" s="80" t="s">
        <v>944</v>
      </c>
    </row>
    <row r="336" spans="1:21" ht="15" customHeight="1" x14ac:dyDescent="0.25">
      <c r="A336" s="77">
        <v>44534</v>
      </c>
      <c r="B336" s="78">
        <v>0.75</v>
      </c>
      <c r="C336" s="78" t="s">
        <v>139</v>
      </c>
      <c r="D336" s="79">
        <v>10</v>
      </c>
      <c r="E336" s="80">
        <v>2</v>
      </c>
      <c r="F336" s="81" t="s">
        <v>158</v>
      </c>
      <c r="G336" s="81"/>
      <c r="H336" s="82"/>
      <c r="I336" s="80" t="s">
        <v>156</v>
      </c>
      <c r="J336" s="83"/>
      <c r="K336" s="80" t="s">
        <v>923</v>
      </c>
      <c r="L336" s="80" t="s">
        <v>1021</v>
      </c>
      <c r="M336" s="80" t="s">
        <v>919</v>
      </c>
      <c r="N336" s="80" t="s">
        <v>140</v>
      </c>
      <c r="O336" s="83">
        <v>100</v>
      </c>
      <c r="P336" s="80" t="str">
        <f>IF(OR(Table13233[[#This Row],[Fin]]="1st",Table13233[[#This Row],[Div]]&lt;&gt;""),O336*Table13233[[#This Row],[Div]],"")</f>
        <v/>
      </c>
      <c r="Q336" s="80">
        <f>IF(Table13233[[#This Row],[Lev Ret]]="",Table13233[[#This Row],[Lev Bet]]*-1,Table13233[[#This Row],[Lev Ret]]-Table13233[[#This Row],[Lev Bet]])</f>
        <v>-100</v>
      </c>
      <c r="R336" s="84">
        <v>100</v>
      </c>
      <c r="S336" s="84" t="str">
        <f>IF(Table13233[[#This Row],[E4 24 BET]]="","",IF(OR(Table13233[[#This Row],[Fin]]="1st",Table13233[[#This Row],[Fin]]="Won",Table13233[[#This Row],[Div]]&lt;&gt;""),R336*Table13233[[#This Row],[Div]],""))</f>
        <v/>
      </c>
      <c r="T336" s="84">
        <f>IF(Table13233[[#This Row],[E4 24 BET]]="","",IF(Table13233[[#This Row],[E4 24 RET]]="",Table13233[[#This Row],[E4 24 BET]]*-1,S336-R336))</f>
        <v>-100</v>
      </c>
      <c r="U336" s="80" t="s">
        <v>943</v>
      </c>
    </row>
    <row r="337" spans="1:21" ht="15" customHeight="1" x14ac:dyDescent="0.25">
      <c r="A337" s="77">
        <v>44541</v>
      </c>
      <c r="B337" s="78">
        <v>0.54861111111111105</v>
      </c>
      <c r="C337" s="78" t="s">
        <v>10</v>
      </c>
      <c r="D337" s="79">
        <v>2</v>
      </c>
      <c r="E337" s="80">
        <v>2</v>
      </c>
      <c r="F337" s="81" t="s">
        <v>610</v>
      </c>
      <c r="G337" s="81" t="s">
        <v>7</v>
      </c>
      <c r="H337" s="82"/>
      <c r="I337" s="80" t="s">
        <v>392</v>
      </c>
      <c r="J337" s="83"/>
      <c r="K337" s="80" t="s">
        <v>923</v>
      </c>
      <c r="L337" s="80" t="s">
        <v>1021</v>
      </c>
      <c r="M337" s="80" t="s">
        <v>919</v>
      </c>
      <c r="N337" s="80" t="s">
        <v>140</v>
      </c>
      <c r="O337" s="83">
        <v>100</v>
      </c>
      <c r="P337" s="80" t="str">
        <f>IF(OR(Table13233[[#This Row],[Fin]]="1st",Table13233[[#This Row],[Div]]&lt;&gt;""),O337*Table13233[[#This Row],[Div]],"")</f>
        <v/>
      </c>
      <c r="Q337" s="80">
        <f>IF(Table13233[[#This Row],[Lev Ret]]="",Table13233[[#This Row],[Lev Bet]]*-1,Table13233[[#This Row],[Lev Ret]]-Table13233[[#This Row],[Lev Bet]])</f>
        <v>-100</v>
      </c>
      <c r="R337" s="84">
        <v>120</v>
      </c>
      <c r="S337" s="84" t="str">
        <f>IF(Table13233[[#This Row],[E4 24 BET]]="","",IF(OR(Table13233[[#This Row],[Fin]]="1st",Table13233[[#This Row],[Fin]]="Won",Table13233[[#This Row],[Div]]&lt;&gt;""),R337*Table13233[[#This Row],[Div]],""))</f>
        <v/>
      </c>
      <c r="T337" s="84">
        <f>IF(Table13233[[#This Row],[E4 24 BET]]="","",IF(Table13233[[#This Row],[E4 24 RET]]="",Table13233[[#This Row],[E4 24 BET]]*-1,S337-R337))</f>
        <v>-120</v>
      </c>
      <c r="U337" s="80" t="s">
        <v>942</v>
      </c>
    </row>
    <row r="338" spans="1:21" ht="15" customHeight="1" x14ac:dyDescent="0.25">
      <c r="A338" s="77">
        <v>44541</v>
      </c>
      <c r="B338" s="78">
        <v>0.57291666666666663</v>
      </c>
      <c r="C338" s="78" t="s">
        <v>10</v>
      </c>
      <c r="D338" s="79">
        <v>3</v>
      </c>
      <c r="E338" s="80">
        <v>9</v>
      </c>
      <c r="F338" s="81" t="s">
        <v>24</v>
      </c>
      <c r="G338" s="81"/>
      <c r="H338" s="82"/>
      <c r="I338" s="80" t="s">
        <v>392</v>
      </c>
      <c r="J338" s="83"/>
      <c r="K338" s="80" t="s">
        <v>923</v>
      </c>
      <c r="L338" s="80" t="s">
        <v>1021</v>
      </c>
      <c r="M338" s="80" t="s">
        <v>919</v>
      </c>
      <c r="N338" s="80" t="s">
        <v>918</v>
      </c>
      <c r="O338" s="83">
        <v>100</v>
      </c>
      <c r="P338" s="80" t="str">
        <f>IF(OR(Table13233[[#This Row],[Fin]]="1st",Table13233[[#This Row],[Div]]&lt;&gt;""),O338*Table13233[[#This Row],[Div]],"")</f>
        <v/>
      </c>
      <c r="Q338" s="80">
        <f>IF(Table13233[[#This Row],[Lev Ret]]="",Table13233[[#This Row],[Lev Bet]]*-1,Table13233[[#This Row],[Lev Ret]]-Table13233[[#This Row],[Lev Bet]])</f>
        <v>-100</v>
      </c>
      <c r="R338" s="84">
        <v>200</v>
      </c>
      <c r="S338" s="84" t="str">
        <f>IF(Table13233[[#This Row],[E4 24 BET]]="","",IF(OR(Table13233[[#This Row],[Fin]]="1st",Table13233[[#This Row],[Fin]]="Won",Table13233[[#This Row],[Div]]&lt;&gt;""),R338*Table13233[[#This Row],[Div]],""))</f>
        <v/>
      </c>
      <c r="T338" s="84">
        <f>IF(Table13233[[#This Row],[E4 24 BET]]="","",IF(Table13233[[#This Row],[E4 24 RET]]="",Table13233[[#This Row],[E4 24 BET]]*-1,S338-R338))</f>
        <v>-200</v>
      </c>
      <c r="U338" s="80" t="s">
        <v>947</v>
      </c>
    </row>
    <row r="339" spans="1:21" ht="15" customHeight="1" x14ac:dyDescent="0.25">
      <c r="A339" s="77">
        <v>44541</v>
      </c>
      <c r="B339" s="78">
        <v>0.61111111111111105</v>
      </c>
      <c r="C339" s="78" t="s">
        <v>10</v>
      </c>
      <c r="D339" s="79">
        <v>4</v>
      </c>
      <c r="E339" s="80">
        <v>5</v>
      </c>
      <c r="F339" s="81" t="s">
        <v>749</v>
      </c>
      <c r="G339" s="81" t="s">
        <v>4</v>
      </c>
      <c r="H339" s="82">
        <v>3.7</v>
      </c>
      <c r="I339" s="80" t="s">
        <v>392</v>
      </c>
      <c r="J339" s="83"/>
      <c r="K339" s="80" t="s">
        <v>923</v>
      </c>
      <c r="L339" s="80" t="s">
        <v>1021</v>
      </c>
      <c r="M339" s="80" t="s">
        <v>919</v>
      </c>
      <c r="N339" s="80" t="s">
        <v>140</v>
      </c>
      <c r="O339" s="83">
        <v>100</v>
      </c>
      <c r="P339" s="80">
        <f>IF(OR(Table13233[[#This Row],[Fin]]="1st",Table13233[[#This Row],[Div]]&lt;&gt;""),O339*Table13233[[#This Row],[Div]],"")</f>
        <v>370</v>
      </c>
      <c r="Q339" s="80">
        <f>IF(Table13233[[#This Row],[Lev Ret]]="",Table13233[[#This Row],[Lev Bet]]*-1,Table13233[[#This Row],[Lev Ret]]-Table13233[[#This Row],[Lev Bet]])</f>
        <v>270</v>
      </c>
      <c r="R339" s="84">
        <v>120</v>
      </c>
      <c r="S339" s="84">
        <f>IF(Table13233[[#This Row],[E4 24 BET]]="","",IF(OR(Table13233[[#This Row],[Fin]]="1st",Table13233[[#This Row],[Fin]]="Won",Table13233[[#This Row],[Div]]&lt;&gt;""),R339*Table13233[[#This Row],[Div]],""))</f>
        <v>444</v>
      </c>
      <c r="T339" s="84">
        <f>IF(Table13233[[#This Row],[E4 24 BET]]="","",IF(Table13233[[#This Row],[E4 24 RET]]="",Table13233[[#This Row],[E4 24 BET]]*-1,S339-R339))</f>
        <v>324</v>
      </c>
      <c r="U339" s="80" t="s">
        <v>941</v>
      </c>
    </row>
    <row r="340" spans="1:21" ht="15" customHeight="1" x14ac:dyDescent="0.25">
      <c r="A340" s="77">
        <v>44541</v>
      </c>
      <c r="B340" s="78">
        <v>0.65277777777777779</v>
      </c>
      <c r="C340" s="78" t="s">
        <v>10</v>
      </c>
      <c r="D340" s="79">
        <v>6</v>
      </c>
      <c r="E340" s="80">
        <v>4</v>
      </c>
      <c r="F340" s="81" t="s">
        <v>206</v>
      </c>
      <c r="G340" s="81" t="s">
        <v>7</v>
      </c>
      <c r="H340" s="82"/>
      <c r="I340" s="80" t="s">
        <v>392</v>
      </c>
      <c r="J340" s="83"/>
      <c r="K340" s="80" t="s">
        <v>923</v>
      </c>
      <c r="L340" s="80" t="s">
        <v>1021</v>
      </c>
      <c r="M340" s="80" t="s">
        <v>919</v>
      </c>
      <c r="N340" s="80" t="s">
        <v>140</v>
      </c>
      <c r="O340" s="83">
        <v>100</v>
      </c>
      <c r="P340" s="80" t="str">
        <f>IF(OR(Table13233[[#This Row],[Fin]]="1st",Table13233[[#This Row],[Div]]&lt;&gt;""),O340*Table13233[[#This Row],[Div]],"")</f>
        <v/>
      </c>
      <c r="Q340" s="80">
        <f>IF(Table13233[[#This Row],[Lev Ret]]="",Table13233[[#This Row],[Lev Bet]]*-1,Table13233[[#This Row],[Lev Ret]]-Table13233[[#This Row],[Lev Bet]])</f>
        <v>-100</v>
      </c>
      <c r="R340" s="84">
        <v>120</v>
      </c>
      <c r="S340" s="84" t="str">
        <f>IF(Table13233[[#This Row],[E4 24 BET]]="","",IF(OR(Table13233[[#This Row],[Fin]]="1st",Table13233[[#This Row],[Fin]]="Won",Table13233[[#This Row],[Div]]&lt;&gt;""),R340*Table13233[[#This Row],[Div]],""))</f>
        <v/>
      </c>
      <c r="T340" s="84">
        <f>IF(Table13233[[#This Row],[E4 24 BET]]="","",IF(Table13233[[#This Row],[E4 24 RET]]="",Table13233[[#This Row],[E4 24 BET]]*-1,S340-R340))</f>
        <v>-120</v>
      </c>
      <c r="U340" s="80" t="s">
        <v>941</v>
      </c>
    </row>
    <row r="341" spans="1:21" ht="15" customHeight="1" x14ac:dyDescent="0.25">
      <c r="A341" s="77">
        <v>44541</v>
      </c>
      <c r="B341" s="78">
        <v>0.65277777777777779</v>
      </c>
      <c r="C341" s="78" t="s">
        <v>10</v>
      </c>
      <c r="D341" s="79">
        <v>6</v>
      </c>
      <c r="E341" s="80">
        <v>2</v>
      </c>
      <c r="F341" s="81" t="s">
        <v>747</v>
      </c>
      <c r="G341" s="81" t="s">
        <v>4</v>
      </c>
      <c r="H341" s="82">
        <v>2.2999999999999998</v>
      </c>
      <c r="I341" s="80" t="s">
        <v>392</v>
      </c>
      <c r="J341" s="83"/>
      <c r="K341" s="80" t="s">
        <v>923</v>
      </c>
      <c r="L341" s="80" t="s">
        <v>1021</v>
      </c>
      <c r="M341" s="80" t="s">
        <v>919</v>
      </c>
      <c r="N341" s="80" t="s">
        <v>140</v>
      </c>
      <c r="O341" s="83">
        <v>100</v>
      </c>
      <c r="P341" s="80">
        <f>IF(OR(Table13233[[#This Row],[Fin]]="1st",Table13233[[#This Row],[Div]]&lt;&gt;""),O341*Table13233[[#This Row],[Div]],"")</f>
        <v>229.99999999999997</v>
      </c>
      <c r="Q341" s="80">
        <f>IF(Table13233[[#This Row],[Lev Ret]]="",Table13233[[#This Row],[Lev Bet]]*-1,Table13233[[#This Row],[Lev Ret]]-Table13233[[#This Row],[Lev Bet]])</f>
        <v>129.99999999999997</v>
      </c>
      <c r="R341" s="84">
        <v>120</v>
      </c>
      <c r="S341" s="84">
        <f>IF(Table13233[[#This Row],[E4 24 BET]]="","",IF(OR(Table13233[[#This Row],[Fin]]="1st",Table13233[[#This Row],[Fin]]="Won",Table13233[[#This Row],[Div]]&lt;&gt;""),R341*Table13233[[#This Row],[Div]],""))</f>
        <v>276</v>
      </c>
      <c r="T341" s="84">
        <f>IF(Table13233[[#This Row],[E4 24 BET]]="","",IF(Table13233[[#This Row],[E4 24 RET]]="",Table13233[[#This Row],[E4 24 BET]]*-1,S341-R341))</f>
        <v>156</v>
      </c>
      <c r="U341" s="80" t="s">
        <v>941</v>
      </c>
    </row>
    <row r="342" spans="1:21" ht="15" customHeight="1" x14ac:dyDescent="0.25">
      <c r="A342" s="77">
        <v>44541</v>
      </c>
      <c r="B342" s="78">
        <v>0.68055555555555547</v>
      </c>
      <c r="C342" s="78" t="s">
        <v>10</v>
      </c>
      <c r="D342" s="79">
        <v>7</v>
      </c>
      <c r="E342" s="80">
        <v>6</v>
      </c>
      <c r="F342" s="81" t="s">
        <v>76</v>
      </c>
      <c r="G342" s="81" t="s">
        <v>4</v>
      </c>
      <c r="H342" s="82">
        <v>5</v>
      </c>
      <c r="I342" s="80" t="s">
        <v>392</v>
      </c>
      <c r="J342" s="83"/>
      <c r="K342" s="80" t="s">
        <v>923</v>
      </c>
      <c r="L342" s="80" t="s">
        <v>1021</v>
      </c>
      <c r="M342" s="80" t="s">
        <v>919</v>
      </c>
      <c r="N342" s="80" t="s">
        <v>918</v>
      </c>
      <c r="O342" s="83">
        <v>100</v>
      </c>
      <c r="P342" s="80">
        <f>IF(OR(Table13233[[#This Row],[Fin]]="1st",Table13233[[#This Row],[Div]]&lt;&gt;""),O342*Table13233[[#This Row],[Div]],"")</f>
        <v>500</v>
      </c>
      <c r="Q342" s="80">
        <f>IF(Table13233[[#This Row],[Lev Ret]]="",Table13233[[#This Row],[Lev Bet]]*-1,Table13233[[#This Row],[Lev Ret]]-Table13233[[#This Row],[Lev Bet]])</f>
        <v>400</v>
      </c>
      <c r="R342" s="84">
        <v>139.99999999999997</v>
      </c>
      <c r="S342" s="84">
        <f>IF(Table13233[[#This Row],[E4 24 BET]]="","",IF(OR(Table13233[[#This Row],[Fin]]="1st",Table13233[[#This Row],[Fin]]="Won",Table13233[[#This Row],[Div]]&lt;&gt;""),R342*Table13233[[#This Row],[Div]],""))</f>
        <v>699.99999999999989</v>
      </c>
      <c r="T342" s="84">
        <f>IF(Table13233[[#This Row],[E4 24 BET]]="","",IF(Table13233[[#This Row],[E4 24 RET]]="",Table13233[[#This Row],[E4 24 BET]]*-1,S342-R342))</f>
        <v>559.99999999999989</v>
      </c>
      <c r="U342" s="80" t="s">
        <v>947</v>
      </c>
    </row>
    <row r="343" spans="1:21" ht="15" customHeight="1" x14ac:dyDescent="0.25">
      <c r="A343" s="77">
        <v>44541</v>
      </c>
      <c r="B343" s="78">
        <v>0.68055555555555547</v>
      </c>
      <c r="C343" s="78" t="s">
        <v>10</v>
      </c>
      <c r="D343" s="79">
        <v>7</v>
      </c>
      <c r="E343" s="80">
        <v>2</v>
      </c>
      <c r="F343" s="81" t="s">
        <v>77</v>
      </c>
      <c r="G343" s="81"/>
      <c r="H343" s="82"/>
      <c r="I343" s="80" t="s">
        <v>392</v>
      </c>
      <c r="J343" s="83"/>
      <c r="K343" s="80" t="s">
        <v>923</v>
      </c>
      <c r="L343" s="80" t="s">
        <v>1021</v>
      </c>
      <c r="M343" s="80" t="s">
        <v>919</v>
      </c>
      <c r="N343" s="80" t="s">
        <v>140</v>
      </c>
      <c r="O343" s="83">
        <v>100</v>
      </c>
      <c r="P343" s="80" t="str">
        <f>IF(OR(Table13233[[#This Row],[Fin]]="1st",Table13233[[#This Row],[Div]]&lt;&gt;""),O343*Table13233[[#This Row],[Div]],"")</f>
        <v/>
      </c>
      <c r="Q343" s="80">
        <f>IF(Table13233[[#This Row],[Lev Ret]]="",Table13233[[#This Row],[Lev Bet]]*-1,Table13233[[#This Row],[Lev Ret]]-Table13233[[#This Row],[Lev Bet]])</f>
        <v>-100</v>
      </c>
      <c r="R343" s="84">
        <v>120</v>
      </c>
      <c r="S343" s="84" t="str">
        <f>IF(Table13233[[#This Row],[E4 24 BET]]="","",IF(OR(Table13233[[#This Row],[Fin]]="1st",Table13233[[#This Row],[Fin]]="Won",Table13233[[#This Row],[Div]]&lt;&gt;""),R343*Table13233[[#This Row],[Div]],""))</f>
        <v/>
      </c>
      <c r="T343" s="84">
        <f>IF(Table13233[[#This Row],[E4 24 BET]]="","",IF(Table13233[[#This Row],[E4 24 RET]]="",Table13233[[#This Row],[E4 24 BET]]*-1,S343-R343))</f>
        <v>-120</v>
      </c>
      <c r="U343" s="80" t="s">
        <v>941</v>
      </c>
    </row>
    <row r="344" spans="1:21" ht="15" customHeight="1" x14ac:dyDescent="0.25">
      <c r="A344" s="77">
        <v>44548</v>
      </c>
      <c r="B344" s="78">
        <v>0.52777777777777779</v>
      </c>
      <c r="C344" s="78" t="s">
        <v>10</v>
      </c>
      <c r="D344" s="79">
        <v>1</v>
      </c>
      <c r="E344" s="80">
        <v>2</v>
      </c>
      <c r="F344" s="81" t="s">
        <v>207</v>
      </c>
      <c r="G344" s="81" t="s">
        <v>4</v>
      </c>
      <c r="H344" s="82">
        <v>3.7</v>
      </c>
      <c r="I344" s="80" t="s">
        <v>392</v>
      </c>
      <c r="J344" s="83"/>
      <c r="K344" s="80" t="s">
        <v>923</v>
      </c>
      <c r="L344" s="80" t="s">
        <v>1021</v>
      </c>
      <c r="M344" s="80" t="s">
        <v>919</v>
      </c>
      <c r="N344" s="80" t="s">
        <v>918</v>
      </c>
      <c r="O344" s="83">
        <v>100</v>
      </c>
      <c r="P344" s="80">
        <f>IF(OR(Table13233[[#This Row],[Fin]]="1st",Table13233[[#This Row],[Div]]&lt;&gt;""),O344*Table13233[[#This Row],[Div]],"")</f>
        <v>370</v>
      </c>
      <c r="Q344" s="80">
        <f>IF(Table13233[[#This Row],[Lev Ret]]="",Table13233[[#This Row],[Lev Bet]]*-1,Table13233[[#This Row],[Lev Ret]]-Table13233[[#This Row],[Lev Bet]])</f>
        <v>270</v>
      </c>
      <c r="R344" s="84">
        <v>200</v>
      </c>
      <c r="S344" s="84">
        <f>IF(Table13233[[#This Row],[E4 24 BET]]="","",IF(OR(Table13233[[#This Row],[Fin]]="1st",Table13233[[#This Row],[Fin]]="Won",Table13233[[#This Row],[Div]]&lt;&gt;""),R344*Table13233[[#This Row],[Div]],""))</f>
        <v>740</v>
      </c>
      <c r="T344" s="84">
        <f>IF(Table13233[[#This Row],[E4 24 BET]]="","",IF(Table13233[[#This Row],[E4 24 RET]]="",Table13233[[#This Row],[E4 24 BET]]*-1,S344-R344))</f>
        <v>540</v>
      </c>
      <c r="U344" s="80" t="s">
        <v>947</v>
      </c>
    </row>
    <row r="345" spans="1:21" ht="15" customHeight="1" x14ac:dyDescent="0.25">
      <c r="A345" s="77">
        <v>44548</v>
      </c>
      <c r="B345" s="78">
        <v>0.55555555555555558</v>
      </c>
      <c r="C345" s="78" t="s">
        <v>10</v>
      </c>
      <c r="D345" s="79">
        <v>2</v>
      </c>
      <c r="E345" s="80">
        <v>2</v>
      </c>
      <c r="F345" s="81" t="s">
        <v>611</v>
      </c>
      <c r="G345" s="81" t="s">
        <v>4</v>
      </c>
      <c r="H345" s="82">
        <v>2.2000000000000002</v>
      </c>
      <c r="I345" s="80" t="s">
        <v>392</v>
      </c>
      <c r="J345" s="83"/>
      <c r="K345" s="80" t="s">
        <v>923</v>
      </c>
      <c r="L345" s="80" t="s">
        <v>1021</v>
      </c>
      <c r="M345" s="80" t="s">
        <v>919</v>
      </c>
      <c r="N345" s="80" t="s">
        <v>140</v>
      </c>
      <c r="O345" s="83">
        <v>100</v>
      </c>
      <c r="P345" s="80">
        <f>IF(OR(Table13233[[#This Row],[Fin]]="1st",Table13233[[#This Row],[Div]]&lt;&gt;""),O345*Table13233[[#This Row],[Div]],"")</f>
        <v>220.00000000000003</v>
      </c>
      <c r="Q345" s="80">
        <f>IF(Table13233[[#This Row],[Lev Ret]]="",Table13233[[#This Row],[Lev Bet]]*-1,Table13233[[#This Row],[Lev Ret]]-Table13233[[#This Row],[Lev Bet]])</f>
        <v>120.00000000000003</v>
      </c>
      <c r="R345" s="84">
        <v>120</v>
      </c>
      <c r="S345" s="84">
        <f>IF(Table13233[[#This Row],[E4 24 BET]]="","",IF(OR(Table13233[[#This Row],[Fin]]="1st",Table13233[[#This Row],[Fin]]="Won",Table13233[[#This Row],[Div]]&lt;&gt;""),R345*Table13233[[#This Row],[Div]],""))</f>
        <v>264</v>
      </c>
      <c r="T345" s="84">
        <f>IF(Table13233[[#This Row],[E4 24 BET]]="","",IF(Table13233[[#This Row],[E4 24 RET]]="",Table13233[[#This Row],[E4 24 BET]]*-1,S345-R345))</f>
        <v>144</v>
      </c>
      <c r="U345" s="80" t="s">
        <v>942</v>
      </c>
    </row>
    <row r="346" spans="1:21" ht="15" customHeight="1" x14ac:dyDescent="0.25">
      <c r="A346" s="77">
        <v>44548</v>
      </c>
      <c r="B346" s="78">
        <v>0.59375</v>
      </c>
      <c r="C346" s="78" t="s">
        <v>138</v>
      </c>
      <c r="D346" s="79">
        <v>4</v>
      </c>
      <c r="E346" s="80">
        <v>4</v>
      </c>
      <c r="F346" s="81" t="s">
        <v>450</v>
      </c>
      <c r="G346" s="81" t="s">
        <v>4</v>
      </c>
      <c r="H346" s="82">
        <v>2.5</v>
      </c>
      <c r="I346" s="80" t="s">
        <v>156</v>
      </c>
      <c r="J346" s="83"/>
      <c r="K346" s="80" t="s">
        <v>923</v>
      </c>
      <c r="L346" s="80" t="s">
        <v>1021</v>
      </c>
      <c r="M346" s="80" t="s">
        <v>919</v>
      </c>
      <c r="N346" s="80" t="s">
        <v>140</v>
      </c>
      <c r="O346" s="83">
        <v>100</v>
      </c>
      <c r="P346" s="80">
        <f>IF(OR(Table13233[[#This Row],[Fin]]="1st",Table13233[[#This Row],[Div]]&lt;&gt;""),O346*Table13233[[#This Row],[Div]],"")</f>
        <v>250</v>
      </c>
      <c r="Q346" s="80">
        <f>IF(Table13233[[#This Row],[Lev Ret]]="",Table13233[[#This Row],[Lev Bet]]*-1,Table13233[[#This Row],[Lev Ret]]-Table13233[[#This Row],[Lev Bet]])</f>
        <v>150</v>
      </c>
      <c r="R346" s="84">
        <v>100</v>
      </c>
      <c r="S346" s="84">
        <f>IF(Table13233[[#This Row],[E4 24 BET]]="","",IF(OR(Table13233[[#This Row],[Fin]]="1st",Table13233[[#This Row],[Fin]]="Won",Table13233[[#This Row],[Div]]&lt;&gt;""),R346*Table13233[[#This Row],[Div]],""))</f>
        <v>250</v>
      </c>
      <c r="T346" s="84">
        <f>IF(Table13233[[#This Row],[E4 24 BET]]="","",IF(Table13233[[#This Row],[E4 24 RET]]="",Table13233[[#This Row],[E4 24 BET]]*-1,S346-R346))</f>
        <v>150</v>
      </c>
      <c r="U346" s="80" t="s">
        <v>943</v>
      </c>
    </row>
    <row r="347" spans="1:21" ht="15" customHeight="1" x14ac:dyDescent="0.25">
      <c r="A347" s="77">
        <v>44548</v>
      </c>
      <c r="B347" s="78">
        <v>0.61805555555555558</v>
      </c>
      <c r="C347" s="78" t="s">
        <v>138</v>
      </c>
      <c r="D347" s="79">
        <v>5</v>
      </c>
      <c r="E347" s="80">
        <v>8</v>
      </c>
      <c r="F347" s="81" t="s">
        <v>453</v>
      </c>
      <c r="G347" s="81" t="s">
        <v>6</v>
      </c>
      <c r="H347" s="82"/>
      <c r="I347" s="80" t="s">
        <v>156</v>
      </c>
      <c r="J347" s="83"/>
      <c r="K347" s="80" t="s">
        <v>923</v>
      </c>
      <c r="L347" s="80" t="s">
        <v>1021</v>
      </c>
      <c r="M347" s="80" t="s">
        <v>919</v>
      </c>
      <c r="N347" s="80" t="s">
        <v>140</v>
      </c>
      <c r="O347" s="83">
        <v>100</v>
      </c>
      <c r="P347" s="80" t="str">
        <f>IF(OR(Table13233[[#This Row],[Fin]]="1st",Table13233[[#This Row],[Div]]&lt;&gt;""),O347*Table13233[[#This Row],[Div]],"")</f>
        <v/>
      </c>
      <c r="Q347" s="80">
        <f>IF(Table13233[[#This Row],[Lev Ret]]="",Table13233[[#This Row],[Lev Bet]]*-1,Table13233[[#This Row],[Lev Ret]]-Table13233[[#This Row],[Lev Bet]])</f>
        <v>-100</v>
      </c>
      <c r="R347" s="84">
        <v>100</v>
      </c>
      <c r="S347" s="84" t="str">
        <f>IF(Table13233[[#This Row],[E4 24 BET]]="","",IF(OR(Table13233[[#This Row],[Fin]]="1st",Table13233[[#This Row],[Fin]]="Won",Table13233[[#This Row],[Div]]&lt;&gt;""),R347*Table13233[[#This Row],[Div]],""))</f>
        <v/>
      </c>
      <c r="T347" s="84">
        <f>IF(Table13233[[#This Row],[E4 24 BET]]="","",IF(Table13233[[#This Row],[E4 24 RET]]="",Table13233[[#This Row],[E4 24 BET]]*-1,S347-R347))</f>
        <v>-100</v>
      </c>
      <c r="U347" s="80" t="s">
        <v>944</v>
      </c>
    </row>
    <row r="348" spans="1:21" ht="15" customHeight="1" x14ac:dyDescent="0.25">
      <c r="A348" s="77">
        <v>44548</v>
      </c>
      <c r="B348" s="78">
        <v>0.62847222222222221</v>
      </c>
      <c r="C348" s="78" t="s">
        <v>10</v>
      </c>
      <c r="D348" s="79">
        <v>5</v>
      </c>
      <c r="E348" s="80">
        <v>12</v>
      </c>
      <c r="F348" s="81" t="s">
        <v>20</v>
      </c>
      <c r="G348" s="81" t="s">
        <v>4</v>
      </c>
      <c r="H348" s="82">
        <v>6.4</v>
      </c>
      <c r="I348" s="80" t="s">
        <v>392</v>
      </c>
      <c r="J348" s="83"/>
      <c r="K348" s="80" t="s">
        <v>923</v>
      </c>
      <c r="L348" s="80" t="s">
        <v>1021</v>
      </c>
      <c r="M348" s="80" t="s">
        <v>919</v>
      </c>
      <c r="N348" s="80" t="s">
        <v>140</v>
      </c>
      <c r="O348" s="83">
        <v>100</v>
      </c>
      <c r="P348" s="80">
        <f>IF(OR(Table13233[[#This Row],[Fin]]="1st",Table13233[[#This Row],[Div]]&lt;&gt;""),O348*Table13233[[#This Row],[Div]],"")</f>
        <v>640</v>
      </c>
      <c r="Q348" s="80">
        <f>IF(Table13233[[#This Row],[Lev Ret]]="",Table13233[[#This Row],[Lev Bet]]*-1,Table13233[[#This Row],[Lev Ret]]-Table13233[[#This Row],[Lev Bet]])</f>
        <v>540</v>
      </c>
      <c r="R348" s="84">
        <v>120</v>
      </c>
      <c r="S348" s="84">
        <f>IF(Table13233[[#This Row],[E4 24 BET]]="","",IF(OR(Table13233[[#This Row],[Fin]]="1st",Table13233[[#This Row],[Fin]]="Won",Table13233[[#This Row],[Div]]&lt;&gt;""),R348*Table13233[[#This Row],[Div]],""))</f>
        <v>768</v>
      </c>
      <c r="T348" s="84">
        <f>IF(Table13233[[#This Row],[E4 24 BET]]="","",IF(Table13233[[#This Row],[E4 24 RET]]="",Table13233[[#This Row],[E4 24 BET]]*-1,S348-R348))</f>
        <v>648</v>
      </c>
      <c r="U348" s="80" t="s">
        <v>942</v>
      </c>
    </row>
    <row r="349" spans="1:21" ht="15" customHeight="1" x14ac:dyDescent="0.25">
      <c r="A349" s="77">
        <v>44548</v>
      </c>
      <c r="B349" s="78">
        <v>0.64236111111111105</v>
      </c>
      <c r="C349" s="78" t="s">
        <v>138</v>
      </c>
      <c r="D349" s="79">
        <v>6</v>
      </c>
      <c r="E349" s="80">
        <v>10</v>
      </c>
      <c r="F349" s="81" t="s">
        <v>454</v>
      </c>
      <c r="G349" s="81" t="s">
        <v>6</v>
      </c>
      <c r="H349" s="82"/>
      <c r="I349" s="80" t="s">
        <v>156</v>
      </c>
      <c r="J349" s="83"/>
      <c r="K349" s="80" t="s">
        <v>923</v>
      </c>
      <c r="L349" s="80" t="s">
        <v>1021</v>
      </c>
      <c r="M349" s="80" t="s">
        <v>919</v>
      </c>
      <c r="N349" s="80" t="s">
        <v>140</v>
      </c>
      <c r="O349" s="83">
        <v>100</v>
      </c>
      <c r="P349" s="80" t="str">
        <f>IF(OR(Table13233[[#This Row],[Fin]]="1st",Table13233[[#This Row],[Div]]&lt;&gt;""),O349*Table13233[[#This Row],[Div]],"")</f>
        <v/>
      </c>
      <c r="Q349" s="80">
        <f>IF(Table13233[[#This Row],[Lev Ret]]="",Table13233[[#This Row],[Lev Bet]]*-1,Table13233[[#This Row],[Lev Ret]]-Table13233[[#This Row],[Lev Bet]])</f>
        <v>-100</v>
      </c>
      <c r="R349" s="84">
        <v>100</v>
      </c>
      <c r="S349" s="84" t="str">
        <f>IF(Table13233[[#This Row],[E4 24 BET]]="","",IF(OR(Table13233[[#This Row],[Fin]]="1st",Table13233[[#This Row],[Fin]]="Won",Table13233[[#This Row],[Div]]&lt;&gt;""),R349*Table13233[[#This Row],[Div]],""))</f>
        <v/>
      </c>
      <c r="T349" s="84">
        <f>IF(Table13233[[#This Row],[E4 24 BET]]="","",IF(Table13233[[#This Row],[E4 24 RET]]="",Table13233[[#This Row],[E4 24 BET]]*-1,S349-R349))</f>
        <v>-100</v>
      </c>
      <c r="U349" s="80" t="s">
        <v>944</v>
      </c>
    </row>
    <row r="350" spans="1:21" ht="15" customHeight="1" x14ac:dyDescent="0.25">
      <c r="A350" s="77">
        <v>44548</v>
      </c>
      <c r="B350" s="78">
        <v>0.65277777777777779</v>
      </c>
      <c r="C350" s="78" t="s">
        <v>10</v>
      </c>
      <c r="D350" s="79">
        <v>6</v>
      </c>
      <c r="E350" s="80">
        <v>1</v>
      </c>
      <c r="F350" s="81" t="s">
        <v>72</v>
      </c>
      <c r="G350" s="81" t="s">
        <v>7</v>
      </c>
      <c r="H350" s="82"/>
      <c r="I350" s="80" t="s">
        <v>392</v>
      </c>
      <c r="J350" s="83"/>
      <c r="K350" s="80" t="s">
        <v>923</v>
      </c>
      <c r="L350" s="80" t="s">
        <v>1021</v>
      </c>
      <c r="M350" s="80" t="s">
        <v>919</v>
      </c>
      <c r="N350" s="80" t="s">
        <v>140</v>
      </c>
      <c r="O350" s="83">
        <v>100</v>
      </c>
      <c r="P350" s="80" t="str">
        <f>IF(OR(Table13233[[#This Row],[Fin]]="1st",Table13233[[#This Row],[Div]]&lt;&gt;""),O350*Table13233[[#This Row],[Div]],"")</f>
        <v/>
      </c>
      <c r="Q350" s="80">
        <f>IF(Table13233[[#This Row],[Lev Ret]]="",Table13233[[#This Row],[Lev Bet]]*-1,Table13233[[#This Row],[Lev Ret]]-Table13233[[#This Row],[Lev Bet]])</f>
        <v>-100</v>
      </c>
      <c r="R350" s="84">
        <v>120</v>
      </c>
      <c r="S350" s="84" t="str">
        <f>IF(Table13233[[#This Row],[E4 24 BET]]="","",IF(OR(Table13233[[#This Row],[Fin]]="1st",Table13233[[#This Row],[Fin]]="Won",Table13233[[#This Row],[Div]]&lt;&gt;""),R350*Table13233[[#This Row],[Div]],""))</f>
        <v/>
      </c>
      <c r="T350" s="84">
        <f>IF(Table13233[[#This Row],[E4 24 BET]]="","",IF(Table13233[[#This Row],[E4 24 RET]]="",Table13233[[#This Row],[E4 24 BET]]*-1,S350-R350))</f>
        <v>-120</v>
      </c>
      <c r="U350" s="80" t="s">
        <v>941</v>
      </c>
    </row>
    <row r="351" spans="1:21" ht="15" customHeight="1" x14ac:dyDescent="0.25">
      <c r="A351" s="77">
        <v>44548</v>
      </c>
      <c r="B351" s="78">
        <v>0.65277777777777779</v>
      </c>
      <c r="C351" s="78" t="s">
        <v>10</v>
      </c>
      <c r="D351" s="79">
        <v>6</v>
      </c>
      <c r="E351" s="80">
        <v>5</v>
      </c>
      <c r="F351" s="81" t="s">
        <v>727</v>
      </c>
      <c r="G351" s="81" t="s">
        <v>4</v>
      </c>
      <c r="H351" s="82">
        <v>2.6</v>
      </c>
      <c r="I351" s="80" t="s">
        <v>392</v>
      </c>
      <c r="J351" s="83"/>
      <c r="K351" s="80" t="s">
        <v>923</v>
      </c>
      <c r="L351" s="80" t="s">
        <v>1021</v>
      </c>
      <c r="M351" s="80" t="s">
        <v>919</v>
      </c>
      <c r="N351" s="80" t="s">
        <v>140</v>
      </c>
      <c r="O351" s="83">
        <v>100</v>
      </c>
      <c r="P351" s="80">
        <f>IF(OR(Table13233[[#This Row],[Fin]]="1st",Table13233[[#This Row],[Div]]&lt;&gt;""),O351*Table13233[[#This Row],[Div]],"")</f>
        <v>260</v>
      </c>
      <c r="Q351" s="80">
        <f>IF(Table13233[[#This Row],[Lev Ret]]="",Table13233[[#This Row],[Lev Bet]]*-1,Table13233[[#This Row],[Lev Ret]]-Table13233[[#This Row],[Lev Bet]])</f>
        <v>160</v>
      </c>
      <c r="R351" s="84">
        <v>120</v>
      </c>
      <c r="S351" s="84">
        <f>IF(Table13233[[#This Row],[E4 24 BET]]="","",IF(OR(Table13233[[#This Row],[Fin]]="1st",Table13233[[#This Row],[Fin]]="Won",Table13233[[#This Row],[Div]]&lt;&gt;""),R351*Table13233[[#This Row],[Div]],""))</f>
        <v>312</v>
      </c>
      <c r="T351" s="84">
        <f>IF(Table13233[[#This Row],[E4 24 BET]]="","",IF(Table13233[[#This Row],[E4 24 RET]]="",Table13233[[#This Row],[E4 24 BET]]*-1,S351-R351))</f>
        <v>192</v>
      </c>
      <c r="U351" s="80" t="s">
        <v>941</v>
      </c>
    </row>
    <row r="352" spans="1:21" ht="15" customHeight="1" x14ac:dyDescent="0.25">
      <c r="A352" s="77">
        <v>44548</v>
      </c>
      <c r="B352" s="78">
        <v>0.70833333333333337</v>
      </c>
      <c r="C352" s="78" t="s">
        <v>10</v>
      </c>
      <c r="D352" s="79">
        <v>8</v>
      </c>
      <c r="E352" s="80">
        <v>9</v>
      </c>
      <c r="F352" s="81" t="s">
        <v>366</v>
      </c>
      <c r="G352" s="81" t="s">
        <v>4</v>
      </c>
      <c r="H352" s="82">
        <v>3.4</v>
      </c>
      <c r="I352" s="80" t="s">
        <v>392</v>
      </c>
      <c r="J352" s="83"/>
      <c r="K352" s="80" t="s">
        <v>923</v>
      </c>
      <c r="L352" s="80" t="s">
        <v>1021</v>
      </c>
      <c r="M352" s="80" t="s">
        <v>919</v>
      </c>
      <c r="N352" s="80" t="s">
        <v>140</v>
      </c>
      <c r="O352" s="83">
        <v>100</v>
      </c>
      <c r="P352" s="80">
        <f>IF(OR(Table13233[[#This Row],[Fin]]="1st",Table13233[[#This Row],[Div]]&lt;&gt;""),O352*Table13233[[#This Row],[Div]],"")</f>
        <v>340</v>
      </c>
      <c r="Q352" s="80">
        <f>IF(Table13233[[#This Row],[Lev Ret]]="",Table13233[[#This Row],[Lev Bet]]*-1,Table13233[[#This Row],[Lev Ret]]-Table13233[[#This Row],[Lev Bet]])</f>
        <v>240</v>
      </c>
      <c r="R352" s="84">
        <v>120</v>
      </c>
      <c r="S352" s="84">
        <f>IF(Table13233[[#This Row],[E4 24 BET]]="","",IF(OR(Table13233[[#This Row],[Fin]]="1st",Table13233[[#This Row],[Fin]]="Won",Table13233[[#This Row],[Div]]&lt;&gt;""),R352*Table13233[[#This Row],[Div]],""))</f>
        <v>408</v>
      </c>
      <c r="T352" s="84">
        <f>IF(Table13233[[#This Row],[E4 24 BET]]="","",IF(Table13233[[#This Row],[E4 24 RET]]="",Table13233[[#This Row],[E4 24 BET]]*-1,S352-R352))</f>
        <v>288</v>
      </c>
      <c r="U352" s="80" t="s">
        <v>941</v>
      </c>
    </row>
    <row r="353" spans="1:21" ht="15" customHeight="1" x14ac:dyDescent="0.25">
      <c r="A353" s="77">
        <v>44548</v>
      </c>
      <c r="B353" s="78">
        <v>0.73611111111111116</v>
      </c>
      <c r="C353" s="78" t="s">
        <v>10</v>
      </c>
      <c r="D353" s="79">
        <v>9</v>
      </c>
      <c r="E353" s="80">
        <v>7</v>
      </c>
      <c r="F353" s="81" t="s">
        <v>75</v>
      </c>
      <c r="G353" s="81" t="s">
        <v>4</v>
      </c>
      <c r="H353" s="82">
        <v>4.5</v>
      </c>
      <c r="I353" s="80" t="s">
        <v>392</v>
      </c>
      <c r="J353" s="83"/>
      <c r="K353" s="80" t="s">
        <v>923</v>
      </c>
      <c r="L353" s="80" t="s">
        <v>1021</v>
      </c>
      <c r="M353" s="80" t="s">
        <v>919</v>
      </c>
      <c r="N353" s="80" t="s">
        <v>140</v>
      </c>
      <c r="O353" s="83">
        <v>100</v>
      </c>
      <c r="P353" s="80">
        <f>IF(OR(Table13233[[#This Row],[Fin]]="1st",Table13233[[#This Row],[Div]]&lt;&gt;""),O353*Table13233[[#This Row],[Div]],"")</f>
        <v>450</v>
      </c>
      <c r="Q353" s="80">
        <f>IF(Table13233[[#This Row],[Lev Ret]]="",Table13233[[#This Row],[Lev Bet]]*-1,Table13233[[#This Row],[Lev Ret]]-Table13233[[#This Row],[Lev Bet]])</f>
        <v>350</v>
      </c>
      <c r="R353" s="84">
        <v>120</v>
      </c>
      <c r="S353" s="84">
        <f>IF(Table13233[[#This Row],[E4 24 BET]]="","",IF(OR(Table13233[[#This Row],[Fin]]="1st",Table13233[[#This Row],[Fin]]="Won",Table13233[[#This Row],[Div]]&lt;&gt;""),R353*Table13233[[#This Row],[Div]],""))</f>
        <v>540</v>
      </c>
      <c r="T353" s="84">
        <f>IF(Table13233[[#This Row],[E4 24 BET]]="","",IF(Table13233[[#This Row],[E4 24 RET]]="",Table13233[[#This Row],[E4 24 BET]]*-1,S353-R353))</f>
        <v>420</v>
      </c>
      <c r="U353" s="80" t="s">
        <v>941</v>
      </c>
    </row>
    <row r="354" spans="1:21" ht="15" customHeight="1" x14ac:dyDescent="0.25">
      <c r="A354" s="77">
        <v>44548</v>
      </c>
      <c r="B354" s="78">
        <v>0.73611111111111116</v>
      </c>
      <c r="C354" s="78" t="s">
        <v>10</v>
      </c>
      <c r="D354" s="79">
        <v>9</v>
      </c>
      <c r="E354" s="80">
        <v>2</v>
      </c>
      <c r="F354" s="81" t="s">
        <v>70</v>
      </c>
      <c r="G354" s="81" t="s">
        <v>7</v>
      </c>
      <c r="H354" s="82"/>
      <c r="I354" s="80" t="s">
        <v>392</v>
      </c>
      <c r="J354" s="83"/>
      <c r="K354" s="80" t="s">
        <v>923</v>
      </c>
      <c r="L354" s="80" t="s">
        <v>1021</v>
      </c>
      <c r="M354" s="80" t="s">
        <v>919</v>
      </c>
      <c r="N354" s="80" t="s">
        <v>918</v>
      </c>
      <c r="O354" s="83">
        <v>100</v>
      </c>
      <c r="P354" s="80" t="str">
        <f>IF(OR(Table13233[[#This Row],[Fin]]="1st",Table13233[[#This Row],[Div]]&lt;&gt;""),O354*Table13233[[#This Row],[Div]],"")</f>
        <v/>
      </c>
      <c r="Q354" s="80">
        <f>IF(Table13233[[#This Row],[Lev Ret]]="",Table13233[[#This Row],[Lev Bet]]*-1,Table13233[[#This Row],[Lev Ret]]-Table13233[[#This Row],[Lev Bet]])</f>
        <v>-100</v>
      </c>
      <c r="R354" s="84">
        <v>139.99999999999997</v>
      </c>
      <c r="S354" s="84" t="str">
        <f>IF(Table13233[[#This Row],[E4 24 BET]]="","",IF(OR(Table13233[[#This Row],[Fin]]="1st",Table13233[[#This Row],[Fin]]="Won",Table13233[[#This Row],[Div]]&lt;&gt;""),R354*Table13233[[#This Row],[Div]],""))</f>
        <v/>
      </c>
      <c r="T354" s="84">
        <f>IF(Table13233[[#This Row],[E4 24 BET]]="","",IF(Table13233[[#This Row],[E4 24 RET]]="",Table13233[[#This Row],[E4 24 BET]]*-1,S354-R354))</f>
        <v>-139.99999999999997</v>
      </c>
      <c r="U354" s="80" t="s">
        <v>947</v>
      </c>
    </row>
    <row r="355" spans="1:21" ht="15" customHeight="1" x14ac:dyDescent="0.25">
      <c r="A355" s="77">
        <v>44556</v>
      </c>
      <c r="B355" s="78">
        <v>0.53819444444444442</v>
      </c>
      <c r="C355" s="78" t="s">
        <v>9</v>
      </c>
      <c r="D355" s="79">
        <v>1</v>
      </c>
      <c r="E355" s="80">
        <v>4</v>
      </c>
      <c r="F355" s="81" t="s">
        <v>208</v>
      </c>
      <c r="G355" s="81" t="s">
        <v>4</v>
      </c>
      <c r="H355" s="82">
        <v>6.8</v>
      </c>
      <c r="I355" s="80" t="s">
        <v>392</v>
      </c>
      <c r="J355" s="83"/>
      <c r="K355" s="80" t="s">
        <v>923</v>
      </c>
      <c r="L355" s="80" t="s">
        <v>1021</v>
      </c>
      <c r="M355" s="80" t="s">
        <v>922</v>
      </c>
      <c r="N355" s="80" t="s">
        <v>918</v>
      </c>
      <c r="O355" s="83">
        <v>100</v>
      </c>
      <c r="P355" s="80">
        <f>IF(OR(Table13233[[#This Row],[Fin]]="1st",Table13233[[#This Row],[Div]]&lt;&gt;""),O355*Table13233[[#This Row],[Div]],"")</f>
        <v>680</v>
      </c>
      <c r="Q355" s="80">
        <f>IF(Table13233[[#This Row],[Lev Ret]]="",Table13233[[#This Row],[Lev Bet]]*-1,Table13233[[#This Row],[Lev Ret]]-Table13233[[#This Row],[Lev Bet]])</f>
        <v>580</v>
      </c>
      <c r="R355" s="84">
        <v>200</v>
      </c>
      <c r="S355" s="84">
        <f>IF(Table13233[[#This Row],[E4 24 BET]]="","",IF(OR(Table13233[[#This Row],[Fin]]="1st",Table13233[[#This Row],[Fin]]="Won",Table13233[[#This Row],[Div]]&lt;&gt;""),R355*Table13233[[#This Row],[Div]],""))</f>
        <v>1360</v>
      </c>
      <c r="T355" s="84">
        <f>IF(Table13233[[#This Row],[E4 24 BET]]="","",IF(Table13233[[#This Row],[E4 24 RET]]="",Table13233[[#This Row],[E4 24 BET]]*-1,S355-R355))</f>
        <v>1160</v>
      </c>
      <c r="U355" s="80" t="s">
        <v>947</v>
      </c>
    </row>
    <row r="356" spans="1:21" ht="15" customHeight="1" x14ac:dyDescent="0.25">
      <c r="A356" s="77">
        <v>44556</v>
      </c>
      <c r="B356" s="78">
        <v>0.58680555555555558</v>
      </c>
      <c r="C356" s="78" t="s">
        <v>9</v>
      </c>
      <c r="D356" s="79">
        <v>3</v>
      </c>
      <c r="E356" s="80">
        <v>13</v>
      </c>
      <c r="F356" s="81" t="s">
        <v>219</v>
      </c>
      <c r="G356" s="81" t="s">
        <v>4</v>
      </c>
      <c r="H356" s="82">
        <v>5</v>
      </c>
      <c r="I356" s="80" t="s">
        <v>392</v>
      </c>
      <c r="J356" s="83"/>
      <c r="K356" s="80" t="s">
        <v>923</v>
      </c>
      <c r="L356" s="80" t="s">
        <v>1021</v>
      </c>
      <c r="M356" s="80" t="s">
        <v>922</v>
      </c>
      <c r="N356" s="80" t="s">
        <v>140</v>
      </c>
      <c r="O356" s="83">
        <v>100</v>
      </c>
      <c r="P356" s="80">
        <f>IF(OR(Table13233[[#This Row],[Fin]]="1st",Table13233[[#This Row],[Div]]&lt;&gt;""),O356*Table13233[[#This Row],[Div]],"")</f>
        <v>500</v>
      </c>
      <c r="Q356" s="80">
        <f>IF(Table13233[[#This Row],[Lev Ret]]="",Table13233[[#This Row],[Lev Bet]]*-1,Table13233[[#This Row],[Lev Ret]]-Table13233[[#This Row],[Lev Bet]])</f>
        <v>400</v>
      </c>
      <c r="R356" s="84">
        <v>120</v>
      </c>
      <c r="S356" s="84">
        <f>IF(Table13233[[#This Row],[E4 24 BET]]="","",IF(OR(Table13233[[#This Row],[Fin]]="1st",Table13233[[#This Row],[Fin]]="Won",Table13233[[#This Row],[Div]]&lt;&gt;""),R356*Table13233[[#This Row],[Div]],""))</f>
        <v>600</v>
      </c>
      <c r="T356" s="84">
        <f>IF(Table13233[[#This Row],[E4 24 BET]]="","",IF(Table13233[[#This Row],[E4 24 RET]]="",Table13233[[#This Row],[E4 24 BET]]*-1,S356-R356))</f>
        <v>480</v>
      </c>
      <c r="U356" s="80" t="s">
        <v>941</v>
      </c>
    </row>
    <row r="357" spans="1:21" ht="15" customHeight="1" x14ac:dyDescent="0.25">
      <c r="A357" s="77">
        <v>44556</v>
      </c>
      <c r="B357" s="78">
        <v>0.74305555555555547</v>
      </c>
      <c r="C357" s="78" t="s">
        <v>9</v>
      </c>
      <c r="D357" s="79">
        <v>9</v>
      </c>
      <c r="E357" s="80">
        <v>2</v>
      </c>
      <c r="F357" s="81" t="s">
        <v>1009</v>
      </c>
      <c r="G357" s="81" t="s">
        <v>6</v>
      </c>
      <c r="H357" s="82"/>
      <c r="I357" s="80" t="s">
        <v>392</v>
      </c>
      <c r="J357" s="83"/>
      <c r="K357" s="80" t="s">
        <v>923</v>
      </c>
      <c r="L357" s="80" t="s">
        <v>1021</v>
      </c>
      <c r="M357" s="80" t="s">
        <v>922</v>
      </c>
      <c r="N357" s="80" t="s">
        <v>140</v>
      </c>
      <c r="O357" s="83">
        <v>100</v>
      </c>
      <c r="P357" s="80" t="str">
        <f>IF(OR(Table13233[[#This Row],[Fin]]="1st",Table13233[[#This Row],[Div]]&lt;&gt;""),O357*Table13233[[#This Row],[Div]],"")</f>
        <v/>
      </c>
      <c r="Q357" s="80">
        <f>IF(Table13233[[#This Row],[Lev Ret]]="",Table13233[[#This Row],[Lev Bet]]*-1,Table13233[[#This Row],[Lev Ret]]-Table13233[[#This Row],[Lev Bet]])</f>
        <v>-100</v>
      </c>
      <c r="R357" s="84">
        <v>120</v>
      </c>
      <c r="S357" s="84" t="str">
        <f>IF(Table13233[[#This Row],[E4 24 BET]]="","",IF(OR(Table13233[[#This Row],[Fin]]="1st",Table13233[[#This Row],[Fin]]="Won",Table13233[[#This Row],[Div]]&lt;&gt;""),R357*Table13233[[#This Row],[Div]],""))</f>
        <v/>
      </c>
      <c r="T357" s="84">
        <f>IF(Table13233[[#This Row],[E4 24 BET]]="","",IF(Table13233[[#This Row],[E4 24 RET]]="",Table13233[[#This Row],[E4 24 BET]]*-1,S357-R357))</f>
        <v>-120</v>
      </c>
      <c r="U357" s="80" t="s">
        <v>941</v>
      </c>
    </row>
    <row r="358" spans="1:21" ht="15" customHeight="1" x14ac:dyDescent="0.25">
      <c r="A358" s="77">
        <v>44562</v>
      </c>
      <c r="B358" s="78">
        <v>0.5625</v>
      </c>
      <c r="C358" s="78" t="s">
        <v>150</v>
      </c>
      <c r="D358" s="79">
        <v>3</v>
      </c>
      <c r="E358" s="80">
        <v>1</v>
      </c>
      <c r="F358" s="81" t="s">
        <v>162</v>
      </c>
      <c r="G358" s="81"/>
      <c r="H358" s="82"/>
      <c r="I358" s="80" t="s">
        <v>156</v>
      </c>
      <c r="J358" s="83"/>
      <c r="K358" s="80" t="s">
        <v>923</v>
      </c>
      <c r="L358" s="80" t="s">
        <v>1021</v>
      </c>
      <c r="M358" s="80" t="s">
        <v>919</v>
      </c>
      <c r="N358" s="80" t="s">
        <v>140</v>
      </c>
      <c r="O358" s="83">
        <v>100</v>
      </c>
      <c r="P358" s="80" t="str">
        <f>IF(OR(Table13233[[#This Row],[Fin]]="1st",Table13233[[#This Row],[Div]]&lt;&gt;""),O358*Table13233[[#This Row],[Div]],"")</f>
        <v/>
      </c>
      <c r="Q358" s="80">
        <f>IF(Table13233[[#This Row],[Lev Ret]]="",Table13233[[#This Row],[Lev Bet]]*-1,Table13233[[#This Row],[Lev Ret]]-Table13233[[#This Row],[Lev Bet]])</f>
        <v>-100</v>
      </c>
      <c r="R358" s="84">
        <v>100</v>
      </c>
      <c r="S358" s="84" t="str">
        <f>IF(Table13233[[#This Row],[E4 24 BET]]="","",IF(OR(Table13233[[#This Row],[Fin]]="1st",Table13233[[#This Row],[Fin]]="Won",Table13233[[#This Row],[Div]]&lt;&gt;""),R358*Table13233[[#This Row],[Div]],""))</f>
        <v/>
      </c>
      <c r="T358" s="84">
        <f>IF(Table13233[[#This Row],[E4 24 BET]]="","",IF(Table13233[[#This Row],[E4 24 RET]]="",Table13233[[#This Row],[E4 24 BET]]*-1,S358-R358))</f>
        <v>-100</v>
      </c>
      <c r="U358" s="80" t="s">
        <v>943</v>
      </c>
    </row>
    <row r="359" spans="1:21" ht="15" customHeight="1" x14ac:dyDescent="0.25">
      <c r="A359" s="77">
        <v>44562</v>
      </c>
      <c r="B359" s="78">
        <v>0.59722222222222221</v>
      </c>
      <c r="C359" s="78" t="s">
        <v>10</v>
      </c>
      <c r="D359" s="79">
        <v>4</v>
      </c>
      <c r="E359" s="80">
        <v>3</v>
      </c>
      <c r="F359" s="81" t="s">
        <v>163</v>
      </c>
      <c r="G359" s="81" t="s">
        <v>4</v>
      </c>
      <c r="H359" s="82">
        <v>2.6</v>
      </c>
      <c r="I359" s="80" t="s">
        <v>392</v>
      </c>
      <c r="J359" s="83"/>
      <c r="K359" s="80" t="s">
        <v>923</v>
      </c>
      <c r="L359" s="80" t="s">
        <v>1021</v>
      </c>
      <c r="M359" s="80" t="s">
        <v>919</v>
      </c>
      <c r="N359" s="80" t="s">
        <v>918</v>
      </c>
      <c r="O359" s="83">
        <v>100</v>
      </c>
      <c r="P359" s="80">
        <f>IF(OR(Table13233[[#This Row],[Fin]]="1st",Table13233[[#This Row],[Div]]&lt;&gt;""),O359*Table13233[[#This Row],[Div]],"")</f>
        <v>260</v>
      </c>
      <c r="Q359" s="80">
        <f>IF(Table13233[[#This Row],[Lev Ret]]="",Table13233[[#This Row],[Lev Bet]]*-1,Table13233[[#This Row],[Lev Ret]]-Table13233[[#This Row],[Lev Bet]])</f>
        <v>160</v>
      </c>
      <c r="R359" s="84">
        <v>200</v>
      </c>
      <c r="S359" s="84">
        <f>IF(Table13233[[#This Row],[E4 24 BET]]="","",IF(OR(Table13233[[#This Row],[Fin]]="1st",Table13233[[#This Row],[Fin]]="Won",Table13233[[#This Row],[Div]]&lt;&gt;""),R359*Table13233[[#This Row],[Div]],""))</f>
        <v>520</v>
      </c>
      <c r="T359" s="84">
        <f>IF(Table13233[[#This Row],[E4 24 BET]]="","",IF(Table13233[[#This Row],[E4 24 RET]]="",Table13233[[#This Row],[E4 24 BET]]*-1,S359-R359))</f>
        <v>320</v>
      </c>
      <c r="U359" s="80" t="s">
        <v>947</v>
      </c>
    </row>
    <row r="360" spans="1:21" ht="15" customHeight="1" x14ac:dyDescent="0.25">
      <c r="A360" s="77">
        <v>44562</v>
      </c>
      <c r="B360" s="78">
        <v>0.65277777777777779</v>
      </c>
      <c r="C360" s="78" t="s">
        <v>10</v>
      </c>
      <c r="D360" s="79">
        <v>6</v>
      </c>
      <c r="E360" s="80">
        <v>4</v>
      </c>
      <c r="F360" s="81" t="s">
        <v>64</v>
      </c>
      <c r="G360" s="81"/>
      <c r="H360" s="82"/>
      <c r="I360" s="80" t="s">
        <v>392</v>
      </c>
      <c r="J360" s="83"/>
      <c r="K360" s="80" t="s">
        <v>923</v>
      </c>
      <c r="L360" s="80" t="s">
        <v>1021</v>
      </c>
      <c r="M360" s="80" t="s">
        <v>919</v>
      </c>
      <c r="N360" s="80" t="s">
        <v>140</v>
      </c>
      <c r="O360" s="83">
        <v>100</v>
      </c>
      <c r="P360" s="80" t="str">
        <f>IF(OR(Table13233[[#This Row],[Fin]]="1st",Table13233[[#This Row],[Div]]&lt;&gt;""),O360*Table13233[[#This Row],[Div]],"")</f>
        <v/>
      </c>
      <c r="Q360" s="80">
        <f>IF(Table13233[[#This Row],[Lev Ret]]="",Table13233[[#This Row],[Lev Bet]]*-1,Table13233[[#This Row],[Lev Ret]]-Table13233[[#This Row],[Lev Bet]])</f>
        <v>-100</v>
      </c>
      <c r="R360" s="84">
        <v>120</v>
      </c>
      <c r="S360" s="84" t="str">
        <f>IF(Table13233[[#This Row],[E4 24 BET]]="","",IF(OR(Table13233[[#This Row],[Fin]]="1st",Table13233[[#This Row],[Fin]]="Won",Table13233[[#This Row],[Div]]&lt;&gt;""),R360*Table13233[[#This Row],[Div]],""))</f>
        <v/>
      </c>
      <c r="T360" s="84">
        <f>IF(Table13233[[#This Row],[E4 24 BET]]="","",IF(Table13233[[#This Row],[E4 24 RET]]="",Table13233[[#This Row],[E4 24 BET]]*-1,S360-R360))</f>
        <v>-120</v>
      </c>
      <c r="U360" s="80" t="s">
        <v>941</v>
      </c>
    </row>
    <row r="361" spans="1:21" ht="15" customHeight="1" x14ac:dyDescent="0.25">
      <c r="A361" s="77">
        <v>44562</v>
      </c>
      <c r="B361" s="78">
        <v>0.66666666666666663</v>
      </c>
      <c r="C361" s="78" t="s">
        <v>145</v>
      </c>
      <c r="D361" s="79">
        <v>7</v>
      </c>
      <c r="E361" s="80">
        <v>4</v>
      </c>
      <c r="F361" s="81" t="s">
        <v>159</v>
      </c>
      <c r="G361" s="81" t="s">
        <v>4</v>
      </c>
      <c r="H361" s="82">
        <v>1.9</v>
      </c>
      <c r="I361" s="80" t="s">
        <v>156</v>
      </c>
      <c r="J361" s="83"/>
      <c r="K361" s="80" t="s">
        <v>923</v>
      </c>
      <c r="L361" s="80" t="s">
        <v>1021</v>
      </c>
      <c r="M361" s="80" t="s">
        <v>919</v>
      </c>
      <c r="N361" s="80" t="s">
        <v>140</v>
      </c>
      <c r="O361" s="83">
        <v>100</v>
      </c>
      <c r="P361" s="80">
        <f>IF(OR(Table13233[[#This Row],[Fin]]="1st",Table13233[[#This Row],[Div]]&lt;&gt;""),O361*Table13233[[#This Row],[Div]],"")</f>
        <v>190</v>
      </c>
      <c r="Q361" s="80">
        <f>IF(Table13233[[#This Row],[Lev Ret]]="",Table13233[[#This Row],[Lev Bet]]*-1,Table13233[[#This Row],[Lev Ret]]-Table13233[[#This Row],[Lev Bet]])</f>
        <v>90</v>
      </c>
      <c r="R361" s="84">
        <v>100</v>
      </c>
      <c r="S361" s="84">
        <f>IF(Table13233[[#This Row],[E4 24 BET]]="","",IF(OR(Table13233[[#This Row],[Fin]]="1st",Table13233[[#This Row],[Fin]]="Won",Table13233[[#This Row],[Div]]&lt;&gt;""),R361*Table13233[[#This Row],[Div]],""))</f>
        <v>190</v>
      </c>
      <c r="T361" s="84">
        <f>IF(Table13233[[#This Row],[E4 24 BET]]="","",IF(Table13233[[#This Row],[E4 24 RET]]="",Table13233[[#This Row],[E4 24 BET]]*-1,S361-R361))</f>
        <v>90</v>
      </c>
      <c r="U361" s="80" t="s">
        <v>944</v>
      </c>
    </row>
    <row r="362" spans="1:21" ht="15" customHeight="1" x14ac:dyDescent="0.25">
      <c r="A362" s="77">
        <v>44562</v>
      </c>
      <c r="B362" s="78">
        <v>0.68055555555555547</v>
      </c>
      <c r="C362" s="78" t="s">
        <v>10</v>
      </c>
      <c r="D362" s="79">
        <v>7</v>
      </c>
      <c r="E362" s="80">
        <v>2</v>
      </c>
      <c r="F362" s="81" t="s">
        <v>742</v>
      </c>
      <c r="G362" s="81"/>
      <c r="H362" s="82"/>
      <c r="I362" s="80" t="s">
        <v>392</v>
      </c>
      <c r="J362" s="83"/>
      <c r="K362" s="80" t="s">
        <v>923</v>
      </c>
      <c r="L362" s="80" t="s">
        <v>1021</v>
      </c>
      <c r="M362" s="80" t="s">
        <v>919</v>
      </c>
      <c r="N362" s="80" t="s">
        <v>140</v>
      </c>
      <c r="O362" s="83">
        <v>100</v>
      </c>
      <c r="P362" s="80" t="str">
        <f>IF(OR(Table13233[[#This Row],[Fin]]="1st",Table13233[[#This Row],[Div]]&lt;&gt;""),O362*Table13233[[#This Row],[Div]],"")</f>
        <v/>
      </c>
      <c r="Q362" s="80">
        <f>IF(Table13233[[#This Row],[Lev Ret]]="",Table13233[[#This Row],[Lev Bet]]*-1,Table13233[[#This Row],[Lev Ret]]-Table13233[[#This Row],[Lev Bet]])</f>
        <v>-100</v>
      </c>
      <c r="R362" s="84">
        <v>120</v>
      </c>
      <c r="S362" s="84" t="str">
        <f>IF(Table13233[[#This Row],[E4 24 BET]]="","",IF(OR(Table13233[[#This Row],[Fin]]="1st",Table13233[[#This Row],[Fin]]="Won",Table13233[[#This Row],[Div]]&lt;&gt;""),R362*Table13233[[#This Row],[Div]],""))</f>
        <v/>
      </c>
      <c r="T362" s="84">
        <f>IF(Table13233[[#This Row],[E4 24 BET]]="","",IF(Table13233[[#This Row],[E4 24 RET]]="",Table13233[[#This Row],[E4 24 BET]]*-1,S362-R362))</f>
        <v>-120</v>
      </c>
      <c r="U362" s="80" t="s">
        <v>941</v>
      </c>
    </row>
    <row r="363" spans="1:21" ht="15" customHeight="1" x14ac:dyDescent="0.25">
      <c r="A363" s="77">
        <v>44562</v>
      </c>
      <c r="B363" s="78">
        <v>0.69444444444444453</v>
      </c>
      <c r="C363" s="78" t="s">
        <v>150</v>
      </c>
      <c r="D363" s="79">
        <v>8</v>
      </c>
      <c r="E363" s="80">
        <v>1</v>
      </c>
      <c r="F363" s="81" t="s">
        <v>457</v>
      </c>
      <c r="G363" s="81" t="s">
        <v>7</v>
      </c>
      <c r="H363" s="82"/>
      <c r="I363" s="80" t="s">
        <v>156</v>
      </c>
      <c r="J363" s="83"/>
      <c r="K363" s="80" t="s">
        <v>923</v>
      </c>
      <c r="L363" s="80" t="s">
        <v>1021</v>
      </c>
      <c r="M363" s="80" t="s">
        <v>919</v>
      </c>
      <c r="N363" s="80" t="s">
        <v>140</v>
      </c>
      <c r="O363" s="83">
        <v>100</v>
      </c>
      <c r="P363" s="80" t="str">
        <f>IF(OR(Table13233[[#This Row],[Fin]]="1st",Table13233[[#This Row],[Div]]&lt;&gt;""),O363*Table13233[[#This Row],[Div]],"")</f>
        <v/>
      </c>
      <c r="Q363" s="80">
        <f>IF(Table13233[[#This Row],[Lev Ret]]="",Table13233[[#This Row],[Lev Bet]]*-1,Table13233[[#This Row],[Lev Ret]]-Table13233[[#This Row],[Lev Bet]])</f>
        <v>-100</v>
      </c>
      <c r="R363" s="84">
        <v>100</v>
      </c>
      <c r="S363" s="84" t="str">
        <f>IF(Table13233[[#This Row],[E4 24 BET]]="","",IF(OR(Table13233[[#This Row],[Fin]]="1st",Table13233[[#This Row],[Fin]]="Won",Table13233[[#This Row],[Div]]&lt;&gt;""),R363*Table13233[[#This Row],[Div]],""))</f>
        <v/>
      </c>
      <c r="T363" s="84">
        <f>IF(Table13233[[#This Row],[E4 24 BET]]="","",IF(Table13233[[#This Row],[E4 24 RET]]="",Table13233[[#This Row],[E4 24 BET]]*-1,S363-R363))</f>
        <v>-100</v>
      </c>
      <c r="U363" s="80" t="s">
        <v>943</v>
      </c>
    </row>
    <row r="364" spans="1:21" ht="15" customHeight="1" x14ac:dyDescent="0.25">
      <c r="A364" s="77">
        <v>44562</v>
      </c>
      <c r="B364" s="78">
        <v>0.75</v>
      </c>
      <c r="C364" s="78" t="s">
        <v>150</v>
      </c>
      <c r="D364" s="79">
        <v>10</v>
      </c>
      <c r="E364" s="80">
        <v>5</v>
      </c>
      <c r="F364" s="81" t="s">
        <v>450</v>
      </c>
      <c r="G364" s="81" t="s">
        <v>7</v>
      </c>
      <c r="H364" s="82"/>
      <c r="I364" s="80" t="s">
        <v>156</v>
      </c>
      <c r="J364" s="83"/>
      <c r="K364" s="80" t="s">
        <v>923</v>
      </c>
      <c r="L364" s="80" t="s">
        <v>1021</v>
      </c>
      <c r="M364" s="80" t="s">
        <v>919</v>
      </c>
      <c r="N364" s="80" t="s">
        <v>140</v>
      </c>
      <c r="O364" s="83">
        <v>100</v>
      </c>
      <c r="P364" s="80" t="str">
        <f>IF(OR(Table13233[[#This Row],[Fin]]="1st",Table13233[[#This Row],[Div]]&lt;&gt;""),O364*Table13233[[#This Row],[Div]],"")</f>
        <v/>
      </c>
      <c r="Q364" s="80">
        <f>IF(Table13233[[#This Row],[Lev Ret]]="",Table13233[[#This Row],[Lev Bet]]*-1,Table13233[[#This Row],[Lev Ret]]-Table13233[[#This Row],[Lev Bet]])</f>
        <v>-100</v>
      </c>
      <c r="R364" s="84">
        <v>100</v>
      </c>
      <c r="S364" s="84" t="str">
        <f>IF(Table13233[[#This Row],[E4 24 BET]]="","",IF(OR(Table13233[[#This Row],[Fin]]="1st",Table13233[[#This Row],[Fin]]="Won",Table13233[[#This Row],[Div]]&lt;&gt;""),R364*Table13233[[#This Row],[Div]],""))</f>
        <v/>
      </c>
      <c r="T364" s="84">
        <f>IF(Table13233[[#This Row],[E4 24 BET]]="","",IF(Table13233[[#This Row],[E4 24 RET]]="",Table13233[[#This Row],[E4 24 BET]]*-1,S364-R364))</f>
        <v>-100</v>
      </c>
      <c r="U364" s="80" t="s">
        <v>943</v>
      </c>
    </row>
    <row r="365" spans="1:21" customFormat="1" ht="15" customHeight="1" x14ac:dyDescent="0.25">
      <c r="A365" s="77">
        <v>44569</v>
      </c>
      <c r="B365" s="78">
        <v>0.60416666666666663</v>
      </c>
      <c r="C365" s="78" t="s">
        <v>9</v>
      </c>
      <c r="D365" s="79">
        <v>4</v>
      </c>
      <c r="E365" s="80">
        <v>2</v>
      </c>
      <c r="F365" s="81" t="s">
        <v>74</v>
      </c>
      <c r="G365" s="81" t="s">
        <v>4</v>
      </c>
      <c r="H365" s="82">
        <v>3.1</v>
      </c>
      <c r="I365" s="80" t="s">
        <v>392</v>
      </c>
      <c r="J365" s="83"/>
      <c r="K365" s="80" t="s">
        <v>923</v>
      </c>
      <c r="L365" s="80" t="s">
        <v>1021</v>
      </c>
      <c r="M365" s="80" t="s">
        <v>919</v>
      </c>
      <c r="N365" s="80" t="s">
        <v>918</v>
      </c>
      <c r="O365" s="83">
        <v>100</v>
      </c>
      <c r="P365" s="80">
        <f>IF(OR(Table13233[[#This Row],[Fin]]="1st",Table13233[[#This Row],[Div]]&lt;&gt;""),O365*Table13233[[#This Row],[Div]],"")</f>
        <v>310</v>
      </c>
      <c r="Q365" s="80">
        <f>IF(Table13233[[#This Row],[Lev Ret]]="",Table13233[[#This Row],[Lev Bet]]*-1,Table13233[[#This Row],[Lev Ret]]-Table13233[[#This Row],[Lev Bet]])</f>
        <v>210</v>
      </c>
      <c r="R365" s="84">
        <v>200</v>
      </c>
      <c r="S365" s="84">
        <f>IF(Table13233[[#This Row],[E4 24 BET]]="","",IF(OR(Table13233[[#This Row],[Fin]]="1st",Table13233[[#This Row],[Fin]]="Won",Table13233[[#This Row],[Div]]&lt;&gt;""),R365*Table13233[[#This Row],[Div]],""))</f>
        <v>620</v>
      </c>
      <c r="T365" s="84">
        <f>IF(Table13233[[#This Row],[E4 24 BET]]="","",IF(Table13233[[#This Row],[E4 24 RET]]="",Table13233[[#This Row],[E4 24 BET]]*-1,S365-R365))</f>
        <v>420</v>
      </c>
      <c r="U365" s="80" t="s">
        <v>947</v>
      </c>
    </row>
    <row r="366" spans="1:21" customFormat="1" ht="15" customHeight="1" x14ac:dyDescent="0.25">
      <c r="A366" s="77">
        <v>44569</v>
      </c>
      <c r="B366" s="78">
        <v>0.65625</v>
      </c>
      <c r="C366" s="78" t="s">
        <v>9</v>
      </c>
      <c r="D366" s="79">
        <v>6</v>
      </c>
      <c r="E366" s="80">
        <v>4</v>
      </c>
      <c r="F366" s="81" t="s">
        <v>99</v>
      </c>
      <c r="G366" s="81" t="s">
        <v>12</v>
      </c>
      <c r="H366" s="82"/>
      <c r="I366" s="80" t="s">
        <v>392</v>
      </c>
      <c r="J366" s="83"/>
      <c r="K366" s="80" t="s">
        <v>923</v>
      </c>
      <c r="L366" s="80" t="s">
        <v>1021</v>
      </c>
      <c r="M366" s="80" t="s">
        <v>919</v>
      </c>
      <c r="N366" s="80" t="s">
        <v>140</v>
      </c>
      <c r="O366" s="83">
        <v>100</v>
      </c>
      <c r="P366" s="80" t="str">
        <f>IF(OR(Table13233[[#This Row],[Fin]]="1st",Table13233[[#This Row],[Div]]&lt;&gt;""),O366*Table13233[[#This Row],[Div]],"")</f>
        <v/>
      </c>
      <c r="Q366" s="80">
        <f>IF(Table13233[[#This Row],[Lev Ret]]="",Table13233[[#This Row],[Lev Bet]]*-1,Table13233[[#This Row],[Lev Ret]]-Table13233[[#This Row],[Lev Bet]])</f>
        <v>-100</v>
      </c>
      <c r="R366" s="84">
        <v>120</v>
      </c>
      <c r="S366" s="84" t="str">
        <f>IF(Table13233[[#This Row],[E4 24 BET]]="","",IF(OR(Table13233[[#This Row],[Fin]]="1st",Table13233[[#This Row],[Fin]]="Won",Table13233[[#This Row],[Div]]&lt;&gt;""),R366*Table13233[[#This Row],[Div]],""))</f>
        <v/>
      </c>
      <c r="T366" s="84">
        <f>IF(Table13233[[#This Row],[E4 24 BET]]="","",IF(Table13233[[#This Row],[E4 24 RET]]="",Table13233[[#This Row],[E4 24 BET]]*-1,S366-R366))</f>
        <v>-120</v>
      </c>
      <c r="U366" s="80" t="s">
        <v>941</v>
      </c>
    </row>
    <row r="367" spans="1:21" customFormat="1" ht="15" customHeight="1" x14ac:dyDescent="0.25">
      <c r="A367" s="77">
        <v>44569</v>
      </c>
      <c r="B367" s="78">
        <v>0.65625</v>
      </c>
      <c r="C367" s="78" t="s">
        <v>9</v>
      </c>
      <c r="D367" s="79">
        <v>6</v>
      </c>
      <c r="E367" s="80">
        <v>7</v>
      </c>
      <c r="F367" s="81" t="s">
        <v>612</v>
      </c>
      <c r="G367" s="81"/>
      <c r="H367" s="82"/>
      <c r="I367" s="80" t="s">
        <v>392</v>
      </c>
      <c r="J367" s="83"/>
      <c r="K367" s="80" t="s">
        <v>923</v>
      </c>
      <c r="L367" s="80" t="s">
        <v>1021</v>
      </c>
      <c r="M367" s="80" t="s">
        <v>919</v>
      </c>
      <c r="N367" s="80" t="s">
        <v>918</v>
      </c>
      <c r="O367" s="83">
        <v>100</v>
      </c>
      <c r="P367" s="80" t="str">
        <f>IF(OR(Table13233[[#This Row],[Fin]]="1st",Table13233[[#This Row],[Div]]&lt;&gt;""),O367*Table13233[[#This Row],[Div]],"")</f>
        <v/>
      </c>
      <c r="Q367" s="80">
        <f>IF(Table13233[[#This Row],[Lev Ret]]="",Table13233[[#This Row],[Lev Bet]]*-1,Table13233[[#This Row],[Lev Ret]]-Table13233[[#This Row],[Lev Bet]])</f>
        <v>-100</v>
      </c>
      <c r="R367" s="84">
        <v>139.99999999999997</v>
      </c>
      <c r="S367" s="84" t="str">
        <f>IF(Table13233[[#This Row],[E4 24 BET]]="","",IF(OR(Table13233[[#This Row],[Fin]]="1st",Table13233[[#This Row],[Fin]]="Won",Table13233[[#This Row],[Div]]&lt;&gt;""),R367*Table13233[[#This Row],[Div]],""))</f>
        <v/>
      </c>
      <c r="T367" s="84">
        <f>IF(Table13233[[#This Row],[E4 24 BET]]="","",IF(Table13233[[#This Row],[E4 24 RET]]="",Table13233[[#This Row],[E4 24 BET]]*-1,S367-R367))</f>
        <v>-139.99999999999997</v>
      </c>
      <c r="U367" s="80" t="s">
        <v>947</v>
      </c>
    </row>
    <row r="368" spans="1:21" customFormat="1" ht="15" customHeight="1" x14ac:dyDescent="0.25">
      <c r="A368" s="77">
        <v>44569</v>
      </c>
      <c r="B368" s="78">
        <v>0.68402777777777779</v>
      </c>
      <c r="C368" s="78" t="s">
        <v>9</v>
      </c>
      <c r="D368" s="79">
        <v>7</v>
      </c>
      <c r="E368" s="80">
        <v>2</v>
      </c>
      <c r="F368" s="81" t="s">
        <v>613</v>
      </c>
      <c r="G368" s="81" t="s">
        <v>4</v>
      </c>
      <c r="H368" s="82">
        <v>6</v>
      </c>
      <c r="I368" s="80" t="s">
        <v>392</v>
      </c>
      <c r="J368" s="83"/>
      <c r="K368" s="80" t="s">
        <v>923</v>
      </c>
      <c r="L368" s="80" t="s">
        <v>1021</v>
      </c>
      <c r="M368" s="80" t="s">
        <v>919</v>
      </c>
      <c r="N368" s="80" t="s">
        <v>918</v>
      </c>
      <c r="O368" s="83">
        <v>100</v>
      </c>
      <c r="P368" s="80">
        <f>IF(OR(Table13233[[#This Row],[Fin]]="1st",Table13233[[#This Row],[Div]]&lt;&gt;""),O368*Table13233[[#This Row],[Div]],"")</f>
        <v>600</v>
      </c>
      <c r="Q368" s="80">
        <f>IF(Table13233[[#This Row],[Lev Ret]]="",Table13233[[#This Row],[Lev Bet]]*-1,Table13233[[#This Row],[Lev Ret]]-Table13233[[#This Row],[Lev Bet]])</f>
        <v>500</v>
      </c>
      <c r="R368" s="84">
        <v>200</v>
      </c>
      <c r="S368" s="84">
        <f>IF(Table13233[[#This Row],[E4 24 BET]]="","",IF(OR(Table13233[[#This Row],[Fin]]="1st",Table13233[[#This Row],[Fin]]="Won",Table13233[[#This Row],[Div]]&lt;&gt;""),R368*Table13233[[#This Row],[Div]],""))</f>
        <v>1200</v>
      </c>
      <c r="T368" s="84">
        <f>IF(Table13233[[#This Row],[E4 24 BET]]="","",IF(Table13233[[#This Row],[E4 24 RET]]="",Table13233[[#This Row],[E4 24 BET]]*-1,S368-R368))</f>
        <v>1000</v>
      </c>
      <c r="U368" s="80" t="s">
        <v>947</v>
      </c>
    </row>
    <row r="369" spans="1:21" customFormat="1" ht="15" customHeight="1" x14ac:dyDescent="0.25">
      <c r="A369" s="77">
        <v>44569</v>
      </c>
      <c r="B369" s="78">
        <v>0.73958333333333337</v>
      </c>
      <c r="C369" s="78" t="s">
        <v>9</v>
      </c>
      <c r="D369" s="79">
        <v>9</v>
      </c>
      <c r="E369" s="80">
        <v>6</v>
      </c>
      <c r="F369" s="81" t="s">
        <v>73</v>
      </c>
      <c r="G369" s="81" t="s">
        <v>6</v>
      </c>
      <c r="H369" s="82"/>
      <c r="I369" s="80" t="s">
        <v>392</v>
      </c>
      <c r="J369" s="83"/>
      <c r="K369" s="80" t="s">
        <v>923</v>
      </c>
      <c r="L369" s="80" t="s">
        <v>1021</v>
      </c>
      <c r="M369" s="80" t="s">
        <v>919</v>
      </c>
      <c r="N369" s="80" t="s">
        <v>140</v>
      </c>
      <c r="O369" s="83">
        <v>100</v>
      </c>
      <c r="P369" s="80" t="str">
        <f>IF(OR(Table13233[[#This Row],[Fin]]="1st",Table13233[[#This Row],[Div]]&lt;&gt;""),O369*Table13233[[#This Row],[Div]],"")</f>
        <v/>
      </c>
      <c r="Q369" s="80">
        <f>IF(Table13233[[#This Row],[Lev Ret]]="",Table13233[[#This Row],[Lev Bet]]*-1,Table13233[[#This Row],[Lev Ret]]-Table13233[[#This Row],[Lev Bet]])</f>
        <v>-100</v>
      </c>
      <c r="R369" s="84">
        <v>120</v>
      </c>
      <c r="S369" s="84" t="str">
        <f>IF(Table13233[[#This Row],[E4 24 BET]]="","",IF(OR(Table13233[[#This Row],[Fin]]="1st",Table13233[[#This Row],[Fin]]="Won",Table13233[[#This Row],[Div]]&lt;&gt;""),R369*Table13233[[#This Row],[Div]],""))</f>
        <v/>
      </c>
      <c r="T369" s="84">
        <f>IF(Table13233[[#This Row],[E4 24 BET]]="","",IF(Table13233[[#This Row],[E4 24 RET]]="",Table13233[[#This Row],[E4 24 BET]]*-1,S369-R369))</f>
        <v>-120</v>
      </c>
      <c r="U369" s="80" t="s">
        <v>941</v>
      </c>
    </row>
    <row r="370" spans="1:21" customFormat="1" ht="15" customHeight="1" x14ac:dyDescent="0.25">
      <c r="A370" s="77">
        <v>44576</v>
      </c>
      <c r="B370" s="78">
        <v>0.54722222222222217</v>
      </c>
      <c r="C370" s="78" t="s">
        <v>10</v>
      </c>
      <c r="D370" s="79">
        <v>2</v>
      </c>
      <c r="E370" s="80">
        <v>5</v>
      </c>
      <c r="F370" s="81" t="s">
        <v>614</v>
      </c>
      <c r="G370" s="81"/>
      <c r="H370" s="82"/>
      <c r="I370" s="80" t="s">
        <v>392</v>
      </c>
      <c r="J370" s="83"/>
      <c r="K370" s="80" t="s">
        <v>923</v>
      </c>
      <c r="L370" s="80" t="s">
        <v>1021</v>
      </c>
      <c r="M370" s="80" t="s">
        <v>919</v>
      </c>
      <c r="N370" s="80" t="s">
        <v>140</v>
      </c>
      <c r="O370" s="83">
        <v>100</v>
      </c>
      <c r="P370" s="80" t="str">
        <f>IF(OR(Table13233[[#This Row],[Fin]]="1st",Table13233[[#This Row],[Div]]&lt;&gt;""),O370*Table13233[[#This Row],[Div]],"")</f>
        <v/>
      </c>
      <c r="Q370" s="80">
        <f>IF(Table13233[[#This Row],[Lev Ret]]="",Table13233[[#This Row],[Lev Bet]]*-1,Table13233[[#This Row],[Lev Ret]]-Table13233[[#This Row],[Lev Bet]])</f>
        <v>-100</v>
      </c>
      <c r="R370" s="84">
        <v>120</v>
      </c>
      <c r="S370" s="84" t="str">
        <f>IF(Table13233[[#This Row],[E4 24 BET]]="","",IF(OR(Table13233[[#This Row],[Fin]]="1st",Table13233[[#This Row],[Fin]]="Won",Table13233[[#This Row],[Div]]&lt;&gt;""),R370*Table13233[[#This Row],[Div]],""))</f>
        <v/>
      </c>
      <c r="T370" s="84">
        <f>IF(Table13233[[#This Row],[E4 24 BET]]="","",IF(Table13233[[#This Row],[E4 24 RET]]="",Table13233[[#This Row],[E4 24 BET]]*-1,S370-R370))</f>
        <v>-120</v>
      </c>
      <c r="U370" s="80" t="s">
        <v>942</v>
      </c>
    </row>
    <row r="371" spans="1:21" customFormat="1" ht="15" customHeight="1" x14ac:dyDescent="0.25">
      <c r="A371" s="77">
        <v>44576</v>
      </c>
      <c r="B371" s="78">
        <v>0.57152777777777775</v>
      </c>
      <c r="C371" s="78" t="s">
        <v>10</v>
      </c>
      <c r="D371" s="79">
        <v>3</v>
      </c>
      <c r="E371" s="80">
        <v>7</v>
      </c>
      <c r="F371" s="81" t="s">
        <v>615</v>
      </c>
      <c r="G371" s="81" t="s">
        <v>7</v>
      </c>
      <c r="H371" s="82"/>
      <c r="I371" s="80" t="s">
        <v>392</v>
      </c>
      <c r="J371" s="83"/>
      <c r="K371" s="80" t="s">
        <v>923</v>
      </c>
      <c r="L371" s="80" t="s">
        <v>1021</v>
      </c>
      <c r="M371" s="80" t="s">
        <v>919</v>
      </c>
      <c r="N371" s="80" t="s">
        <v>918</v>
      </c>
      <c r="O371" s="83">
        <v>100</v>
      </c>
      <c r="P371" s="80" t="str">
        <f>IF(OR(Table13233[[#This Row],[Fin]]="1st",Table13233[[#This Row],[Div]]&lt;&gt;""),O371*Table13233[[#This Row],[Div]],"")</f>
        <v/>
      </c>
      <c r="Q371" s="80">
        <f>IF(Table13233[[#This Row],[Lev Ret]]="",Table13233[[#This Row],[Lev Bet]]*-1,Table13233[[#This Row],[Lev Ret]]-Table13233[[#This Row],[Lev Bet]])</f>
        <v>-100</v>
      </c>
      <c r="R371" s="84">
        <v>200</v>
      </c>
      <c r="S371" s="84" t="str">
        <f>IF(Table13233[[#This Row],[E4 24 BET]]="","",IF(OR(Table13233[[#This Row],[Fin]]="1st",Table13233[[#This Row],[Fin]]="Won",Table13233[[#This Row],[Div]]&lt;&gt;""),R371*Table13233[[#This Row],[Div]],""))</f>
        <v/>
      </c>
      <c r="T371" s="84">
        <f>IF(Table13233[[#This Row],[E4 24 BET]]="","",IF(Table13233[[#This Row],[E4 24 RET]]="",Table13233[[#This Row],[E4 24 BET]]*-1,S371-R371))</f>
        <v>-200</v>
      </c>
      <c r="U371" s="80" t="s">
        <v>947</v>
      </c>
    </row>
    <row r="372" spans="1:21" customFormat="1" ht="15" customHeight="1" x14ac:dyDescent="0.25">
      <c r="A372" s="77">
        <v>44576</v>
      </c>
      <c r="B372" s="78">
        <v>0.61111111111111105</v>
      </c>
      <c r="C372" s="78" t="s">
        <v>139</v>
      </c>
      <c r="D372" s="79">
        <v>5</v>
      </c>
      <c r="E372" s="80">
        <v>5</v>
      </c>
      <c r="F372" s="81" t="s">
        <v>830</v>
      </c>
      <c r="G372" s="81" t="s">
        <v>6</v>
      </c>
      <c r="H372" s="82"/>
      <c r="I372" s="80" t="s">
        <v>156</v>
      </c>
      <c r="J372" s="83"/>
      <c r="K372" s="80" t="s">
        <v>923</v>
      </c>
      <c r="L372" s="80" t="s">
        <v>1021</v>
      </c>
      <c r="M372" s="80" t="s">
        <v>919</v>
      </c>
      <c r="N372" s="80" t="s">
        <v>140</v>
      </c>
      <c r="O372" s="83">
        <v>100</v>
      </c>
      <c r="P372" s="80" t="str">
        <f>IF(OR(Table13233[[#This Row],[Fin]]="1st",Table13233[[#This Row],[Div]]&lt;&gt;""),O372*Table13233[[#This Row],[Div]],"")</f>
        <v/>
      </c>
      <c r="Q372" s="80">
        <f>IF(Table13233[[#This Row],[Lev Ret]]="",Table13233[[#This Row],[Lev Bet]]*-1,Table13233[[#This Row],[Lev Ret]]-Table13233[[#This Row],[Lev Bet]])</f>
        <v>-100</v>
      </c>
      <c r="R372" s="84">
        <v>100</v>
      </c>
      <c r="S372" s="84" t="str">
        <f>IF(Table13233[[#This Row],[E4 24 BET]]="","",IF(OR(Table13233[[#This Row],[Fin]]="1st",Table13233[[#This Row],[Fin]]="Won",Table13233[[#This Row],[Div]]&lt;&gt;""),R372*Table13233[[#This Row],[Div]],""))</f>
        <v/>
      </c>
      <c r="T372" s="84">
        <f>IF(Table13233[[#This Row],[E4 24 BET]]="","",IF(Table13233[[#This Row],[E4 24 RET]]="",Table13233[[#This Row],[E4 24 BET]]*-1,S372-R372))</f>
        <v>-100</v>
      </c>
      <c r="U372" s="80" t="s">
        <v>943</v>
      </c>
    </row>
    <row r="373" spans="1:21" ht="15" customHeight="1" x14ac:dyDescent="0.25">
      <c r="A373" s="77">
        <v>44576</v>
      </c>
      <c r="B373" s="78">
        <v>0.62013888888888891</v>
      </c>
      <c r="C373" s="78" t="s">
        <v>10</v>
      </c>
      <c r="D373" s="79">
        <v>5</v>
      </c>
      <c r="E373" s="80">
        <v>2</v>
      </c>
      <c r="F373" s="81" t="s">
        <v>72</v>
      </c>
      <c r="G373" s="81" t="s">
        <v>4</v>
      </c>
      <c r="H373" s="82">
        <v>4.5999999999999996</v>
      </c>
      <c r="I373" s="80" t="s">
        <v>392</v>
      </c>
      <c r="J373" s="83"/>
      <c r="K373" s="80" t="s">
        <v>923</v>
      </c>
      <c r="L373" s="80" t="s">
        <v>1021</v>
      </c>
      <c r="M373" s="80" t="s">
        <v>919</v>
      </c>
      <c r="N373" s="80" t="s">
        <v>918</v>
      </c>
      <c r="O373" s="83">
        <v>100</v>
      </c>
      <c r="P373" s="80">
        <f>IF(OR(Table13233[[#This Row],[Fin]]="1st",Table13233[[#This Row],[Div]]&lt;&gt;""),O373*Table13233[[#This Row],[Div]],"")</f>
        <v>459.99999999999994</v>
      </c>
      <c r="Q373" s="80">
        <f>IF(Table13233[[#This Row],[Lev Ret]]="",Table13233[[#This Row],[Lev Bet]]*-1,Table13233[[#This Row],[Lev Ret]]-Table13233[[#This Row],[Lev Bet]])</f>
        <v>359.99999999999994</v>
      </c>
      <c r="R373" s="84">
        <v>139.99999999999997</v>
      </c>
      <c r="S373" s="84">
        <f>IF(Table13233[[#This Row],[E4 24 BET]]="","",IF(OR(Table13233[[#This Row],[Fin]]="1st",Table13233[[#This Row],[Fin]]="Won",Table13233[[#This Row],[Div]]&lt;&gt;""),R373*Table13233[[#This Row],[Div]],""))</f>
        <v>643.99999999999977</v>
      </c>
      <c r="T373" s="84">
        <f>IF(Table13233[[#This Row],[E4 24 BET]]="","",IF(Table13233[[#This Row],[E4 24 RET]]="",Table13233[[#This Row],[E4 24 BET]]*-1,S373-R373))</f>
        <v>503.99999999999977</v>
      </c>
      <c r="U373" s="80" t="s">
        <v>947</v>
      </c>
    </row>
    <row r="374" spans="1:21" ht="15" customHeight="1" x14ac:dyDescent="0.25">
      <c r="A374" s="77">
        <v>44576</v>
      </c>
      <c r="B374" s="78">
        <v>0.62013888888888891</v>
      </c>
      <c r="C374" s="78" t="s">
        <v>10</v>
      </c>
      <c r="D374" s="79">
        <v>5</v>
      </c>
      <c r="E374" s="80">
        <v>4</v>
      </c>
      <c r="F374" s="81" t="s">
        <v>367</v>
      </c>
      <c r="G374" s="81"/>
      <c r="H374" s="82"/>
      <c r="I374" s="80" t="s">
        <v>392</v>
      </c>
      <c r="J374" s="83"/>
      <c r="K374" s="80" t="s">
        <v>923</v>
      </c>
      <c r="L374" s="80" t="s">
        <v>1021</v>
      </c>
      <c r="M374" s="80" t="s">
        <v>919</v>
      </c>
      <c r="N374" s="80" t="s">
        <v>140</v>
      </c>
      <c r="O374" s="83">
        <v>100</v>
      </c>
      <c r="P374" s="80" t="str">
        <f>IF(OR(Table13233[[#This Row],[Fin]]="1st",Table13233[[#This Row],[Div]]&lt;&gt;""),O374*Table13233[[#This Row],[Div]],"")</f>
        <v/>
      </c>
      <c r="Q374" s="80">
        <f>IF(Table13233[[#This Row],[Lev Ret]]="",Table13233[[#This Row],[Lev Bet]]*-1,Table13233[[#This Row],[Lev Ret]]-Table13233[[#This Row],[Lev Bet]])</f>
        <v>-100</v>
      </c>
      <c r="R374" s="84">
        <v>120</v>
      </c>
      <c r="S374" s="84" t="str">
        <f>IF(Table13233[[#This Row],[E4 24 BET]]="","",IF(OR(Table13233[[#This Row],[Fin]]="1st",Table13233[[#This Row],[Fin]]="Won",Table13233[[#This Row],[Div]]&lt;&gt;""),R374*Table13233[[#This Row],[Div]],""))</f>
        <v/>
      </c>
      <c r="T374" s="84">
        <f>IF(Table13233[[#This Row],[E4 24 BET]]="","",IF(Table13233[[#This Row],[E4 24 RET]]="",Table13233[[#This Row],[E4 24 BET]]*-1,S374-R374))</f>
        <v>-120</v>
      </c>
      <c r="U374" s="80" t="s">
        <v>941</v>
      </c>
    </row>
    <row r="375" spans="1:21" ht="15" customHeight="1" x14ac:dyDescent="0.25">
      <c r="A375" s="77">
        <v>44576</v>
      </c>
      <c r="B375" s="78">
        <v>0.63541666666666663</v>
      </c>
      <c r="C375" s="78" t="s">
        <v>139</v>
      </c>
      <c r="D375" s="79">
        <v>6</v>
      </c>
      <c r="E375" s="80">
        <v>8</v>
      </c>
      <c r="F375" s="81" t="s">
        <v>455</v>
      </c>
      <c r="G375" s="81"/>
      <c r="H375" s="82"/>
      <c r="I375" s="80" t="s">
        <v>156</v>
      </c>
      <c r="J375" s="83"/>
      <c r="K375" s="80" t="s">
        <v>923</v>
      </c>
      <c r="L375" s="80" t="s">
        <v>1021</v>
      </c>
      <c r="M375" s="80" t="s">
        <v>919</v>
      </c>
      <c r="N375" s="80" t="s">
        <v>140</v>
      </c>
      <c r="O375" s="83">
        <v>100</v>
      </c>
      <c r="P375" s="80" t="str">
        <f>IF(OR(Table13233[[#This Row],[Fin]]="1st",Table13233[[#This Row],[Div]]&lt;&gt;""),O375*Table13233[[#This Row],[Div]],"")</f>
        <v/>
      </c>
      <c r="Q375" s="80">
        <f>IF(Table13233[[#This Row],[Lev Ret]]="",Table13233[[#This Row],[Lev Bet]]*-1,Table13233[[#This Row],[Lev Ret]]-Table13233[[#This Row],[Lev Bet]])</f>
        <v>-100</v>
      </c>
      <c r="R375" s="84">
        <v>100</v>
      </c>
      <c r="S375" s="84" t="str">
        <f>IF(Table13233[[#This Row],[E4 24 BET]]="","",IF(OR(Table13233[[#This Row],[Fin]]="1st",Table13233[[#This Row],[Fin]]="Won",Table13233[[#This Row],[Div]]&lt;&gt;""),R375*Table13233[[#This Row],[Div]],""))</f>
        <v/>
      </c>
      <c r="T375" s="84">
        <f>IF(Table13233[[#This Row],[E4 24 BET]]="","",IF(Table13233[[#This Row],[E4 24 RET]]="",Table13233[[#This Row],[E4 24 BET]]*-1,S375-R375))</f>
        <v>-100</v>
      </c>
      <c r="U375" s="80" t="s">
        <v>944</v>
      </c>
    </row>
    <row r="376" spans="1:21" ht="15" customHeight="1" x14ac:dyDescent="0.25">
      <c r="A376" s="77">
        <v>44576</v>
      </c>
      <c r="B376" s="78">
        <v>0.66319444444444442</v>
      </c>
      <c r="C376" s="78" t="s">
        <v>139</v>
      </c>
      <c r="D376" s="79">
        <v>7</v>
      </c>
      <c r="E376" s="80">
        <v>5</v>
      </c>
      <c r="F376" s="81" t="s">
        <v>831</v>
      </c>
      <c r="G376" s="81" t="s">
        <v>4</v>
      </c>
      <c r="H376" s="82">
        <v>4.8</v>
      </c>
      <c r="I376" s="80" t="s">
        <v>156</v>
      </c>
      <c r="J376" s="83"/>
      <c r="K376" s="80" t="s">
        <v>923</v>
      </c>
      <c r="L376" s="80" t="s">
        <v>1021</v>
      </c>
      <c r="M376" s="80" t="s">
        <v>919</v>
      </c>
      <c r="N376" s="80" t="s">
        <v>140</v>
      </c>
      <c r="O376" s="83">
        <v>100</v>
      </c>
      <c r="P376" s="80">
        <f>IF(OR(Table13233[[#This Row],[Fin]]="1st",Table13233[[#This Row],[Div]]&lt;&gt;""),O376*Table13233[[#This Row],[Div]],"")</f>
        <v>480</v>
      </c>
      <c r="Q376" s="80">
        <f>IF(Table13233[[#This Row],[Lev Ret]]="",Table13233[[#This Row],[Lev Bet]]*-1,Table13233[[#This Row],[Lev Ret]]-Table13233[[#This Row],[Lev Bet]])</f>
        <v>380</v>
      </c>
      <c r="R376" s="84">
        <v>100</v>
      </c>
      <c r="S376" s="84">
        <f>IF(Table13233[[#This Row],[E4 24 BET]]="","",IF(OR(Table13233[[#This Row],[Fin]]="1st",Table13233[[#This Row],[Fin]]="Won",Table13233[[#This Row],[Div]]&lt;&gt;""),R376*Table13233[[#This Row],[Div]],""))</f>
        <v>480</v>
      </c>
      <c r="T376" s="84">
        <f>IF(Table13233[[#This Row],[E4 24 BET]]="","",IF(Table13233[[#This Row],[E4 24 RET]]="",Table13233[[#This Row],[E4 24 BET]]*-1,S376-R376))</f>
        <v>380</v>
      </c>
      <c r="U376" s="80" t="s">
        <v>943</v>
      </c>
    </row>
    <row r="377" spans="1:21" ht="15" customHeight="1" x14ac:dyDescent="0.25">
      <c r="A377" s="77">
        <v>44576</v>
      </c>
      <c r="B377" s="78">
        <v>0.69097222222222221</v>
      </c>
      <c r="C377" s="78" t="s">
        <v>139</v>
      </c>
      <c r="D377" s="79">
        <v>8</v>
      </c>
      <c r="E377" s="80">
        <v>3</v>
      </c>
      <c r="F377" s="81" t="s">
        <v>519</v>
      </c>
      <c r="G377" s="81" t="s">
        <v>7</v>
      </c>
      <c r="H377" s="82"/>
      <c r="I377" s="80" t="s">
        <v>156</v>
      </c>
      <c r="J377" s="83"/>
      <c r="K377" s="80" t="s">
        <v>923</v>
      </c>
      <c r="L377" s="80" t="s">
        <v>1021</v>
      </c>
      <c r="M377" s="80" t="s">
        <v>919</v>
      </c>
      <c r="N377" s="80" t="s">
        <v>140</v>
      </c>
      <c r="O377" s="83">
        <v>100</v>
      </c>
      <c r="P377" s="80" t="str">
        <f>IF(OR(Table13233[[#This Row],[Fin]]="1st",Table13233[[#This Row],[Div]]&lt;&gt;""),O377*Table13233[[#This Row],[Div]],"")</f>
        <v/>
      </c>
      <c r="Q377" s="80">
        <f>IF(Table13233[[#This Row],[Lev Ret]]="",Table13233[[#This Row],[Lev Bet]]*-1,Table13233[[#This Row],[Lev Ret]]-Table13233[[#This Row],[Lev Bet]])</f>
        <v>-100</v>
      </c>
      <c r="R377" s="84">
        <v>100</v>
      </c>
      <c r="S377" s="84" t="str">
        <f>IF(Table13233[[#This Row],[E4 24 BET]]="","",IF(OR(Table13233[[#This Row],[Fin]]="1st",Table13233[[#This Row],[Fin]]="Won",Table13233[[#This Row],[Div]]&lt;&gt;""),R377*Table13233[[#This Row],[Div]],""))</f>
        <v/>
      </c>
      <c r="T377" s="84">
        <f>IF(Table13233[[#This Row],[E4 24 BET]]="","",IF(Table13233[[#This Row],[E4 24 RET]]="",Table13233[[#This Row],[E4 24 BET]]*-1,S377-R377))</f>
        <v>-100</v>
      </c>
      <c r="U377" s="80" t="s">
        <v>943</v>
      </c>
    </row>
    <row r="378" spans="1:21" ht="15" customHeight="1" x14ac:dyDescent="0.25">
      <c r="A378" s="77">
        <v>44576</v>
      </c>
      <c r="B378" s="78">
        <v>0.75</v>
      </c>
      <c r="C378" s="78" t="s">
        <v>139</v>
      </c>
      <c r="D378" s="79">
        <v>10</v>
      </c>
      <c r="E378" s="80">
        <v>9</v>
      </c>
      <c r="F378" s="81" t="s">
        <v>456</v>
      </c>
      <c r="G378" s="81"/>
      <c r="H378" s="82"/>
      <c r="I378" s="80" t="s">
        <v>156</v>
      </c>
      <c r="J378" s="83"/>
      <c r="K378" s="80" t="s">
        <v>923</v>
      </c>
      <c r="L378" s="80" t="s">
        <v>1021</v>
      </c>
      <c r="M378" s="80" t="s">
        <v>919</v>
      </c>
      <c r="N378" s="80" t="s">
        <v>140</v>
      </c>
      <c r="O378" s="83">
        <v>100</v>
      </c>
      <c r="P378" s="80" t="str">
        <f>IF(OR(Table13233[[#This Row],[Fin]]="1st",Table13233[[#This Row],[Div]]&lt;&gt;""),O378*Table13233[[#This Row],[Div]],"")</f>
        <v/>
      </c>
      <c r="Q378" s="80">
        <f>IF(Table13233[[#This Row],[Lev Ret]]="",Table13233[[#This Row],[Lev Bet]]*-1,Table13233[[#This Row],[Lev Ret]]-Table13233[[#This Row],[Lev Bet]])</f>
        <v>-100</v>
      </c>
      <c r="R378" s="84">
        <v>100</v>
      </c>
      <c r="S378" s="84" t="str">
        <f>IF(Table13233[[#This Row],[E4 24 BET]]="","",IF(OR(Table13233[[#This Row],[Fin]]="1st",Table13233[[#This Row],[Fin]]="Won",Table13233[[#This Row],[Div]]&lt;&gt;""),R378*Table13233[[#This Row],[Div]],""))</f>
        <v/>
      </c>
      <c r="T378" s="84">
        <f>IF(Table13233[[#This Row],[E4 24 BET]]="","",IF(Table13233[[#This Row],[E4 24 RET]]="",Table13233[[#This Row],[E4 24 BET]]*-1,S378-R378))</f>
        <v>-100</v>
      </c>
      <c r="U378" s="80" t="s">
        <v>944</v>
      </c>
    </row>
    <row r="379" spans="1:21" ht="15" customHeight="1" x14ac:dyDescent="0.25">
      <c r="A379" s="77">
        <v>44583</v>
      </c>
      <c r="B379" s="78">
        <v>0.52777777777777779</v>
      </c>
      <c r="C379" s="78" t="s">
        <v>11</v>
      </c>
      <c r="D379" s="79">
        <v>1</v>
      </c>
      <c r="E379" s="80">
        <v>1</v>
      </c>
      <c r="F379" s="81" t="s">
        <v>209</v>
      </c>
      <c r="G379" s="81" t="s">
        <v>4</v>
      </c>
      <c r="H379" s="82">
        <v>2.4500000000000002</v>
      </c>
      <c r="I379" s="80" t="s">
        <v>392</v>
      </c>
      <c r="J379" s="83"/>
      <c r="K379" s="80" t="s">
        <v>923</v>
      </c>
      <c r="L379" s="80" t="s">
        <v>1021</v>
      </c>
      <c r="M379" s="80" t="s">
        <v>919</v>
      </c>
      <c r="N379" s="80" t="s">
        <v>140</v>
      </c>
      <c r="O379" s="83">
        <v>100</v>
      </c>
      <c r="P379" s="80">
        <f>IF(OR(Table13233[[#This Row],[Fin]]="1st",Table13233[[#This Row],[Div]]&lt;&gt;""),O379*Table13233[[#This Row],[Div]],"")</f>
        <v>245.00000000000003</v>
      </c>
      <c r="Q379" s="80">
        <f>IF(Table13233[[#This Row],[Lev Ret]]="",Table13233[[#This Row],[Lev Bet]]*-1,Table13233[[#This Row],[Lev Ret]]-Table13233[[#This Row],[Lev Bet]])</f>
        <v>145.00000000000003</v>
      </c>
      <c r="R379" s="84">
        <v>120</v>
      </c>
      <c r="S379" s="84">
        <f>IF(Table13233[[#This Row],[E4 24 BET]]="","",IF(OR(Table13233[[#This Row],[Fin]]="1st",Table13233[[#This Row],[Fin]]="Won",Table13233[[#This Row],[Div]]&lt;&gt;""),R379*Table13233[[#This Row],[Div]],""))</f>
        <v>294</v>
      </c>
      <c r="T379" s="84">
        <f>IF(Table13233[[#This Row],[E4 24 BET]]="","",IF(Table13233[[#This Row],[E4 24 RET]]="",Table13233[[#This Row],[E4 24 BET]]*-1,S379-R379))</f>
        <v>174</v>
      </c>
      <c r="U379" s="80" t="s">
        <v>942</v>
      </c>
    </row>
    <row r="380" spans="1:21" ht="15" customHeight="1" x14ac:dyDescent="0.25">
      <c r="A380" s="77">
        <v>44583</v>
      </c>
      <c r="B380" s="78">
        <v>0.57638888888888895</v>
      </c>
      <c r="C380" s="78" t="s">
        <v>11</v>
      </c>
      <c r="D380" s="79">
        <v>3</v>
      </c>
      <c r="E380" s="80">
        <v>2</v>
      </c>
      <c r="F380" s="81" t="s">
        <v>71</v>
      </c>
      <c r="G380" s="81" t="s">
        <v>7</v>
      </c>
      <c r="H380" s="82"/>
      <c r="I380" s="80" t="s">
        <v>392</v>
      </c>
      <c r="J380" s="83"/>
      <c r="K380" s="80" t="s">
        <v>923</v>
      </c>
      <c r="L380" s="80" t="s">
        <v>1021</v>
      </c>
      <c r="M380" s="80" t="s">
        <v>919</v>
      </c>
      <c r="N380" s="80" t="s">
        <v>140</v>
      </c>
      <c r="O380" s="83">
        <v>100</v>
      </c>
      <c r="P380" s="80" t="str">
        <f>IF(OR(Table13233[[#This Row],[Fin]]="1st",Table13233[[#This Row],[Div]]&lt;&gt;""),O380*Table13233[[#This Row],[Div]],"")</f>
        <v/>
      </c>
      <c r="Q380" s="80">
        <f>IF(Table13233[[#This Row],[Lev Ret]]="",Table13233[[#This Row],[Lev Bet]]*-1,Table13233[[#This Row],[Lev Ret]]-Table13233[[#This Row],[Lev Bet]])</f>
        <v>-100</v>
      </c>
      <c r="R380" s="84">
        <v>120</v>
      </c>
      <c r="S380" s="84" t="str">
        <f>IF(Table13233[[#This Row],[E4 24 BET]]="","",IF(OR(Table13233[[#This Row],[Fin]]="1st",Table13233[[#This Row],[Fin]]="Won",Table13233[[#This Row],[Div]]&lt;&gt;""),R380*Table13233[[#This Row],[Div]],""))</f>
        <v/>
      </c>
      <c r="T380" s="84">
        <f>IF(Table13233[[#This Row],[E4 24 BET]]="","",IF(Table13233[[#This Row],[E4 24 RET]]="",Table13233[[#This Row],[E4 24 BET]]*-1,S380-R380))</f>
        <v>-120</v>
      </c>
      <c r="U380" s="80" t="s">
        <v>941</v>
      </c>
    </row>
    <row r="381" spans="1:21" ht="15" customHeight="1" x14ac:dyDescent="0.25">
      <c r="A381" s="77">
        <v>44583</v>
      </c>
      <c r="B381" s="78">
        <v>0.60069444444444442</v>
      </c>
      <c r="C381" s="78" t="s">
        <v>11</v>
      </c>
      <c r="D381" s="79">
        <v>4</v>
      </c>
      <c r="E381" s="80">
        <v>4</v>
      </c>
      <c r="F381" s="81" t="s">
        <v>750</v>
      </c>
      <c r="G381" s="81" t="s">
        <v>7</v>
      </c>
      <c r="H381" s="82"/>
      <c r="I381" s="80" t="s">
        <v>392</v>
      </c>
      <c r="J381" s="83"/>
      <c r="K381" s="80" t="s">
        <v>923</v>
      </c>
      <c r="L381" s="80" t="s">
        <v>1021</v>
      </c>
      <c r="M381" s="80" t="s">
        <v>919</v>
      </c>
      <c r="N381" s="80" t="s">
        <v>140</v>
      </c>
      <c r="O381" s="83">
        <v>100</v>
      </c>
      <c r="P381" s="80" t="str">
        <f>IF(OR(Table13233[[#This Row],[Fin]]="1st",Table13233[[#This Row],[Div]]&lt;&gt;""),O381*Table13233[[#This Row],[Div]],"")</f>
        <v/>
      </c>
      <c r="Q381" s="80">
        <f>IF(Table13233[[#This Row],[Lev Ret]]="",Table13233[[#This Row],[Lev Bet]]*-1,Table13233[[#This Row],[Lev Ret]]-Table13233[[#This Row],[Lev Bet]])</f>
        <v>-100</v>
      </c>
      <c r="R381" s="84">
        <v>120</v>
      </c>
      <c r="S381" s="84" t="str">
        <f>IF(Table13233[[#This Row],[E4 24 BET]]="","",IF(OR(Table13233[[#This Row],[Fin]]="1st",Table13233[[#This Row],[Fin]]="Won",Table13233[[#This Row],[Div]]&lt;&gt;""),R381*Table13233[[#This Row],[Div]],""))</f>
        <v/>
      </c>
      <c r="T381" s="84">
        <f>IF(Table13233[[#This Row],[E4 24 BET]]="","",IF(Table13233[[#This Row],[E4 24 RET]]="",Table13233[[#This Row],[E4 24 BET]]*-1,S381-R381))</f>
        <v>-120</v>
      </c>
      <c r="U381" s="80" t="s">
        <v>941</v>
      </c>
    </row>
    <row r="382" spans="1:21" ht="15" customHeight="1" x14ac:dyDescent="0.25">
      <c r="A382" s="77">
        <v>44583</v>
      </c>
      <c r="B382" s="78">
        <v>0.625</v>
      </c>
      <c r="C382" s="78" t="s">
        <v>11</v>
      </c>
      <c r="D382" s="79">
        <v>5</v>
      </c>
      <c r="E382" s="80">
        <v>2</v>
      </c>
      <c r="F382" s="81" t="s">
        <v>70</v>
      </c>
      <c r="G382" s="81" t="s">
        <v>4</v>
      </c>
      <c r="H382" s="82">
        <v>2.6</v>
      </c>
      <c r="I382" s="80" t="s">
        <v>392</v>
      </c>
      <c r="J382" s="83"/>
      <c r="K382" s="80" t="s">
        <v>923</v>
      </c>
      <c r="L382" s="80" t="s">
        <v>1021</v>
      </c>
      <c r="M382" s="80" t="s">
        <v>919</v>
      </c>
      <c r="N382" s="80" t="s">
        <v>918</v>
      </c>
      <c r="O382" s="83">
        <v>100</v>
      </c>
      <c r="P382" s="80">
        <f>IF(OR(Table13233[[#This Row],[Fin]]="1st",Table13233[[#This Row],[Div]]&lt;&gt;""),O382*Table13233[[#This Row],[Div]],"")</f>
        <v>260</v>
      </c>
      <c r="Q382" s="80">
        <f>IF(Table13233[[#This Row],[Lev Ret]]="",Table13233[[#This Row],[Lev Bet]]*-1,Table13233[[#This Row],[Lev Ret]]-Table13233[[#This Row],[Lev Bet]])</f>
        <v>160</v>
      </c>
      <c r="R382" s="84">
        <v>200</v>
      </c>
      <c r="S382" s="84">
        <f>IF(Table13233[[#This Row],[E4 24 BET]]="","",IF(OR(Table13233[[#This Row],[Fin]]="1st",Table13233[[#This Row],[Fin]]="Won",Table13233[[#This Row],[Div]]&lt;&gt;""),R382*Table13233[[#This Row],[Div]],""))</f>
        <v>520</v>
      </c>
      <c r="T382" s="84">
        <f>IF(Table13233[[#This Row],[E4 24 BET]]="","",IF(Table13233[[#This Row],[E4 24 RET]]="",Table13233[[#This Row],[E4 24 BET]]*-1,S382-R382))</f>
        <v>320</v>
      </c>
      <c r="U382" s="80" t="s">
        <v>947</v>
      </c>
    </row>
    <row r="383" spans="1:21" ht="15" customHeight="1" x14ac:dyDescent="0.25">
      <c r="A383" s="77">
        <v>44583</v>
      </c>
      <c r="B383" s="78">
        <v>0.63888888888888895</v>
      </c>
      <c r="C383" s="78" t="s">
        <v>138</v>
      </c>
      <c r="D383" s="79">
        <v>6</v>
      </c>
      <c r="E383" s="80">
        <v>4</v>
      </c>
      <c r="F383" s="81" t="s">
        <v>457</v>
      </c>
      <c r="G383" s="81" t="s">
        <v>4</v>
      </c>
      <c r="H383" s="82">
        <v>1.9</v>
      </c>
      <c r="I383" s="80" t="s">
        <v>156</v>
      </c>
      <c r="J383" s="83"/>
      <c r="K383" s="80" t="s">
        <v>923</v>
      </c>
      <c r="L383" s="80" t="s">
        <v>1021</v>
      </c>
      <c r="M383" s="80" t="s">
        <v>919</v>
      </c>
      <c r="N383" s="80" t="s">
        <v>140</v>
      </c>
      <c r="O383" s="83">
        <v>100</v>
      </c>
      <c r="P383" s="80">
        <f>IF(OR(Table13233[[#This Row],[Fin]]="1st",Table13233[[#This Row],[Div]]&lt;&gt;""),O383*Table13233[[#This Row],[Div]],"")</f>
        <v>190</v>
      </c>
      <c r="Q383" s="80">
        <f>IF(Table13233[[#This Row],[Lev Ret]]="",Table13233[[#This Row],[Lev Bet]]*-1,Table13233[[#This Row],[Lev Ret]]-Table13233[[#This Row],[Lev Bet]])</f>
        <v>90</v>
      </c>
      <c r="R383" s="84">
        <v>100</v>
      </c>
      <c r="S383" s="84">
        <f>IF(Table13233[[#This Row],[E4 24 BET]]="","",IF(OR(Table13233[[#This Row],[Fin]]="1st",Table13233[[#This Row],[Fin]]="Won",Table13233[[#This Row],[Div]]&lt;&gt;""),R383*Table13233[[#This Row],[Div]],""))</f>
        <v>190</v>
      </c>
      <c r="T383" s="84">
        <f>IF(Table13233[[#This Row],[E4 24 BET]]="","",IF(Table13233[[#This Row],[E4 24 RET]]="",Table13233[[#This Row],[E4 24 BET]]*-1,S383-R383))</f>
        <v>90</v>
      </c>
      <c r="U383" s="80" t="s">
        <v>944</v>
      </c>
    </row>
    <row r="384" spans="1:21" ht="15" customHeight="1" x14ac:dyDescent="0.25">
      <c r="A384" s="77">
        <v>44583</v>
      </c>
      <c r="B384" s="78">
        <v>0.66666666666666663</v>
      </c>
      <c r="C384" s="78" t="s">
        <v>138</v>
      </c>
      <c r="D384" s="79">
        <v>7</v>
      </c>
      <c r="E384" s="80">
        <v>8</v>
      </c>
      <c r="F384" s="81" t="s">
        <v>832</v>
      </c>
      <c r="G384" s="81"/>
      <c r="H384" s="82"/>
      <c r="I384" s="80" t="s">
        <v>156</v>
      </c>
      <c r="J384" s="83"/>
      <c r="K384" s="80" t="s">
        <v>923</v>
      </c>
      <c r="L384" s="80" t="s">
        <v>1021</v>
      </c>
      <c r="M384" s="80" t="s">
        <v>919</v>
      </c>
      <c r="N384" s="80" t="s">
        <v>140</v>
      </c>
      <c r="O384" s="83">
        <v>100</v>
      </c>
      <c r="P384" s="80" t="str">
        <f>IF(OR(Table13233[[#This Row],[Fin]]="1st",Table13233[[#This Row],[Div]]&lt;&gt;""),O384*Table13233[[#This Row],[Div]],"")</f>
        <v/>
      </c>
      <c r="Q384" s="80">
        <f>IF(Table13233[[#This Row],[Lev Ret]]="",Table13233[[#This Row],[Lev Bet]]*-1,Table13233[[#This Row],[Lev Ret]]-Table13233[[#This Row],[Lev Bet]])</f>
        <v>-100</v>
      </c>
      <c r="R384" s="84">
        <v>100</v>
      </c>
      <c r="S384" s="84" t="str">
        <f>IF(Table13233[[#This Row],[E4 24 BET]]="","",IF(OR(Table13233[[#This Row],[Fin]]="1st",Table13233[[#This Row],[Fin]]="Won",Table13233[[#This Row],[Div]]&lt;&gt;""),R384*Table13233[[#This Row],[Div]],""))</f>
        <v/>
      </c>
      <c r="T384" s="84">
        <f>IF(Table13233[[#This Row],[E4 24 BET]]="","",IF(Table13233[[#This Row],[E4 24 RET]]="",Table13233[[#This Row],[E4 24 BET]]*-1,S384-R384))</f>
        <v>-100</v>
      </c>
      <c r="U384" s="80" t="s">
        <v>943</v>
      </c>
    </row>
    <row r="385" spans="1:21" ht="15" customHeight="1" x14ac:dyDescent="0.25">
      <c r="A385" s="77">
        <v>44583</v>
      </c>
      <c r="B385" s="78">
        <v>0.72222222222222221</v>
      </c>
      <c r="C385" s="78" t="s">
        <v>138</v>
      </c>
      <c r="D385" s="79">
        <v>9</v>
      </c>
      <c r="E385" s="80">
        <v>10</v>
      </c>
      <c r="F385" s="81" t="s">
        <v>405</v>
      </c>
      <c r="G385" s="81" t="s">
        <v>7</v>
      </c>
      <c r="H385" s="82"/>
      <c r="I385" s="80" t="s">
        <v>156</v>
      </c>
      <c r="J385" s="83"/>
      <c r="K385" s="80" t="s">
        <v>923</v>
      </c>
      <c r="L385" s="80" t="s">
        <v>1021</v>
      </c>
      <c r="M385" s="80" t="s">
        <v>919</v>
      </c>
      <c r="N385" s="80" t="s">
        <v>918</v>
      </c>
      <c r="O385" s="83">
        <v>100</v>
      </c>
      <c r="P385" s="80" t="str">
        <f>IF(OR(Table13233[[#This Row],[Fin]]="1st",Table13233[[#This Row],[Div]]&lt;&gt;""),O385*Table13233[[#This Row],[Div]],"")</f>
        <v/>
      </c>
      <c r="Q385" s="80">
        <f>IF(Table13233[[#This Row],[Lev Ret]]="",Table13233[[#This Row],[Lev Bet]]*-1,Table13233[[#This Row],[Lev Ret]]-Table13233[[#This Row],[Lev Bet]])</f>
        <v>-100</v>
      </c>
      <c r="R385" s="84">
        <v>139.99999999999997</v>
      </c>
      <c r="S385" s="84" t="str">
        <f>IF(Table13233[[#This Row],[E4 24 BET]]="","",IF(OR(Table13233[[#This Row],[Fin]]="1st",Table13233[[#This Row],[Fin]]="Won",Table13233[[#This Row],[Div]]&lt;&gt;""),R385*Table13233[[#This Row],[Div]],""))</f>
        <v/>
      </c>
      <c r="T385" s="84">
        <f>IF(Table13233[[#This Row],[E4 24 BET]]="","",IF(Table13233[[#This Row],[E4 24 RET]]="",Table13233[[#This Row],[E4 24 BET]]*-1,S385-R385))</f>
        <v>-139.99999999999997</v>
      </c>
      <c r="U385" s="80" t="s">
        <v>948</v>
      </c>
    </row>
    <row r="386" spans="1:21" ht="15" customHeight="1" x14ac:dyDescent="0.25">
      <c r="A386" s="77">
        <v>44583</v>
      </c>
      <c r="B386" s="78">
        <v>0.73611111111111116</v>
      </c>
      <c r="C386" s="78" t="s">
        <v>11</v>
      </c>
      <c r="D386" s="79">
        <v>9</v>
      </c>
      <c r="E386" s="80">
        <v>10</v>
      </c>
      <c r="F386" s="81" t="s">
        <v>616</v>
      </c>
      <c r="G386" s="81"/>
      <c r="H386" s="82"/>
      <c r="I386" s="80" t="s">
        <v>392</v>
      </c>
      <c r="J386" s="83"/>
      <c r="K386" s="80" t="s">
        <v>923</v>
      </c>
      <c r="L386" s="80" t="s">
        <v>1021</v>
      </c>
      <c r="M386" s="80" t="s">
        <v>919</v>
      </c>
      <c r="N386" s="80" t="s">
        <v>140</v>
      </c>
      <c r="O386" s="83">
        <v>100</v>
      </c>
      <c r="P386" s="80" t="str">
        <f>IF(OR(Table13233[[#This Row],[Fin]]="1st",Table13233[[#This Row],[Div]]&lt;&gt;""),O386*Table13233[[#This Row],[Div]],"")</f>
        <v/>
      </c>
      <c r="Q386" s="80">
        <f>IF(Table13233[[#This Row],[Lev Ret]]="",Table13233[[#This Row],[Lev Bet]]*-1,Table13233[[#This Row],[Lev Ret]]-Table13233[[#This Row],[Lev Bet]])</f>
        <v>-100</v>
      </c>
      <c r="R386" s="84">
        <v>120</v>
      </c>
      <c r="S386" s="84" t="str">
        <f>IF(Table13233[[#This Row],[E4 24 BET]]="","",IF(OR(Table13233[[#This Row],[Fin]]="1st",Table13233[[#This Row],[Fin]]="Won",Table13233[[#This Row],[Div]]&lt;&gt;""),R386*Table13233[[#This Row],[Div]],""))</f>
        <v/>
      </c>
      <c r="T386" s="84">
        <f>IF(Table13233[[#This Row],[E4 24 BET]]="","",IF(Table13233[[#This Row],[E4 24 RET]]="",Table13233[[#This Row],[E4 24 BET]]*-1,S386-R386))</f>
        <v>-120</v>
      </c>
      <c r="U386" s="80" t="s">
        <v>942</v>
      </c>
    </row>
    <row r="387" spans="1:21" ht="15" customHeight="1" x14ac:dyDescent="0.25">
      <c r="A387" s="77">
        <v>44587</v>
      </c>
      <c r="B387" s="78">
        <v>0.60416666666666663</v>
      </c>
      <c r="C387" s="78" t="s">
        <v>9</v>
      </c>
      <c r="D387" s="79">
        <v>3</v>
      </c>
      <c r="E387" s="80">
        <v>4</v>
      </c>
      <c r="F387" s="81" t="s">
        <v>617</v>
      </c>
      <c r="G387" s="81"/>
      <c r="H387" s="82"/>
      <c r="I387" s="80" t="s">
        <v>392</v>
      </c>
      <c r="J387" s="83"/>
      <c r="K387" s="80" t="s">
        <v>923</v>
      </c>
      <c r="L387" s="80" t="s">
        <v>1021</v>
      </c>
      <c r="M387" s="80" t="s">
        <v>924</v>
      </c>
      <c r="N387" s="80" t="s">
        <v>140</v>
      </c>
      <c r="O387" s="83">
        <v>100</v>
      </c>
      <c r="P387" s="80" t="str">
        <f>IF(OR(Table13233[[#This Row],[Fin]]="1st",Table13233[[#This Row],[Div]]&lt;&gt;""),O387*Table13233[[#This Row],[Div]],"")</f>
        <v/>
      </c>
      <c r="Q387" s="80">
        <f>IF(Table13233[[#This Row],[Lev Ret]]="",Table13233[[#This Row],[Lev Bet]]*-1,Table13233[[#This Row],[Lev Ret]]-Table13233[[#This Row],[Lev Bet]])</f>
        <v>-100</v>
      </c>
      <c r="R387" s="84">
        <v>120</v>
      </c>
      <c r="S387" s="84" t="str">
        <f>IF(Table13233[[#This Row],[E4 24 BET]]="","",IF(OR(Table13233[[#This Row],[Fin]]="1st",Table13233[[#This Row],[Fin]]="Won",Table13233[[#This Row],[Div]]&lt;&gt;""),R387*Table13233[[#This Row],[Div]],""))</f>
        <v/>
      </c>
      <c r="T387" s="84">
        <f>IF(Table13233[[#This Row],[E4 24 BET]]="","",IF(Table13233[[#This Row],[E4 24 RET]]="",Table13233[[#This Row],[E4 24 BET]]*-1,S387-R387))</f>
        <v>-120</v>
      </c>
      <c r="U387" s="80" t="s">
        <v>945</v>
      </c>
    </row>
    <row r="388" spans="1:21" ht="15" customHeight="1" x14ac:dyDescent="0.25">
      <c r="A388" s="77">
        <v>44587</v>
      </c>
      <c r="B388" s="78">
        <v>0.68055555555555547</v>
      </c>
      <c r="C388" s="78" t="s">
        <v>9</v>
      </c>
      <c r="D388" s="79">
        <v>6</v>
      </c>
      <c r="E388" s="80">
        <v>5</v>
      </c>
      <c r="F388" s="81" t="s">
        <v>613</v>
      </c>
      <c r="G388" s="81" t="s">
        <v>4</v>
      </c>
      <c r="H388" s="82">
        <v>5</v>
      </c>
      <c r="I388" s="80" t="s">
        <v>392</v>
      </c>
      <c r="J388" s="83"/>
      <c r="K388" s="80" t="s">
        <v>923</v>
      </c>
      <c r="L388" s="80" t="s">
        <v>1021</v>
      </c>
      <c r="M388" s="80" t="s">
        <v>924</v>
      </c>
      <c r="N388" s="80" t="s">
        <v>918</v>
      </c>
      <c r="O388" s="83">
        <v>100</v>
      </c>
      <c r="P388" s="80">
        <f>IF(OR(Table13233[[#This Row],[Fin]]="1st",Table13233[[#This Row],[Div]]&lt;&gt;""),O388*Table13233[[#This Row],[Div]],"")</f>
        <v>500</v>
      </c>
      <c r="Q388" s="80">
        <f>IF(Table13233[[#This Row],[Lev Ret]]="",Table13233[[#This Row],[Lev Bet]]*-1,Table13233[[#This Row],[Lev Ret]]-Table13233[[#This Row],[Lev Bet]])</f>
        <v>400</v>
      </c>
      <c r="R388" s="84">
        <v>200</v>
      </c>
      <c r="S388" s="84">
        <f>IF(Table13233[[#This Row],[E4 24 BET]]="","",IF(OR(Table13233[[#This Row],[Fin]]="1st",Table13233[[#This Row],[Fin]]="Won",Table13233[[#This Row],[Div]]&lt;&gt;""),R388*Table13233[[#This Row],[Div]],""))</f>
        <v>1000</v>
      </c>
      <c r="T388" s="84">
        <f>IF(Table13233[[#This Row],[E4 24 BET]]="","",IF(Table13233[[#This Row],[E4 24 RET]]="",Table13233[[#This Row],[E4 24 BET]]*-1,S388-R388))</f>
        <v>800</v>
      </c>
      <c r="U388" s="80" t="s">
        <v>947</v>
      </c>
    </row>
    <row r="389" spans="1:21" ht="15" customHeight="1" x14ac:dyDescent="0.25">
      <c r="A389" s="77">
        <v>44590</v>
      </c>
      <c r="B389" s="78">
        <v>0.61458333333333337</v>
      </c>
      <c r="C389" s="78" t="s">
        <v>11</v>
      </c>
      <c r="D389" s="79">
        <v>4</v>
      </c>
      <c r="E389" s="80">
        <v>5</v>
      </c>
      <c r="F389" s="81" t="s">
        <v>69</v>
      </c>
      <c r="G389" s="81"/>
      <c r="H389" s="82"/>
      <c r="I389" s="80" t="s">
        <v>392</v>
      </c>
      <c r="J389" s="83"/>
      <c r="K389" s="80" t="s">
        <v>923</v>
      </c>
      <c r="L389" s="80" t="s">
        <v>1021</v>
      </c>
      <c r="M389" s="80" t="s">
        <v>919</v>
      </c>
      <c r="N389" s="80" t="s">
        <v>140</v>
      </c>
      <c r="O389" s="83">
        <v>100</v>
      </c>
      <c r="P389" s="80" t="str">
        <f>IF(OR(Table13233[[#This Row],[Fin]]="1st",Table13233[[#This Row],[Div]]&lt;&gt;""),O389*Table13233[[#This Row],[Div]],"")</f>
        <v/>
      </c>
      <c r="Q389" s="80">
        <f>IF(Table13233[[#This Row],[Lev Ret]]="",Table13233[[#This Row],[Lev Bet]]*-1,Table13233[[#This Row],[Lev Ret]]-Table13233[[#This Row],[Lev Bet]])</f>
        <v>-100</v>
      </c>
      <c r="R389" s="84">
        <v>120</v>
      </c>
      <c r="S389" s="84" t="str">
        <f>IF(Table13233[[#This Row],[E4 24 BET]]="","",IF(OR(Table13233[[#This Row],[Fin]]="1st",Table13233[[#This Row],[Fin]]="Won",Table13233[[#This Row],[Div]]&lt;&gt;""),R389*Table13233[[#This Row],[Div]],""))</f>
        <v/>
      </c>
      <c r="T389" s="84">
        <f>IF(Table13233[[#This Row],[E4 24 BET]]="","",IF(Table13233[[#This Row],[E4 24 RET]]="",Table13233[[#This Row],[E4 24 BET]]*-1,S389-R389))</f>
        <v>-120</v>
      </c>
      <c r="U389" s="80" t="s">
        <v>941</v>
      </c>
    </row>
    <row r="390" spans="1:21" ht="15" customHeight="1" x14ac:dyDescent="0.25">
      <c r="A390" s="77">
        <v>44590</v>
      </c>
      <c r="B390" s="78">
        <v>0.72222222222222221</v>
      </c>
      <c r="C390" s="78" t="s">
        <v>139</v>
      </c>
      <c r="D390" s="79">
        <v>9</v>
      </c>
      <c r="E390" s="80">
        <v>6</v>
      </c>
      <c r="F390" s="81" t="s">
        <v>461</v>
      </c>
      <c r="G390" s="81" t="s">
        <v>4</v>
      </c>
      <c r="H390" s="82">
        <v>2</v>
      </c>
      <c r="I390" s="80" t="s">
        <v>156</v>
      </c>
      <c r="J390" s="83"/>
      <c r="K390" s="80" t="s">
        <v>923</v>
      </c>
      <c r="L390" s="80" t="s">
        <v>1021</v>
      </c>
      <c r="M390" s="80" t="s">
        <v>919</v>
      </c>
      <c r="N390" s="80" t="s">
        <v>140</v>
      </c>
      <c r="O390" s="83">
        <v>100</v>
      </c>
      <c r="P390" s="80">
        <f>IF(OR(Table13233[[#This Row],[Fin]]="1st",Table13233[[#This Row],[Div]]&lt;&gt;""),O390*Table13233[[#This Row],[Div]],"")</f>
        <v>200</v>
      </c>
      <c r="Q390" s="80">
        <f>IF(Table13233[[#This Row],[Lev Ret]]="",Table13233[[#This Row],[Lev Bet]]*-1,Table13233[[#This Row],[Lev Ret]]-Table13233[[#This Row],[Lev Bet]])</f>
        <v>100</v>
      </c>
      <c r="R390" s="84">
        <v>100</v>
      </c>
      <c r="S390" s="84">
        <f>IF(Table13233[[#This Row],[E4 24 BET]]="","",IF(OR(Table13233[[#This Row],[Fin]]="1st",Table13233[[#This Row],[Fin]]="Won",Table13233[[#This Row],[Div]]&lt;&gt;""),R390*Table13233[[#This Row],[Div]],""))</f>
        <v>200</v>
      </c>
      <c r="T390" s="84">
        <f>IF(Table13233[[#This Row],[E4 24 BET]]="","",IF(Table13233[[#This Row],[E4 24 RET]]="",Table13233[[#This Row],[E4 24 BET]]*-1,S390-R390))</f>
        <v>100</v>
      </c>
      <c r="U390" s="80" t="s">
        <v>943</v>
      </c>
    </row>
    <row r="391" spans="1:21" ht="15" customHeight="1" x14ac:dyDescent="0.25">
      <c r="A391" s="77">
        <v>44590</v>
      </c>
      <c r="B391" s="78">
        <v>0.75</v>
      </c>
      <c r="C391" s="78" t="s">
        <v>139</v>
      </c>
      <c r="D391" s="79">
        <v>10</v>
      </c>
      <c r="E391" s="80">
        <v>14</v>
      </c>
      <c r="F391" s="81" t="s">
        <v>458</v>
      </c>
      <c r="G391" s="81"/>
      <c r="H391" s="82"/>
      <c r="I391" s="80" t="s">
        <v>156</v>
      </c>
      <c r="J391" s="83"/>
      <c r="K391" s="80" t="s">
        <v>923</v>
      </c>
      <c r="L391" s="80" t="s">
        <v>1021</v>
      </c>
      <c r="M391" s="80" t="s">
        <v>919</v>
      </c>
      <c r="N391" s="80" t="s">
        <v>140</v>
      </c>
      <c r="O391" s="83">
        <v>100</v>
      </c>
      <c r="P391" s="80" t="str">
        <f>IF(OR(Table13233[[#This Row],[Fin]]="1st",Table13233[[#This Row],[Div]]&lt;&gt;""),O391*Table13233[[#This Row],[Div]],"")</f>
        <v/>
      </c>
      <c r="Q391" s="80">
        <f>IF(Table13233[[#This Row],[Lev Ret]]="",Table13233[[#This Row],[Lev Bet]]*-1,Table13233[[#This Row],[Lev Ret]]-Table13233[[#This Row],[Lev Bet]])</f>
        <v>-100</v>
      </c>
      <c r="R391" s="84">
        <v>100</v>
      </c>
      <c r="S391" s="84" t="str">
        <f>IF(Table13233[[#This Row],[E4 24 BET]]="","",IF(OR(Table13233[[#This Row],[Fin]]="1st",Table13233[[#This Row],[Fin]]="Won",Table13233[[#This Row],[Div]]&lt;&gt;""),R391*Table13233[[#This Row],[Div]],""))</f>
        <v/>
      </c>
      <c r="T391" s="84">
        <f>IF(Table13233[[#This Row],[E4 24 BET]]="","",IF(Table13233[[#This Row],[E4 24 RET]]="",Table13233[[#This Row],[E4 24 BET]]*-1,S391-R391))</f>
        <v>-100</v>
      </c>
      <c r="U391" s="80" t="s">
        <v>944</v>
      </c>
    </row>
    <row r="392" spans="1:21" ht="15" customHeight="1" x14ac:dyDescent="0.25">
      <c r="A392" s="77">
        <v>44597</v>
      </c>
      <c r="B392" s="78">
        <v>0.52777777777777779</v>
      </c>
      <c r="C392" s="78" t="s">
        <v>9</v>
      </c>
      <c r="D392" s="79">
        <v>1</v>
      </c>
      <c r="E392" s="80">
        <v>5</v>
      </c>
      <c r="F392" s="81" t="s">
        <v>618</v>
      </c>
      <c r="G392" s="81" t="s">
        <v>7</v>
      </c>
      <c r="H392" s="82"/>
      <c r="I392" s="80" t="s">
        <v>392</v>
      </c>
      <c r="J392" s="83"/>
      <c r="K392" s="80" t="s">
        <v>923</v>
      </c>
      <c r="L392" s="80" t="s">
        <v>1021</v>
      </c>
      <c r="M392" s="80" t="s">
        <v>919</v>
      </c>
      <c r="N392" s="80" t="s">
        <v>140</v>
      </c>
      <c r="O392" s="83">
        <v>100</v>
      </c>
      <c r="P392" s="80" t="str">
        <f>IF(OR(Table13233[[#This Row],[Fin]]="1st",Table13233[[#This Row],[Div]]&lt;&gt;""),O392*Table13233[[#This Row],[Div]],"")</f>
        <v/>
      </c>
      <c r="Q392" s="80">
        <f>IF(Table13233[[#This Row],[Lev Ret]]="",Table13233[[#This Row],[Lev Bet]]*-1,Table13233[[#This Row],[Lev Ret]]-Table13233[[#This Row],[Lev Bet]])</f>
        <v>-100</v>
      </c>
      <c r="R392" s="84">
        <v>120</v>
      </c>
      <c r="S392" s="84" t="str">
        <f>IF(Table13233[[#This Row],[E4 24 BET]]="","",IF(OR(Table13233[[#This Row],[Fin]]="1st",Table13233[[#This Row],[Fin]]="Won",Table13233[[#This Row],[Div]]&lt;&gt;""),R392*Table13233[[#This Row],[Div]],""))</f>
        <v/>
      </c>
      <c r="T392" s="84">
        <f>IF(Table13233[[#This Row],[E4 24 BET]]="","",IF(Table13233[[#This Row],[E4 24 RET]]="",Table13233[[#This Row],[E4 24 BET]]*-1,S392-R392))</f>
        <v>-120</v>
      </c>
      <c r="U392" s="80" t="s">
        <v>942</v>
      </c>
    </row>
    <row r="393" spans="1:21" ht="15" customHeight="1" x14ac:dyDescent="0.25">
      <c r="A393" s="77">
        <v>44597</v>
      </c>
      <c r="B393" s="78">
        <v>0.59027777777777779</v>
      </c>
      <c r="C393" s="78" t="s">
        <v>138</v>
      </c>
      <c r="D393" s="79">
        <v>4</v>
      </c>
      <c r="E393" s="80">
        <v>8</v>
      </c>
      <c r="F393" s="81" t="s">
        <v>439</v>
      </c>
      <c r="G393" s="81" t="s">
        <v>7</v>
      </c>
      <c r="H393" s="82"/>
      <c r="I393" s="80" t="s">
        <v>156</v>
      </c>
      <c r="J393" s="83"/>
      <c r="K393" s="80" t="s">
        <v>923</v>
      </c>
      <c r="L393" s="80" t="s">
        <v>1021</v>
      </c>
      <c r="M393" s="80" t="s">
        <v>919</v>
      </c>
      <c r="N393" s="80" t="s">
        <v>140</v>
      </c>
      <c r="O393" s="83">
        <v>100</v>
      </c>
      <c r="P393" s="80" t="str">
        <f>IF(OR(Table13233[[#This Row],[Fin]]="1st",Table13233[[#This Row],[Div]]&lt;&gt;""),O393*Table13233[[#This Row],[Div]],"")</f>
        <v/>
      </c>
      <c r="Q393" s="80">
        <f>IF(Table13233[[#This Row],[Lev Ret]]="",Table13233[[#This Row],[Lev Bet]]*-1,Table13233[[#This Row],[Lev Ret]]-Table13233[[#This Row],[Lev Bet]])</f>
        <v>-100</v>
      </c>
      <c r="R393" s="84">
        <v>100</v>
      </c>
      <c r="S393" s="84" t="str">
        <f>IF(Table13233[[#This Row],[E4 24 BET]]="","",IF(OR(Table13233[[#This Row],[Fin]]="1st",Table13233[[#This Row],[Fin]]="Won",Table13233[[#This Row],[Div]]&lt;&gt;""),R393*Table13233[[#This Row],[Div]],""))</f>
        <v/>
      </c>
      <c r="T393" s="84">
        <f>IF(Table13233[[#This Row],[E4 24 BET]]="","",IF(Table13233[[#This Row],[E4 24 RET]]="",Table13233[[#This Row],[E4 24 BET]]*-1,S393-R393))</f>
        <v>-100</v>
      </c>
      <c r="U393" s="80" t="s">
        <v>944</v>
      </c>
    </row>
    <row r="394" spans="1:21" ht="15" customHeight="1" x14ac:dyDescent="0.25">
      <c r="A394" s="77">
        <v>44597</v>
      </c>
      <c r="B394" s="78">
        <v>0.61458333333333337</v>
      </c>
      <c r="C394" s="78" t="s">
        <v>138</v>
      </c>
      <c r="D394" s="79">
        <v>5</v>
      </c>
      <c r="E394" s="80">
        <v>5</v>
      </c>
      <c r="F394" s="81" t="s">
        <v>833</v>
      </c>
      <c r="G394" s="81"/>
      <c r="H394" s="82"/>
      <c r="I394" s="80" t="s">
        <v>156</v>
      </c>
      <c r="J394" s="83"/>
      <c r="K394" s="80" t="s">
        <v>923</v>
      </c>
      <c r="L394" s="80" t="s">
        <v>1021</v>
      </c>
      <c r="M394" s="80" t="s">
        <v>919</v>
      </c>
      <c r="N394" s="80" t="s">
        <v>140</v>
      </c>
      <c r="O394" s="83">
        <v>100</v>
      </c>
      <c r="P394" s="80" t="str">
        <f>IF(OR(Table13233[[#This Row],[Fin]]="1st",Table13233[[#This Row],[Div]]&lt;&gt;""),O394*Table13233[[#This Row],[Div]],"")</f>
        <v/>
      </c>
      <c r="Q394" s="80">
        <f>IF(Table13233[[#This Row],[Lev Ret]]="",Table13233[[#This Row],[Lev Bet]]*-1,Table13233[[#This Row],[Lev Ret]]-Table13233[[#This Row],[Lev Bet]])</f>
        <v>-100</v>
      </c>
      <c r="R394" s="84">
        <v>100</v>
      </c>
      <c r="S394" s="84" t="str">
        <f>IF(Table13233[[#This Row],[E4 24 BET]]="","",IF(OR(Table13233[[#This Row],[Fin]]="1st",Table13233[[#This Row],[Fin]]="Won",Table13233[[#This Row],[Div]]&lt;&gt;""),R394*Table13233[[#This Row],[Div]],""))</f>
        <v/>
      </c>
      <c r="T394" s="84">
        <f>IF(Table13233[[#This Row],[E4 24 BET]]="","",IF(Table13233[[#This Row],[E4 24 RET]]="",Table13233[[#This Row],[E4 24 BET]]*-1,S394-R394))</f>
        <v>-100</v>
      </c>
      <c r="U394" s="80" t="s">
        <v>943</v>
      </c>
    </row>
    <row r="395" spans="1:21" ht="15" customHeight="1" x14ac:dyDescent="0.25">
      <c r="A395" s="77">
        <v>44597</v>
      </c>
      <c r="B395" s="78">
        <v>0.67013888888888884</v>
      </c>
      <c r="C395" s="78" t="s">
        <v>138</v>
      </c>
      <c r="D395" s="79">
        <v>7</v>
      </c>
      <c r="E395" s="80">
        <v>2</v>
      </c>
      <c r="F395" s="81" t="s">
        <v>834</v>
      </c>
      <c r="G395" s="81"/>
      <c r="H395" s="82"/>
      <c r="I395" s="80" t="s">
        <v>156</v>
      </c>
      <c r="J395" s="83"/>
      <c r="K395" s="80" t="s">
        <v>923</v>
      </c>
      <c r="L395" s="80" t="s">
        <v>1021</v>
      </c>
      <c r="M395" s="80" t="s">
        <v>919</v>
      </c>
      <c r="N395" s="80" t="s">
        <v>140</v>
      </c>
      <c r="O395" s="83">
        <v>100</v>
      </c>
      <c r="P395" s="80" t="str">
        <f>IF(OR(Table13233[[#This Row],[Fin]]="1st",Table13233[[#This Row],[Div]]&lt;&gt;""),O395*Table13233[[#This Row],[Div]],"")</f>
        <v/>
      </c>
      <c r="Q395" s="80">
        <f>IF(Table13233[[#This Row],[Lev Ret]]="",Table13233[[#This Row],[Lev Bet]]*-1,Table13233[[#This Row],[Lev Ret]]-Table13233[[#This Row],[Lev Bet]])</f>
        <v>-100</v>
      </c>
      <c r="R395" s="84">
        <v>100</v>
      </c>
      <c r="S395" s="84" t="str">
        <f>IF(Table13233[[#This Row],[E4 24 BET]]="","",IF(OR(Table13233[[#This Row],[Fin]]="1st",Table13233[[#This Row],[Fin]]="Won",Table13233[[#This Row],[Div]]&lt;&gt;""),R395*Table13233[[#This Row],[Div]],""))</f>
        <v/>
      </c>
      <c r="T395" s="84">
        <f>IF(Table13233[[#This Row],[E4 24 BET]]="","",IF(Table13233[[#This Row],[E4 24 RET]]="",Table13233[[#This Row],[E4 24 BET]]*-1,S395-R395))</f>
        <v>-100</v>
      </c>
      <c r="U395" s="80" t="s">
        <v>943</v>
      </c>
    </row>
    <row r="396" spans="1:21" ht="15" customHeight="1" x14ac:dyDescent="0.25">
      <c r="A396" s="77">
        <v>44597</v>
      </c>
      <c r="B396" s="78">
        <v>0.68402777777777779</v>
      </c>
      <c r="C396" s="78" t="s">
        <v>9</v>
      </c>
      <c r="D396" s="79">
        <v>7</v>
      </c>
      <c r="E396" s="80">
        <v>10</v>
      </c>
      <c r="F396" s="81" t="s">
        <v>624</v>
      </c>
      <c r="G396" s="81" t="s">
        <v>4</v>
      </c>
      <c r="H396" s="82">
        <v>3.2</v>
      </c>
      <c r="I396" s="80" t="s">
        <v>392</v>
      </c>
      <c r="J396" s="83"/>
      <c r="K396" s="80" t="s">
        <v>923</v>
      </c>
      <c r="L396" s="80" t="s">
        <v>1021</v>
      </c>
      <c r="M396" s="80" t="s">
        <v>919</v>
      </c>
      <c r="N396" s="80" t="s">
        <v>140</v>
      </c>
      <c r="O396" s="83">
        <v>100</v>
      </c>
      <c r="P396" s="80">
        <f>IF(OR(Table13233[[#This Row],[Fin]]="1st",Table13233[[#This Row],[Div]]&lt;&gt;""),O396*Table13233[[#This Row],[Div]],"")</f>
        <v>320</v>
      </c>
      <c r="Q396" s="80">
        <f>IF(Table13233[[#This Row],[Lev Ret]]="",Table13233[[#This Row],[Lev Bet]]*-1,Table13233[[#This Row],[Lev Ret]]-Table13233[[#This Row],[Lev Bet]])</f>
        <v>220</v>
      </c>
      <c r="R396" s="84">
        <v>120</v>
      </c>
      <c r="S396" s="84">
        <f>IF(Table13233[[#This Row],[E4 24 BET]]="","",IF(OR(Table13233[[#This Row],[Fin]]="1st",Table13233[[#This Row],[Fin]]="Won",Table13233[[#This Row],[Div]]&lt;&gt;""),R396*Table13233[[#This Row],[Div]],""))</f>
        <v>384</v>
      </c>
      <c r="T396" s="84">
        <f>IF(Table13233[[#This Row],[E4 24 BET]]="","",IF(Table13233[[#This Row],[E4 24 RET]]="",Table13233[[#This Row],[E4 24 BET]]*-1,S396-R396))</f>
        <v>264</v>
      </c>
      <c r="U396" s="80" t="s">
        <v>941</v>
      </c>
    </row>
    <row r="397" spans="1:21" ht="15" customHeight="1" x14ac:dyDescent="0.25">
      <c r="A397" s="77">
        <v>44597</v>
      </c>
      <c r="B397" s="78">
        <v>0.69791666666666663</v>
      </c>
      <c r="C397" s="78" t="s">
        <v>138</v>
      </c>
      <c r="D397" s="79">
        <v>8</v>
      </c>
      <c r="E397" s="80">
        <v>4</v>
      </c>
      <c r="F397" s="81" t="s">
        <v>448</v>
      </c>
      <c r="G397" s="81" t="s">
        <v>4</v>
      </c>
      <c r="H397" s="82">
        <v>3.1</v>
      </c>
      <c r="I397" s="80" t="s">
        <v>156</v>
      </c>
      <c r="J397" s="83"/>
      <c r="K397" s="80" t="s">
        <v>923</v>
      </c>
      <c r="L397" s="80" t="s">
        <v>1021</v>
      </c>
      <c r="M397" s="80" t="s">
        <v>919</v>
      </c>
      <c r="N397" s="80" t="s">
        <v>918</v>
      </c>
      <c r="O397" s="83">
        <v>100</v>
      </c>
      <c r="P397" s="80">
        <f>IF(OR(Table13233[[#This Row],[Fin]]="1st",Table13233[[#This Row],[Div]]&lt;&gt;""),O397*Table13233[[#This Row],[Div]],"")</f>
        <v>310</v>
      </c>
      <c r="Q397" s="80">
        <f>IF(Table13233[[#This Row],[Lev Ret]]="",Table13233[[#This Row],[Lev Bet]]*-1,Table13233[[#This Row],[Lev Ret]]-Table13233[[#This Row],[Lev Bet]])</f>
        <v>210</v>
      </c>
      <c r="R397" s="84">
        <v>139.99999999999997</v>
      </c>
      <c r="S397" s="84">
        <f>IF(Table13233[[#This Row],[E4 24 BET]]="","",IF(OR(Table13233[[#This Row],[Fin]]="1st",Table13233[[#This Row],[Fin]]="Won",Table13233[[#This Row],[Div]]&lt;&gt;""),R397*Table13233[[#This Row],[Div]],""))</f>
        <v>433.99999999999994</v>
      </c>
      <c r="T397" s="84">
        <f>IF(Table13233[[#This Row],[E4 24 BET]]="","",IF(Table13233[[#This Row],[E4 24 RET]]="",Table13233[[#This Row],[E4 24 BET]]*-1,S397-R397))</f>
        <v>294</v>
      </c>
      <c r="U397" s="80" t="s">
        <v>948</v>
      </c>
    </row>
    <row r="398" spans="1:21" ht="15" customHeight="1" x14ac:dyDescent="0.25">
      <c r="A398" s="77">
        <v>44597</v>
      </c>
      <c r="B398" s="78">
        <v>0.72569444444444453</v>
      </c>
      <c r="C398" s="78" t="s">
        <v>138</v>
      </c>
      <c r="D398" s="79">
        <v>9</v>
      </c>
      <c r="E398" s="80">
        <v>13</v>
      </c>
      <c r="F398" s="81" t="s">
        <v>459</v>
      </c>
      <c r="G398" s="81" t="s">
        <v>7</v>
      </c>
      <c r="H398" s="82"/>
      <c r="I398" s="80" t="s">
        <v>156</v>
      </c>
      <c r="J398" s="83"/>
      <c r="K398" s="80" t="s">
        <v>923</v>
      </c>
      <c r="L398" s="80" t="s">
        <v>1021</v>
      </c>
      <c r="M398" s="80" t="s">
        <v>919</v>
      </c>
      <c r="N398" s="80" t="s">
        <v>918</v>
      </c>
      <c r="O398" s="83">
        <v>100</v>
      </c>
      <c r="P398" s="80" t="str">
        <f>IF(OR(Table13233[[#This Row],[Fin]]="1st",Table13233[[#This Row],[Div]]&lt;&gt;""),O398*Table13233[[#This Row],[Div]],"")</f>
        <v/>
      </c>
      <c r="Q398" s="80">
        <f>IF(Table13233[[#This Row],[Lev Ret]]="",Table13233[[#This Row],[Lev Bet]]*-1,Table13233[[#This Row],[Lev Ret]]-Table13233[[#This Row],[Lev Bet]])</f>
        <v>-100</v>
      </c>
      <c r="R398" s="84">
        <v>139.99999999999997</v>
      </c>
      <c r="S398" s="84" t="str">
        <f>IF(Table13233[[#This Row],[E4 24 BET]]="","",IF(OR(Table13233[[#This Row],[Fin]]="1st",Table13233[[#This Row],[Fin]]="Won",Table13233[[#This Row],[Div]]&lt;&gt;""),R398*Table13233[[#This Row],[Div]],""))</f>
        <v/>
      </c>
      <c r="T398" s="84">
        <f>IF(Table13233[[#This Row],[E4 24 BET]]="","",IF(Table13233[[#This Row],[E4 24 RET]]="",Table13233[[#This Row],[E4 24 BET]]*-1,S398-R398))</f>
        <v>-139.99999999999997</v>
      </c>
      <c r="U398" s="80" t="s">
        <v>948</v>
      </c>
    </row>
    <row r="399" spans="1:21" ht="15" customHeight="1" x14ac:dyDescent="0.25">
      <c r="A399" s="77">
        <v>44597</v>
      </c>
      <c r="B399" s="78">
        <v>0.73611111111111116</v>
      </c>
      <c r="C399" s="78" t="s">
        <v>9</v>
      </c>
      <c r="D399" s="79">
        <v>9</v>
      </c>
      <c r="E399" s="80">
        <v>8</v>
      </c>
      <c r="F399" s="81" t="s">
        <v>677</v>
      </c>
      <c r="G399" s="81" t="s">
        <v>6</v>
      </c>
      <c r="H399" s="82"/>
      <c r="I399" s="80" t="s">
        <v>392</v>
      </c>
      <c r="J399" s="83"/>
      <c r="K399" s="80" t="s">
        <v>923</v>
      </c>
      <c r="L399" s="80" t="s">
        <v>1021</v>
      </c>
      <c r="M399" s="80" t="s">
        <v>919</v>
      </c>
      <c r="N399" s="80" t="s">
        <v>140</v>
      </c>
      <c r="O399" s="83">
        <v>100</v>
      </c>
      <c r="P399" s="80" t="str">
        <f>IF(OR(Table13233[[#This Row],[Fin]]="1st",Table13233[[#This Row],[Div]]&lt;&gt;""),O399*Table13233[[#This Row],[Div]],"")</f>
        <v/>
      </c>
      <c r="Q399" s="80">
        <f>IF(Table13233[[#This Row],[Lev Ret]]="",Table13233[[#This Row],[Lev Bet]]*-1,Table13233[[#This Row],[Lev Ret]]-Table13233[[#This Row],[Lev Bet]])</f>
        <v>-100</v>
      </c>
      <c r="R399" s="84">
        <v>120</v>
      </c>
      <c r="S399" s="84" t="str">
        <f>IF(Table13233[[#This Row],[E4 24 BET]]="","",IF(OR(Table13233[[#This Row],[Fin]]="1st",Table13233[[#This Row],[Fin]]="Won",Table13233[[#This Row],[Div]]&lt;&gt;""),R399*Table13233[[#This Row],[Div]],""))</f>
        <v/>
      </c>
      <c r="T399" s="84">
        <f>IF(Table13233[[#This Row],[E4 24 BET]]="","",IF(Table13233[[#This Row],[E4 24 RET]]="",Table13233[[#This Row],[E4 24 BET]]*-1,S399-R399))</f>
        <v>-120</v>
      </c>
      <c r="U399" s="80" t="s">
        <v>941</v>
      </c>
    </row>
    <row r="400" spans="1:21" ht="15" customHeight="1" x14ac:dyDescent="0.25">
      <c r="A400" s="77">
        <v>44604</v>
      </c>
      <c r="B400" s="78">
        <v>0.52777777777777779</v>
      </c>
      <c r="C400" s="78" t="s">
        <v>9</v>
      </c>
      <c r="D400" s="79">
        <v>1</v>
      </c>
      <c r="E400" s="80">
        <v>9</v>
      </c>
      <c r="F400" s="81" t="s">
        <v>368</v>
      </c>
      <c r="G400" s="81" t="s">
        <v>4</v>
      </c>
      <c r="H400" s="82">
        <v>5.5</v>
      </c>
      <c r="I400" s="80" t="s">
        <v>392</v>
      </c>
      <c r="J400" s="83"/>
      <c r="K400" s="80" t="s">
        <v>923</v>
      </c>
      <c r="L400" s="80" t="s">
        <v>1021</v>
      </c>
      <c r="M400" s="80" t="s">
        <v>919</v>
      </c>
      <c r="N400" s="80" t="s">
        <v>140</v>
      </c>
      <c r="O400" s="83">
        <v>100</v>
      </c>
      <c r="P400" s="80">
        <f>IF(OR(Table13233[[#This Row],[Fin]]="1st",Table13233[[#This Row],[Div]]&lt;&gt;""),O400*Table13233[[#This Row],[Div]],"")</f>
        <v>550</v>
      </c>
      <c r="Q400" s="80">
        <f>IF(Table13233[[#This Row],[Lev Ret]]="",Table13233[[#This Row],[Lev Bet]]*-1,Table13233[[#This Row],[Lev Ret]]-Table13233[[#This Row],[Lev Bet]])</f>
        <v>450</v>
      </c>
      <c r="R400" s="84">
        <v>120</v>
      </c>
      <c r="S400" s="84">
        <f>IF(Table13233[[#This Row],[E4 24 BET]]="","",IF(OR(Table13233[[#This Row],[Fin]]="1st",Table13233[[#This Row],[Fin]]="Won",Table13233[[#This Row],[Div]]&lt;&gt;""),R400*Table13233[[#This Row],[Div]],""))</f>
        <v>660</v>
      </c>
      <c r="T400" s="84">
        <f>IF(Table13233[[#This Row],[E4 24 BET]]="","",IF(Table13233[[#This Row],[E4 24 RET]]="",Table13233[[#This Row],[E4 24 BET]]*-1,S400-R400))</f>
        <v>540</v>
      </c>
      <c r="U400" s="80" t="s">
        <v>941</v>
      </c>
    </row>
    <row r="401" spans="1:21" ht="15" customHeight="1" x14ac:dyDescent="0.25">
      <c r="A401" s="77">
        <v>44604</v>
      </c>
      <c r="B401" s="78">
        <v>0.55208333333333337</v>
      </c>
      <c r="C401" s="78" t="s">
        <v>9</v>
      </c>
      <c r="D401" s="79">
        <v>2</v>
      </c>
      <c r="E401" s="80">
        <v>1</v>
      </c>
      <c r="F401" s="81" t="s">
        <v>202</v>
      </c>
      <c r="G401" s="81" t="s">
        <v>4</v>
      </c>
      <c r="H401" s="82">
        <v>6.5</v>
      </c>
      <c r="I401" s="80" t="s">
        <v>392</v>
      </c>
      <c r="J401" s="83"/>
      <c r="K401" s="80" t="s">
        <v>923</v>
      </c>
      <c r="L401" s="80" t="s">
        <v>1021</v>
      </c>
      <c r="M401" s="80" t="s">
        <v>919</v>
      </c>
      <c r="N401" s="80" t="s">
        <v>918</v>
      </c>
      <c r="O401" s="83">
        <v>100</v>
      </c>
      <c r="P401" s="80">
        <f>IF(OR(Table13233[[#This Row],[Fin]]="1st",Table13233[[#This Row],[Div]]&lt;&gt;""),O401*Table13233[[#This Row],[Div]],"")</f>
        <v>650</v>
      </c>
      <c r="Q401" s="80">
        <f>IF(Table13233[[#This Row],[Lev Ret]]="",Table13233[[#This Row],[Lev Bet]]*-1,Table13233[[#This Row],[Lev Ret]]-Table13233[[#This Row],[Lev Bet]])</f>
        <v>550</v>
      </c>
      <c r="R401" s="84">
        <v>200</v>
      </c>
      <c r="S401" s="84">
        <f>IF(Table13233[[#This Row],[E4 24 BET]]="","",IF(OR(Table13233[[#This Row],[Fin]]="1st",Table13233[[#This Row],[Fin]]="Won",Table13233[[#This Row],[Div]]&lt;&gt;""),R401*Table13233[[#This Row],[Div]],""))</f>
        <v>1300</v>
      </c>
      <c r="T401" s="84">
        <f>IF(Table13233[[#This Row],[E4 24 BET]]="","",IF(Table13233[[#This Row],[E4 24 RET]]="",Table13233[[#This Row],[E4 24 BET]]*-1,S401-R401))</f>
        <v>1100</v>
      </c>
      <c r="U401" s="80" t="s">
        <v>947</v>
      </c>
    </row>
    <row r="402" spans="1:21" ht="15" customHeight="1" x14ac:dyDescent="0.25">
      <c r="A402" s="77">
        <v>44604</v>
      </c>
      <c r="B402" s="78">
        <v>0.59027777777777779</v>
      </c>
      <c r="C402" s="78" t="s">
        <v>138</v>
      </c>
      <c r="D402" s="79">
        <v>4</v>
      </c>
      <c r="E402" s="80">
        <v>2</v>
      </c>
      <c r="F402" s="81" t="s">
        <v>447</v>
      </c>
      <c r="G402" s="81"/>
      <c r="H402" s="82"/>
      <c r="I402" s="80" t="s">
        <v>156</v>
      </c>
      <c r="J402" s="83"/>
      <c r="K402" s="80" t="s">
        <v>923</v>
      </c>
      <c r="L402" s="80" t="s">
        <v>1021</v>
      </c>
      <c r="M402" s="80" t="s">
        <v>919</v>
      </c>
      <c r="N402" s="80" t="s">
        <v>140</v>
      </c>
      <c r="O402" s="83">
        <v>100</v>
      </c>
      <c r="P402" s="80" t="str">
        <f>IF(OR(Table13233[[#This Row],[Fin]]="1st",Table13233[[#This Row],[Div]]&lt;&gt;""),O402*Table13233[[#This Row],[Div]],"")</f>
        <v/>
      </c>
      <c r="Q402" s="80">
        <f>IF(Table13233[[#This Row],[Lev Ret]]="",Table13233[[#This Row],[Lev Bet]]*-1,Table13233[[#This Row],[Lev Ret]]-Table13233[[#This Row],[Lev Bet]])</f>
        <v>-100</v>
      </c>
      <c r="R402" s="84">
        <v>100</v>
      </c>
      <c r="S402" s="84" t="str">
        <f>IF(Table13233[[#This Row],[E4 24 BET]]="","",IF(OR(Table13233[[#This Row],[Fin]]="1st",Table13233[[#This Row],[Fin]]="Won",Table13233[[#This Row],[Div]]&lt;&gt;""),R402*Table13233[[#This Row],[Div]],""))</f>
        <v/>
      </c>
      <c r="T402" s="84">
        <f>IF(Table13233[[#This Row],[E4 24 BET]]="","",IF(Table13233[[#This Row],[E4 24 RET]]="",Table13233[[#This Row],[E4 24 BET]]*-1,S402-R402))</f>
        <v>-100</v>
      </c>
      <c r="U402" s="80" t="s">
        <v>943</v>
      </c>
    </row>
    <row r="403" spans="1:21" ht="15" customHeight="1" x14ac:dyDescent="0.25">
      <c r="A403" s="77">
        <v>44604</v>
      </c>
      <c r="B403" s="78">
        <v>0.61458333333333337</v>
      </c>
      <c r="C403" s="78" t="s">
        <v>138</v>
      </c>
      <c r="D403" s="79">
        <v>5</v>
      </c>
      <c r="E403" s="80">
        <v>8</v>
      </c>
      <c r="F403" s="81" t="s">
        <v>835</v>
      </c>
      <c r="G403" s="81"/>
      <c r="H403" s="82"/>
      <c r="I403" s="80" t="s">
        <v>156</v>
      </c>
      <c r="J403" s="83"/>
      <c r="K403" s="80" t="s">
        <v>923</v>
      </c>
      <c r="L403" s="80" t="s">
        <v>1021</v>
      </c>
      <c r="M403" s="80" t="s">
        <v>919</v>
      </c>
      <c r="N403" s="80" t="s">
        <v>140</v>
      </c>
      <c r="O403" s="83">
        <v>100</v>
      </c>
      <c r="P403" s="80" t="str">
        <f>IF(OR(Table13233[[#This Row],[Fin]]="1st",Table13233[[#This Row],[Div]]&lt;&gt;""),O403*Table13233[[#This Row],[Div]],"")</f>
        <v/>
      </c>
      <c r="Q403" s="80">
        <f>IF(Table13233[[#This Row],[Lev Ret]]="",Table13233[[#This Row],[Lev Bet]]*-1,Table13233[[#This Row],[Lev Ret]]-Table13233[[#This Row],[Lev Bet]])</f>
        <v>-100</v>
      </c>
      <c r="R403" s="84">
        <v>100</v>
      </c>
      <c r="S403" s="84" t="str">
        <f>IF(Table13233[[#This Row],[E4 24 BET]]="","",IF(OR(Table13233[[#This Row],[Fin]]="1st",Table13233[[#This Row],[Fin]]="Won",Table13233[[#This Row],[Div]]&lt;&gt;""),R403*Table13233[[#This Row],[Div]],""))</f>
        <v/>
      </c>
      <c r="T403" s="84">
        <f>IF(Table13233[[#This Row],[E4 24 BET]]="","",IF(Table13233[[#This Row],[E4 24 RET]]="",Table13233[[#This Row],[E4 24 BET]]*-1,S403-R403))</f>
        <v>-100</v>
      </c>
      <c r="U403" s="80" t="s">
        <v>943</v>
      </c>
    </row>
    <row r="404" spans="1:21" ht="15" customHeight="1" x14ac:dyDescent="0.25">
      <c r="A404" s="77">
        <v>44604</v>
      </c>
      <c r="B404" s="78">
        <v>0.64236111111111105</v>
      </c>
      <c r="C404" s="78" t="s">
        <v>138</v>
      </c>
      <c r="D404" s="79">
        <v>6</v>
      </c>
      <c r="E404" s="80">
        <v>3</v>
      </c>
      <c r="F404" s="81" t="s">
        <v>460</v>
      </c>
      <c r="G404" s="81" t="s">
        <v>7</v>
      </c>
      <c r="H404" s="82"/>
      <c r="I404" s="80" t="s">
        <v>156</v>
      </c>
      <c r="J404" s="83"/>
      <c r="K404" s="80" t="s">
        <v>923</v>
      </c>
      <c r="L404" s="80" t="s">
        <v>1021</v>
      </c>
      <c r="M404" s="80" t="s">
        <v>919</v>
      </c>
      <c r="N404" s="80" t="s">
        <v>140</v>
      </c>
      <c r="O404" s="83">
        <v>100</v>
      </c>
      <c r="P404" s="80" t="str">
        <f>IF(OR(Table13233[[#This Row],[Fin]]="1st",Table13233[[#This Row],[Div]]&lt;&gt;""),O404*Table13233[[#This Row],[Div]],"")</f>
        <v/>
      </c>
      <c r="Q404" s="80">
        <f>IF(Table13233[[#This Row],[Lev Ret]]="",Table13233[[#This Row],[Lev Bet]]*-1,Table13233[[#This Row],[Lev Ret]]-Table13233[[#This Row],[Lev Bet]])</f>
        <v>-100</v>
      </c>
      <c r="R404" s="84">
        <v>100</v>
      </c>
      <c r="S404" s="84" t="str">
        <f>IF(Table13233[[#This Row],[E4 24 BET]]="","",IF(OR(Table13233[[#This Row],[Fin]]="1st",Table13233[[#This Row],[Fin]]="Won",Table13233[[#This Row],[Div]]&lt;&gt;""),R404*Table13233[[#This Row],[Div]],""))</f>
        <v/>
      </c>
      <c r="T404" s="84">
        <f>IF(Table13233[[#This Row],[E4 24 BET]]="","",IF(Table13233[[#This Row],[E4 24 RET]]="",Table13233[[#This Row],[E4 24 BET]]*-1,S404-R404))</f>
        <v>-100</v>
      </c>
      <c r="U404" s="80" t="s">
        <v>944</v>
      </c>
    </row>
    <row r="405" spans="1:21" ht="15" customHeight="1" x14ac:dyDescent="0.25">
      <c r="A405" s="77">
        <v>44604</v>
      </c>
      <c r="B405" s="78">
        <v>0.65625</v>
      </c>
      <c r="C405" s="78" t="s">
        <v>9</v>
      </c>
      <c r="D405" s="79">
        <v>6</v>
      </c>
      <c r="E405" s="80">
        <v>6</v>
      </c>
      <c r="F405" s="81" t="s">
        <v>613</v>
      </c>
      <c r="G405" s="81"/>
      <c r="H405" s="82"/>
      <c r="I405" s="80" t="s">
        <v>392</v>
      </c>
      <c r="J405" s="83"/>
      <c r="K405" s="80" t="s">
        <v>923</v>
      </c>
      <c r="L405" s="80" t="s">
        <v>1021</v>
      </c>
      <c r="M405" s="80" t="s">
        <v>919</v>
      </c>
      <c r="N405" s="80" t="s">
        <v>918</v>
      </c>
      <c r="O405" s="83">
        <v>100</v>
      </c>
      <c r="P405" s="80" t="str">
        <f>IF(OR(Table13233[[#This Row],[Fin]]="1st",Table13233[[#This Row],[Div]]&lt;&gt;""),O405*Table13233[[#This Row],[Div]],"")</f>
        <v/>
      </c>
      <c r="Q405" s="80">
        <f>IF(Table13233[[#This Row],[Lev Ret]]="",Table13233[[#This Row],[Lev Bet]]*-1,Table13233[[#This Row],[Lev Ret]]-Table13233[[#This Row],[Lev Bet]])</f>
        <v>-100</v>
      </c>
      <c r="R405" s="84">
        <v>200</v>
      </c>
      <c r="S405" s="84" t="str">
        <f>IF(Table13233[[#This Row],[E4 24 BET]]="","",IF(OR(Table13233[[#This Row],[Fin]]="1st",Table13233[[#This Row],[Fin]]="Won",Table13233[[#This Row],[Div]]&lt;&gt;""),R405*Table13233[[#This Row],[Div]],""))</f>
        <v/>
      </c>
      <c r="T405" s="84">
        <f>IF(Table13233[[#This Row],[E4 24 BET]]="","",IF(Table13233[[#This Row],[E4 24 RET]]="",Table13233[[#This Row],[E4 24 BET]]*-1,S405-R405))</f>
        <v>-200</v>
      </c>
      <c r="U405" s="80" t="s">
        <v>947</v>
      </c>
    </row>
    <row r="406" spans="1:21" ht="15" customHeight="1" x14ac:dyDescent="0.25">
      <c r="A406" s="77">
        <v>44604</v>
      </c>
      <c r="B406" s="78">
        <v>0.68402777777777779</v>
      </c>
      <c r="C406" s="78" t="s">
        <v>9</v>
      </c>
      <c r="D406" s="79">
        <v>7</v>
      </c>
      <c r="E406" s="80">
        <v>1</v>
      </c>
      <c r="F406" s="81" t="s">
        <v>369</v>
      </c>
      <c r="G406" s="81" t="s">
        <v>7</v>
      </c>
      <c r="H406" s="82"/>
      <c r="I406" s="80" t="s">
        <v>392</v>
      </c>
      <c r="J406" s="83"/>
      <c r="K406" s="80" t="s">
        <v>923</v>
      </c>
      <c r="L406" s="80" t="s">
        <v>1021</v>
      </c>
      <c r="M406" s="80" t="s">
        <v>919</v>
      </c>
      <c r="N406" s="80" t="s">
        <v>140</v>
      </c>
      <c r="O406" s="83">
        <v>100</v>
      </c>
      <c r="P406" s="80" t="str">
        <f>IF(OR(Table13233[[#This Row],[Fin]]="1st",Table13233[[#This Row],[Div]]&lt;&gt;""),O406*Table13233[[#This Row],[Div]],"")</f>
        <v/>
      </c>
      <c r="Q406" s="80">
        <f>IF(Table13233[[#This Row],[Lev Ret]]="",Table13233[[#This Row],[Lev Bet]]*-1,Table13233[[#This Row],[Lev Ret]]-Table13233[[#This Row],[Lev Bet]])</f>
        <v>-100</v>
      </c>
      <c r="R406" s="84">
        <v>120</v>
      </c>
      <c r="S406" s="84" t="str">
        <f>IF(Table13233[[#This Row],[E4 24 BET]]="","",IF(OR(Table13233[[#This Row],[Fin]]="1st",Table13233[[#This Row],[Fin]]="Won",Table13233[[#This Row],[Div]]&lt;&gt;""),R406*Table13233[[#This Row],[Div]],""))</f>
        <v/>
      </c>
      <c r="T406" s="84">
        <f>IF(Table13233[[#This Row],[E4 24 BET]]="","",IF(Table13233[[#This Row],[E4 24 RET]]="",Table13233[[#This Row],[E4 24 BET]]*-1,S406-R406))</f>
        <v>-120</v>
      </c>
      <c r="U406" s="80" t="s">
        <v>941</v>
      </c>
    </row>
    <row r="407" spans="1:21" ht="15" customHeight="1" x14ac:dyDescent="0.25">
      <c r="A407" s="77">
        <v>44604</v>
      </c>
      <c r="B407" s="78">
        <v>0.69791666666666663</v>
      </c>
      <c r="C407" s="78" t="s">
        <v>138</v>
      </c>
      <c r="D407" s="79">
        <v>8</v>
      </c>
      <c r="E407" s="80">
        <v>9</v>
      </c>
      <c r="F407" s="81" t="s">
        <v>836</v>
      </c>
      <c r="G407" s="81"/>
      <c r="H407" s="82"/>
      <c r="I407" s="80" t="s">
        <v>156</v>
      </c>
      <c r="J407" s="83"/>
      <c r="K407" s="80" t="s">
        <v>923</v>
      </c>
      <c r="L407" s="80" t="s">
        <v>1021</v>
      </c>
      <c r="M407" s="80" t="s">
        <v>919</v>
      </c>
      <c r="N407" s="80" t="s">
        <v>140</v>
      </c>
      <c r="O407" s="83">
        <v>100</v>
      </c>
      <c r="P407" s="80" t="str">
        <f>IF(OR(Table13233[[#This Row],[Fin]]="1st",Table13233[[#This Row],[Div]]&lt;&gt;""),O407*Table13233[[#This Row],[Div]],"")</f>
        <v/>
      </c>
      <c r="Q407" s="80">
        <f>IF(Table13233[[#This Row],[Lev Ret]]="",Table13233[[#This Row],[Lev Bet]]*-1,Table13233[[#This Row],[Lev Ret]]-Table13233[[#This Row],[Lev Bet]])</f>
        <v>-100</v>
      </c>
      <c r="R407" s="84">
        <v>100</v>
      </c>
      <c r="S407" s="84" t="str">
        <f>IF(Table13233[[#This Row],[E4 24 BET]]="","",IF(OR(Table13233[[#This Row],[Fin]]="1st",Table13233[[#This Row],[Fin]]="Won",Table13233[[#This Row],[Div]]&lt;&gt;""),R407*Table13233[[#This Row],[Div]],""))</f>
        <v/>
      </c>
      <c r="T407" s="84">
        <f>IF(Table13233[[#This Row],[E4 24 BET]]="","",IF(Table13233[[#This Row],[E4 24 RET]]="",Table13233[[#This Row],[E4 24 BET]]*-1,S407-R407))</f>
        <v>-100</v>
      </c>
      <c r="U407" s="80" t="s">
        <v>943</v>
      </c>
    </row>
    <row r="408" spans="1:21" ht="15" customHeight="1" x14ac:dyDescent="0.25">
      <c r="A408" s="77">
        <v>44604</v>
      </c>
      <c r="B408" s="78">
        <v>0.73611111111111116</v>
      </c>
      <c r="C408" s="78" t="s">
        <v>9</v>
      </c>
      <c r="D408" s="79">
        <v>9</v>
      </c>
      <c r="E408" s="80">
        <v>1</v>
      </c>
      <c r="F408" s="81" t="s">
        <v>619</v>
      </c>
      <c r="G408" s="81" t="s">
        <v>4</v>
      </c>
      <c r="H408" s="82">
        <v>1.8</v>
      </c>
      <c r="I408" s="80" t="s">
        <v>392</v>
      </c>
      <c r="J408" s="83"/>
      <c r="K408" s="80" t="s">
        <v>923</v>
      </c>
      <c r="L408" s="80" t="s">
        <v>1021</v>
      </c>
      <c r="M408" s="80" t="s">
        <v>919</v>
      </c>
      <c r="N408" s="80" t="s">
        <v>140</v>
      </c>
      <c r="O408" s="83">
        <v>100</v>
      </c>
      <c r="P408" s="80">
        <f>IF(OR(Table13233[[#This Row],[Fin]]="1st",Table13233[[#This Row],[Div]]&lt;&gt;""),O408*Table13233[[#This Row],[Div]],"")</f>
        <v>180</v>
      </c>
      <c r="Q408" s="80">
        <f>IF(Table13233[[#This Row],[Lev Ret]]="",Table13233[[#This Row],[Lev Bet]]*-1,Table13233[[#This Row],[Lev Ret]]-Table13233[[#This Row],[Lev Bet]])</f>
        <v>80</v>
      </c>
      <c r="R408" s="84">
        <v>120</v>
      </c>
      <c r="S408" s="84">
        <f>IF(Table13233[[#This Row],[E4 24 BET]]="","",IF(OR(Table13233[[#This Row],[Fin]]="1st",Table13233[[#This Row],[Fin]]="Won",Table13233[[#This Row],[Div]]&lt;&gt;""),R408*Table13233[[#This Row],[Div]],""))</f>
        <v>216</v>
      </c>
      <c r="T408" s="84">
        <f>IF(Table13233[[#This Row],[E4 24 BET]]="","",IF(Table13233[[#This Row],[E4 24 RET]]="",Table13233[[#This Row],[E4 24 BET]]*-1,S408-R408))</f>
        <v>96</v>
      </c>
      <c r="U408" s="80" t="s">
        <v>942</v>
      </c>
    </row>
    <row r="409" spans="1:21" ht="15" customHeight="1" x14ac:dyDescent="0.25">
      <c r="A409" s="77">
        <v>44611</v>
      </c>
      <c r="B409" s="78">
        <v>0.11458333333333333</v>
      </c>
      <c r="C409" s="78" t="s">
        <v>139</v>
      </c>
      <c r="D409" s="79">
        <v>5</v>
      </c>
      <c r="E409" s="80">
        <v>2</v>
      </c>
      <c r="F409" s="81" t="s">
        <v>837</v>
      </c>
      <c r="G409" s="81"/>
      <c r="H409" s="82"/>
      <c r="I409" s="80" t="s">
        <v>156</v>
      </c>
      <c r="J409" s="83"/>
      <c r="K409" s="80" t="s">
        <v>923</v>
      </c>
      <c r="L409" s="80" t="s">
        <v>1021</v>
      </c>
      <c r="M409" s="80" t="s">
        <v>919</v>
      </c>
      <c r="N409" s="80" t="s">
        <v>140</v>
      </c>
      <c r="O409" s="83">
        <v>100</v>
      </c>
      <c r="P409" s="80" t="str">
        <f>IF(OR(Table13233[[#This Row],[Fin]]="1st",Table13233[[#This Row],[Div]]&lt;&gt;""),O409*Table13233[[#This Row],[Div]],"")</f>
        <v/>
      </c>
      <c r="Q409" s="80">
        <f>IF(Table13233[[#This Row],[Lev Ret]]="",Table13233[[#This Row],[Lev Bet]]*-1,Table13233[[#This Row],[Lev Ret]]-Table13233[[#This Row],[Lev Bet]])</f>
        <v>-100</v>
      </c>
      <c r="R409" s="84">
        <v>100</v>
      </c>
      <c r="S409" s="84" t="str">
        <f>IF(Table13233[[#This Row],[E4 24 BET]]="","",IF(OR(Table13233[[#This Row],[Fin]]="1st",Table13233[[#This Row],[Fin]]="Won",Table13233[[#This Row],[Div]]&lt;&gt;""),R409*Table13233[[#This Row],[Div]],""))</f>
        <v/>
      </c>
      <c r="T409" s="84">
        <f>IF(Table13233[[#This Row],[E4 24 BET]]="","",IF(Table13233[[#This Row],[E4 24 RET]]="",Table13233[[#This Row],[E4 24 BET]]*-1,S409-R409))</f>
        <v>-100</v>
      </c>
      <c r="U409" s="80" t="s">
        <v>943</v>
      </c>
    </row>
    <row r="410" spans="1:21" ht="15" customHeight="1" x14ac:dyDescent="0.25">
      <c r="A410" s="77">
        <v>44611</v>
      </c>
      <c r="B410" s="78">
        <v>0.52777777777777779</v>
      </c>
      <c r="C410" s="78" t="s">
        <v>10</v>
      </c>
      <c r="D410" s="79">
        <v>1</v>
      </c>
      <c r="E410" s="80">
        <v>8</v>
      </c>
      <c r="F410" s="81" t="s">
        <v>67</v>
      </c>
      <c r="G410" s="81" t="s">
        <v>7</v>
      </c>
      <c r="H410" s="82"/>
      <c r="I410" s="80" t="s">
        <v>392</v>
      </c>
      <c r="J410" s="83"/>
      <c r="K410" s="80" t="s">
        <v>923</v>
      </c>
      <c r="L410" s="80" t="s">
        <v>1021</v>
      </c>
      <c r="M410" s="80" t="s">
        <v>919</v>
      </c>
      <c r="N410" s="80" t="s">
        <v>140</v>
      </c>
      <c r="O410" s="83">
        <v>100</v>
      </c>
      <c r="P410" s="80" t="str">
        <f>IF(OR(Table13233[[#This Row],[Fin]]="1st",Table13233[[#This Row],[Div]]&lt;&gt;""),O410*Table13233[[#This Row],[Div]],"")</f>
        <v/>
      </c>
      <c r="Q410" s="80">
        <f>IF(Table13233[[#This Row],[Lev Ret]]="",Table13233[[#This Row],[Lev Bet]]*-1,Table13233[[#This Row],[Lev Ret]]-Table13233[[#This Row],[Lev Bet]])</f>
        <v>-100</v>
      </c>
      <c r="R410" s="84">
        <v>120</v>
      </c>
      <c r="S410" s="84" t="str">
        <f>IF(Table13233[[#This Row],[E4 24 BET]]="","",IF(OR(Table13233[[#This Row],[Fin]]="1st",Table13233[[#This Row],[Fin]]="Won",Table13233[[#This Row],[Div]]&lt;&gt;""),R410*Table13233[[#This Row],[Div]],""))</f>
        <v/>
      </c>
      <c r="T410" s="84">
        <f>IF(Table13233[[#This Row],[E4 24 BET]]="","",IF(Table13233[[#This Row],[E4 24 RET]]="",Table13233[[#This Row],[E4 24 BET]]*-1,S410-R410))</f>
        <v>-120</v>
      </c>
      <c r="U410" s="80" t="s">
        <v>941</v>
      </c>
    </row>
    <row r="411" spans="1:21" ht="15" customHeight="1" x14ac:dyDescent="0.25">
      <c r="A411" s="77">
        <v>44611</v>
      </c>
      <c r="B411" s="78">
        <v>0.54166666666666663</v>
      </c>
      <c r="C411" s="78" t="s">
        <v>139</v>
      </c>
      <c r="D411" s="79">
        <v>2</v>
      </c>
      <c r="E411" s="80">
        <v>1</v>
      </c>
      <c r="F411" s="81" t="s">
        <v>461</v>
      </c>
      <c r="G411" s="81" t="s">
        <v>4</v>
      </c>
      <c r="H411" s="82">
        <v>2.2000000000000002</v>
      </c>
      <c r="I411" s="80" t="s">
        <v>156</v>
      </c>
      <c r="J411" s="83"/>
      <c r="K411" s="80" t="s">
        <v>923</v>
      </c>
      <c r="L411" s="80" t="s">
        <v>1021</v>
      </c>
      <c r="M411" s="80" t="s">
        <v>919</v>
      </c>
      <c r="N411" s="80" t="s">
        <v>918</v>
      </c>
      <c r="O411" s="83">
        <v>100</v>
      </c>
      <c r="P411" s="80">
        <f>IF(OR(Table13233[[#This Row],[Fin]]="1st",Table13233[[#This Row],[Div]]&lt;&gt;""),O411*Table13233[[#This Row],[Div]],"")</f>
        <v>220.00000000000003</v>
      </c>
      <c r="Q411" s="80">
        <f>IF(Table13233[[#This Row],[Lev Ret]]="",Table13233[[#This Row],[Lev Bet]]*-1,Table13233[[#This Row],[Lev Ret]]-Table13233[[#This Row],[Lev Bet]])</f>
        <v>120.00000000000003</v>
      </c>
      <c r="R411" s="84">
        <v>139.99999999999997</v>
      </c>
      <c r="S411" s="84">
        <f>IF(Table13233[[#This Row],[E4 24 BET]]="","",IF(OR(Table13233[[#This Row],[Fin]]="1st",Table13233[[#This Row],[Fin]]="Won",Table13233[[#This Row],[Div]]&lt;&gt;""),R411*Table13233[[#This Row],[Div]],""))</f>
        <v>307.99999999999994</v>
      </c>
      <c r="T411" s="84">
        <f>IF(Table13233[[#This Row],[E4 24 BET]]="","",IF(Table13233[[#This Row],[E4 24 RET]]="",Table13233[[#This Row],[E4 24 BET]]*-1,S411-R411))</f>
        <v>167.99999999999997</v>
      </c>
      <c r="U411" s="80" t="s">
        <v>948</v>
      </c>
    </row>
    <row r="412" spans="1:21" ht="15" customHeight="1" x14ac:dyDescent="0.25">
      <c r="A412" s="77">
        <v>44611</v>
      </c>
      <c r="B412" s="78">
        <v>0.55208333333333337</v>
      </c>
      <c r="C412" s="78" t="s">
        <v>10</v>
      </c>
      <c r="D412" s="79">
        <v>2</v>
      </c>
      <c r="E412" s="80">
        <v>7</v>
      </c>
      <c r="F412" s="81" t="s">
        <v>20</v>
      </c>
      <c r="G412" s="81" t="s">
        <v>4</v>
      </c>
      <c r="H412" s="82">
        <v>4.5999999999999996</v>
      </c>
      <c r="I412" s="80" t="s">
        <v>392</v>
      </c>
      <c r="J412" s="83"/>
      <c r="K412" s="80" t="s">
        <v>923</v>
      </c>
      <c r="L412" s="80" t="s">
        <v>1021</v>
      </c>
      <c r="M412" s="80" t="s">
        <v>919</v>
      </c>
      <c r="N412" s="80" t="s">
        <v>918</v>
      </c>
      <c r="O412" s="83">
        <v>100</v>
      </c>
      <c r="P412" s="80">
        <f>IF(OR(Table13233[[#This Row],[Fin]]="1st",Table13233[[#This Row],[Div]]&lt;&gt;""),O412*Table13233[[#This Row],[Div]],"")</f>
        <v>459.99999999999994</v>
      </c>
      <c r="Q412" s="80">
        <f>IF(Table13233[[#This Row],[Lev Ret]]="",Table13233[[#This Row],[Lev Bet]]*-1,Table13233[[#This Row],[Lev Ret]]-Table13233[[#This Row],[Lev Bet]])</f>
        <v>359.99999999999994</v>
      </c>
      <c r="R412" s="84">
        <v>200</v>
      </c>
      <c r="S412" s="84">
        <f>IF(Table13233[[#This Row],[E4 24 BET]]="","",IF(OR(Table13233[[#This Row],[Fin]]="1st",Table13233[[#This Row],[Fin]]="Won",Table13233[[#This Row],[Div]]&lt;&gt;""),R412*Table13233[[#This Row],[Div]],""))</f>
        <v>919.99999999999989</v>
      </c>
      <c r="T412" s="84">
        <f>IF(Table13233[[#This Row],[E4 24 BET]]="","",IF(Table13233[[#This Row],[E4 24 RET]]="",Table13233[[#This Row],[E4 24 BET]]*-1,S412-R412))</f>
        <v>719.99999999999989</v>
      </c>
      <c r="U412" s="80" t="s">
        <v>947</v>
      </c>
    </row>
    <row r="413" spans="1:21" ht="15" customHeight="1" x14ac:dyDescent="0.25">
      <c r="A413" s="77">
        <v>44611</v>
      </c>
      <c r="B413" s="78">
        <v>0.57638888888888895</v>
      </c>
      <c r="C413" s="78" t="s">
        <v>10</v>
      </c>
      <c r="D413" s="79">
        <v>3</v>
      </c>
      <c r="E413" s="80">
        <v>5</v>
      </c>
      <c r="F413" s="81" t="s">
        <v>211</v>
      </c>
      <c r="G413" s="81" t="s">
        <v>4</v>
      </c>
      <c r="H413" s="82">
        <v>2.6</v>
      </c>
      <c r="I413" s="80" t="s">
        <v>392</v>
      </c>
      <c r="J413" s="83"/>
      <c r="K413" s="80" t="s">
        <v>923</v>
      </c>
      <c r="L413" s="80" t="s">
        <v>1021</v>
      </c>
      <c r="M413" s="80" t="s">
        <v>919</v>
      </c>
      <c r="N413" s="80" t="s">
        <v>140</v>
      </c>
      <c r="O413" s="83">
        <v>100</v>
      </c>
      <c r="P413" s="80">
        <f>IF(OR(Table13233[[#This Row],[Fin]]="1st",Table13233[[#This Row],[Div]]&lt;&gt;""),O413*Table13233[[#This Row],[Div]],"")</f>
        <v>260</v>
      </c>
      <c r="Q413" s="80">
        <f>IF(Table13233[[#This Row],[Lev Ret]]="",Table13233[[#This Row],[Lev Bet]]*-1,Table13233[[#This Row],[Lev Ret]]-Table13233[[#This Row],[Lev Bet]])</f>
        <v>160</v>
      </c>
      <c r="R413" s="84">
        <v>120</v>
      </c>
      <c r="S413" s="84">
        <f>IF(Table13233[[#This Row],[E4 24 BET]]="","",IF(OR(Table13233[[#This Row],[Fin]]="1st",Table13233[[#This Row],[Fin]]="Won",Table13233[[#This Row],[Div]]&lt;&gt;""),R413*Table13233[[#This Row],[Div]],""))</f>
        <v>312</v>
      </c>
      <c r="T413" s="84">
        <f>IF(Table13233[[#This Row],[E4 24 BET]]="","",IF(Table13233[[#This Row],[E4 24 RET]]="",Table13233[[#This Row],[E4 24 BET]]*-1,S413-R413))</f>
        <v>192</v>
      </c>
      <c r="U413" s="80" t="s">
        <v>941</v>
      </c>
    </row>
    <row r="414" spans="1:21" ht="15" customHeight="1" x14ac:dyDescent="0.25">
      <c r="A414" s="77">
        <v>44611</v>
      </c>
      <c r="B414" s="78">
        <v>0.59027777777777779</v>
      </c>
      <c r="C414" s="78" t="s">
        <v>139</v>
      </c>
      <c r="D414" s="79">
        <v>4</v>
      </c>
      <c r="E414" s="80">
        <v>3</v>
      </c>
      <c r="F414" s="81" t="s">
        <v>430</v>
      </c>
      <c r="G414" s="81" t="s">
        <v>4</v>
      </c>
      <c r="H414" s="82">
        <v>2.8</v>
      </c>
      <c r="I414" s="80" t="s">
        <v>156</v>
      </c>
      <c r="J414" s="83"/>
      <c r="K414" s="80" t="s">
        <v>923</v>
      </c>
      <c r="L414" s="80" t="s">
        <v>1021</v>
      </c>
      <c r="M414" s="80" t="s">
        <v>919</v>
      </c>
      <c r="N414" s="80" t="s">
        <v>140</v>
      </c>
      <c r="O414" s="83">
        <v>100</v>
      </c>
      <c r="P414" s="80">
        <f>IF(OR(Table13233[[#This Row],[Fin]]="1st",Table13233[[#This Row],[Div]]&lt;&gt;""),O414*Table13233[[#This Row],[Div]],"")</f>
        <v>280</v>
      </c>
      <c r="Q414" s="80">
        <f>IF(Table13233[[#This Row],[Lev Ret]]="",Table13233[[#This Row],[Lev Bet]]*-1,Table13233[[#This Row],[Lev Ret]]-Table13233[[#This Row],[Lev Bet]])</f>
        <v>180</v>
      </c>
      <c r="R414" s="84">
        <v>100</v>
      </c>
      <c r="S414" s="84">
        <f>IF(Table13233[[#This Row],[E4 24 BET]]="","",IF(OR(Table13233[[#This Row],[Fin]]="1st",Table13233[[#This Row],[Fin]]="Won",Table13233[[#This Row],[Div]]&lt;&gt;""),R414*Table13233[[#This Row],[Div]],""))</f>
        <v>280</v>
      </c>
      <c r="T414" s="84">
        <f>IF(Table13233[[#This Row],[E4 24 BET]]="","",IF(Table13233[[#This Row],[E4 24 RET]]="",Table13233[[#This Row],[E4 24 BET]]*-1,S414-R414))</f>
        <v>180</v>
      </c>
      <c r="U414" s="80" t="s">
        <v>944</v>
      </c>
    </row>
    <row r="415" spans="1:21" ht="15" customHeight="1" x14ac:dyDescent="0.25">
      <c r="A415" s="77">
        <v>44611</v>
      </c>
      <c r="B415" s="78">
        <v>0.62847222222222221</v>
      </c>
      <c r="C415" s="78" t="s">
        <v>10</v>
      </c>
      <c r="D415" s="79">
        <v>5</v>
      </c>
      <c r="E415" s="80">
        <v>5</v>
      </c>
      <c r="F415" s="81" t="s">
        <v>370</v>
      </c>
      <c r="G415" s="81" t="s">
        <v>4</v>
      </c>
      <c r="H415" s="82">
        <v>3.4</v>
      </c>
      <c r="I415" s="80" t="s">
        <v>392</v>
      </c>
      <c r="J415" s="83"/>
      <c r="K415" s="80" t="s">
        <v>923</v>
      </c>
      <c r="L415" s="80" t="s">
        <v>1021</v>
      </c>
      <c r="M415" s="80" t="s">
        <v>919</v>
      </c>
      <c r="N415" s="80" t="s">
        <v>140</v>
      </c>
      <c r="O415" s="83">
        <v>100</v>
      </c>
      <c r="P415" s="80">
        <f>IF(OR(Table13233[[#This Row],[Fin]]="1st",Table13233[[#This Row],[Div]]&lt;&gt;""),O415*Table13233[[#This Row],[Div]],"")</f>
        <v>340</v>
      </c>
      <c r="Q415" s="80">
        <f>IF(Table13233[[#This Row],[Lev Ret]]="",Table13233[[#This Row],[Lev Bet]]*-1,Table13233[[#This Row],[Lev Ret]]-Table13233[[#This Row],[Lev Bet]])</f>
        <v>240</v>
      </c>
      <c r="R415" s="84">
        <v>120</v>
      </c>
      <c r="S415" s="84">
        <f>IF(Table13233[[#This Row],[E4 24 BET]]="","",IF(OR(Table13233[[#This Row],[Fin]]="1st",Table13233[[#This Row],[Fin]]="Won",Table13233[[#This Row],[Div]]&lt;&gt;""),R415*Table13233[[#This Row],[Div]],""))</f>
        <v>408</v>
      </c>
      <c r="T415" s="84">
        <f>IF(Table13233[[#This Row],[E4 24 BET]]="","",IF(Table13233[[#This Row],[E4 24 RET]]="",Table13233[[#This Row],[E4 24 BET]]*-1,S415-R415))</f>
        <v>288</v>
      </c>
      <c r="U415" s="80" t="s">
        <v>941</v>
      </c>
    </row>
    <row r="416" spans="1:21" ht="15" customHeight="1" x14ac:dyDescent="0.25">
      <c r="A416" s="77">
        <v>44611</v>
      </c>
      <c r="B416" s="78">
        <v>0.67013888888888884</v>
      </c>
      <c r="C416" s="78" t="s">
        <v>139</v>
      </c>
      <c r="D416" s="79">
        <v>7</v>
      </c>
      <c r="E416" s="80">
        <v>13</v>
      </c>
      <c r="F416" s="81" t="s">
        <v>457</v>
      </c>
      <c r="G416" s="81" t="s">
        <v>6</v>
      </c>
      <c r="H416" s="82"/>
      <c r="I416" s="80" t="s">
        <v>156</v>
      </c>
      <c r="J416" s="83"/>
      <c r="K416" s="80" t="s">
        <v>923</v>
      </c>
      <c r="L416" s="80" t="s">
        <v>1021</v>
      </c>
      <c r="M416" s="80" t="s">
        <v>919</v>
      </c>
      <c r="N416" s="80" t="s">
        <v>918</v>
      </c>
      <c r="O416" s="83">
        <v>100</v>
      </c>
      <c r="P416" s="80" t="str">
        <f>IF(OR(Table13233[[#This Row],[Fin]]="1st",Table13233[[#This Row],[Div]]&lt;&gt;""),O416*Table13233[[#This Row],[Div]],"")</f>
        <v/>
      </c>
      <c r="Q416" s="80">
        <f>IF(Table13233[[#This Row],[Lev Ret]]="",Table13233[[#This Row],[Lev Bet]]*-1,Table13233[[#This Row],[Lev Ret]]-Table13233[[#This Row],[Lev Bet]])</f>
        <v>-100</v>
      </c>
      <c r="R416" s="84">
        <v>139.99999999999997</v>
      </c>
      <c r="S416" s="84" t="str">
        <f>IF(Table13233[[#This Row],[E4 24 BET]]="","",IF(OR(Table13233[[#This Row],[Fin]]="1st",Table13233[[#This Row],[Fin]]="Won",Table13233[[#This Row],[Div]]&lt;&gt;""),R416*Table13233[[#This Row],[Div]],""))</f>
        <v/>
      </c>
      <c r="T416" s="84">
        <f>IF(Table13233[[#This Row],[E4 24 BET]]="","",IF(Table13233[[#This Row],[E4 24 RET]]="",Table13233[[#This Row],[E4 24 BET]]*-1,S416-R416))</f>
        <v>-139.99999999999997</v>
      </c>
      <c r="U416" s="80" t="s">
        <v>948</v>
      </c>
    </row>
    <row r="417" spans="1:21" ht="15" customHeight="1" x14ac:dyDescent="0.25">
      <c r="A417" s="77">
        <v>44611</v>
      </c>
      <c r="B417" s="78">
        <v>0.68402777777777779</v>
      </c>
      <c r="C417" s="78" t="s">
        <v>10</v>
      </c>
      <c r="D417" s="79">
        <v>7</v>
      </c>
      <c r="E417" s="80">
        <v>8</v>
      </c>
      <c r="F417" s="81" t="s">
        <v>210</v>
      </c>
      <c r="G417" s="81" t="s">
        <v>4</v>
      </c>
      <c r="H417" s="82">
        <v>7.5</v>
      </c>
      <c r="I417" s="80" t="s">
        <v>392</v>
      </c>
      <c r="J417" s="83"/>
      <c r="K417" s="80" t="s">
        <v>923</v>
      </c>
      <c r="L417" s="80" t="s">
        <v>1021</v>
      </c>
      <c r="M417" s="80" t="s">
        <v>919</v>
      </c>
      <c r="N417" s="80" t="s">
        <v>918</v>
      </c>
      <c r="O417" s="83">
        <v>100</v>
      </c>
      <c r="P417" s="80">
        <f>IF(OR(Table13233[[#This Row],[Fin]]="1st",Table13233[[#This Row],[Div]]&lt;&gt;""),O417*Table13233[[#This Row],[Div]],"")</f>
        <v>750</v>
      </c>
      <c r="Q417" s="80">
        <f>IF(Table13233[[#This Row],[Lev Ret]]="",Table13233[[#This Row],[Lev Bet]]*-1,Table13233[[#This Row],[Lev Ret]]-Table13233[[#This Row],[Lev Bet]])</f>
        <v>650</v>
      </c>
      <c r="R417" s="84">
        <v>200</v>
      </c>
      <c r="S417" s="84">
        <f>IF(Table13233[[#This Row],[E4 24 BET]]="","",IF(OR(Table13233[[#This Row],[Fin]]="1st",Table13233[[#This Row],[Fin]]="Won",Table13233[[#This Row],[Div]]&lt;&gt;""),R417*Table13233[[#This Row],[Div]],""))</f>
        <v>1500</v>
      </c>
      <c r="T417" s="84">
        <f>IF(Table13233[[#This Row],[E4 24 BET]]="","",IF(Table13233[[#This Row],[E4 24 RET]]="",Table13233[[#This Row],[E4 24 BET]]*-1,S417-R417))</f>
        <v>1300</v>
      </c>
      <c r="U417" s="80" t="s">
        <v>947</v>
      </c>
    </row>
    <row r="418" spans="1:21" ht="15" customHeight="1" x14ac:dyDescent="0.25">
      <c r="A418" s="77">
        <v>44611</v>
      </c>
      <c r="B418" s="78">
        <v>0.72569444444444453</v>
      </c>
      <c r="C418" s="78" t="s">
        <v>139</v>
      </c>
      <c r="D418" s="79">
        <v>9</v>
      </c>
      <c r="E418" s="80">
        <v>7</v>
      </c>
      <c r="F418" s="81" t="s">
        <v>432</v>
      </c>
      <c r="G418" s="81" t="s">
        <v>7</v>
      </c>
      <c r="H418" s="82"/>
      <c r="I418" s="80" t="s">
        <v>156</v>
      </c>
      <c r="J418" s="83"/>
      <c r="K418" s="80" t="s">
        <v>923</v>
      </c>
      <c r="L418" s="80" t="s">
        <v>1021</v>
      </c>
      <c r="M418" s="80" t="s">
        <v>919</v>
      </c>
      <c r="N418" s="80" t="s">
        <v>140</v>
      </c>
      <c r="O418" s="83">
        <v>100</v>
      </c>
      <c r="P418" s="80" t="str">
        <f>IF(OR(Table13233[[#This Row],[Fin]]="1st",Table13233[[#This Row],[Div]]&lt;&gt;""),O418*Table13233[[#This Row],[Div]],"")</f>
        <v/>
      </c>
      <c r="Q418" s="80">
        <f>IF(Table13233[[#This Row],[Lev Ret]]="",Table13233[[#This Row],[Lev Bet]]*-1,Table13233[[#This Row],[Lev Ret]]-Table13233[[#This Row],[Lev Bet]])</f>
        <v>-100</v>
      </c>
      <c r="R418" s="84">
        <v>100</v>
      </c>
      <c r="S418" s="84" t="str">
        <f>IF(Table13233[[#This Row],[E4 24 BET]]="","",IF(OR(Table13233[[#This Row],[Fin]]="1st",Table13233[[#This Row],[Fin]]="Won",Table13233[[#This Row],[Div]]&lt;&gt;""),R418*Table13233[[#This Row],[Div]],""))</f>
        <v/>
      </c>
      <c r="T418" s="84">
        <f>IF(Table13233[[#This Row],[E4 24 BET]]="","",IF(Table13233[[#This Row],[E4 24 RET]]="",Table13233[[#This Row],[E4 24 BET]]*-1,S418-R418))</f>
        <v>-100</v>
      </c>
      <c r="U418" s="80" t="s">
        <v>943</v>
      </c>
    </row>
    <row r="419" spans="1:21" ht="15" customHeight="1" x14ac:dyDescent="0.25">
      <c r="A419" s="77">
        <v>44611</v>
      </c>
      <c r="B419" s="78">
        <v>0.73611111111111116</v>
      </c>
      <c r="C419" s="78" t="s">
        <v>10</v>
      </c>
      <c r="D419" s="79">
        <v>9</v>
      </c>
      <c r="E419" s="80">
        <v>10</v>
      </c>
      <c r="F419" s="81" t="s">
        <v>620</v>
      </c>
      <c r="G419" s="81" t="s">
        <v>6</v>
      </c>
      <c r="H419" s="82"/>
      <c r="I419" s="80" t="s">
        <v>392</v>
      </c>
      <c r="J419" s="83"/>
      <c r="K419" s="80" t="s">
        <v>923</v>
      </c>
      <c r="L419" s="80" t="s">
        <v>1021</v>
      </c>
      <c r="M419" s="80" t="s">
        <v>919</v>
      </c>
      <c r="N419" s="80" t="s">
        <v>140</v>
      </c>
      <c r="O419" s="83">
        <v>100</v>
      </c>
      <c r="P419" s="80" t="str">
        <f>IF(OR(Table13233[[#This Row],[Fin]]="1st",Table13233[[#This Row],[Div]]&lt;&gt;""),O419*Table13233[[#This Row],[Div]],"")</f>
        <v/>
      </c>
      <c r="Q419" s="80">
        <f>IF(Table13233[[#This Row],[Lev Ret]]="",Table13233[[#This Row],[Lev Bet]]*-1,Table13233[[#This Row],[Lev Ret]]-Table13233[[#This Row],[Lev Bet]])</f>
        <v>-100</v>
      </c>
      <c r="R419" s="84">
        <v>120</v>
      </c>
      <c r="S419" s="84" t="str">
        <f>IF(Table13233[[#This Row],[E4 24 BET]]="","",IF(OR(Table13233[[#This Row],[Fin]]="1st",Table13233[[#This Row],[Fin]]="Won",Table13233[[#This Row],[Div]]&lt;&gt;""),R419*Table13233[[#This Row],[Div]],""))</f>
        <v/>
      </c>
      <c r="T419" s="84">
        <f>IF(Table13233[[#This Row],[E4 24 BET]]="","",IF(Table13233[[#This Row],[E4 24 RET]]="",Table13233[[#This Row],[E4 24 BET]]*-1,S419-R419))</f>
        <v>-120</v>
      </c>
      <c r="U419" s="80" t="s">
        <v>942</v>
      </c>
    </row>
    <row r="420" spans="1:21" ht="15" customHeight="1" x14ac:dyDescent="0.25">
      <c r="A420" s="77">
        <v>44611</v>
      </c>
      <c r="B420" s="78">
        <v>0.75</v>
      </c>
      <c r="C420" s="78" t="s">
        <v>139</v>
      </c>
      <c r="D420" s="79">
        <v>10</v>
      </c>
      <c r="E420" s="80">
        <v>6</v>
      </c>
      <c r="F420" s="81" t="s">
        <v>519</v>
      </c>
      <c r="G420" s="81" t="s">
        <v>7</v>
      </c>
      <c r="H420" s="82"/>
      <c r="I420" s="80" t="s">
        <v>156</v>
      </c>
      <c r="J420" s="83"/>
      <c r="K420" s="80" t="s">
        <v>923</v>
      </c>
      <c r="L420" s="80" t="s">
        <v>1021</v>
      </c>
      <c r="M420" s="80" t="s">
        <v>919</v>
      </c>
      <c r="N420" s="80" t="s">
        <v>140</v>
      </c>
      <c r="O420" s="83">
        <v>100</v>
      </c>
      <c r="P420" s="80" t="str">
        <f>IF(OR(Table13233[[#This Row],[Fin]]="1st",Table13233[[#This Row],[Div]]&lt;&gt;""),O420*Table13233[[#This Row],[Div]],"")</f>
        <v/>
      </c>
      <c r="Q420" s="80">
        <f>IF(Table13233[[#This Row],[Lev Ret]]="",Table13233[[#This Row],[Lev Bet]]*-1,Table13233[[#This Row],[Lev Ret]]-Table13233[[#This Row],[Lev Bet]])</f>
        <v>-100</v>
      </c>
      <c r="R420" s="84">
        <v>100</v>
      </c>
      <c r="S420" s="84" t="str">
        <f>IF(Table13233[[#This Row],[E4 24 BET]]="","",IF(OR(Table13233[[#This Row],[Fin]]="1st",Table13233[[#This Row],[Fin]]="Won",Table13233[[#This Row],[Div]]&lt;&gt;""),R420*Table13233[[#This Row],[Div]],""))</f>
        <v/>
      </c>
      <c r="T420" s="84">
        <f>IF(Table13233[[#This Row],[E4 24 BET]]="","",IF(Table13233[[#This Row],[E4 24 RET]]="",Table13233[[#This Row],[E4 24 BET]]*-1,S420-R420))</f>
        <v>-100</v>
      </c>
      <c r="U420" s="80" t="s">
        <v>943</v>
      </c>
    </row>
    <row r="421" spans="1:21" ht="15" customHeight="1" x14ac:dyDescent="0.25">
      <c r="A421" s="77">
        <v>44618</v>
      </c>
      <c r="B421" s="78">
        <v>0.52777777777777779</v>
      </c>
      <c r="C421" s="78" t="s">
        <v>9</v>
      </c>
      <c r="D421" s="79">
        <v>1</v>
      </c>
      <c r="E421" s="80">
        <v>2</v>
      </c>
      <c r="F421" s="81" t="s">
        <v>621</v>
      </c>
      <c r="G421" s="81" t="s">
        <v>7</v>
      </c>
      <c r="H421" s="82"/>
      <c r="I421" s="80" t="s">
        <v>392</v>
      </c>
      <c r="J421" s="83"/>
      <c r="K421" s="80" t="s">
        <v>923</v>
      </c>
      <c r="L421" s="80" t="s">
        <v>1021</v>
      </c>
      <c r="M421" s="80" t="s">
        <v>919</v>
      </c>
      <c r="N421" s="80" t="s">
        <v>140</v>
      </c>
      <c r="O421" s="83">
        <v>100</v>
      </c>
      <c r="P421" s="80" t="str">
        <f>IF(OR(Table13233[[#This Row],[Fin]]="1st",Table13233[[#This Row],[Div]]&lt;&gt;""),O421*Table13233[[#This Row],[Div]],"")</f>
        <v/>
      </c>
      <c r="Q421" s="80">
        <f>IF(Table13233[[#This Row],[Lev Ret]]="",Table13233[[#This Row],[Lev Bet]]*-1,Table13233[[#This Row],[Lev Ret]]-Table13233[[#This Row],[Lev Bet]])</f>
        <v>-100</v>
      </c>
      <c r="R421" s="84">
        <v>120</v>
      </c>
      <c r="S421" s="84" t="str">
        <f>IF(Table13233[[#This Row],[E4 24 BET]]="","",IF(OR(Table13233[[#This Row],[Fin]]="1st",Table13233[[#This Row],[Fin]]="Won",Table13233[[#This Row],[Div]]&lt;&gt;""),R421*Table13233[[#This Row],[Div]],""))</f>
        <v/>
      </c>
      <c r="T421" s="84">
        <f>IF(Table13233[[#This Row],[E4 24 BET]]="","",IF(Table13233[[#This Row],[E4 24 RET]]="",Table13233[[#This Row],[E4 24 BET]]*-1,S421-R421))</f>
        <v>-120</v>
      </c>
      <c r="U421" s="80" t="s">
        <v>942</v>
      </c>
    </row>
    <row r="422" spans="1:21" ht="15" customHeight="1" x14ac:dyDescent="0.25">
      <c r="A422" s="77">
        <v>44618</v>
      </c>
      <c r="B422" s="78">
        <v>0.55208333333333337</v>
      </c>
      <c r="C422" s="78" t="s">
        <v>9</v>
      </c>
      <c r="D422" s="79">
        <v>2</v>
      </c>
      <c r="E422" s="80">
        <v>2</v>
      </c>
      <c r="F422" s="81" t="s">
        <v>622</v>
      </c>
      <c r="G422" s="81" t="s">
        <v>4</v>
      </c>
      <c r="H422" s="82">
        <v>1.85</v>
      </c>
      <c r="I422" s="80" t="s">
        <v>392</v>
      </c>
      <c r="J422" s="83"/>
      <c r="K422" s="80" t="s">
        <v>923</v>
      </c>
      <c r="L422" s="80" t="s">
        <v>1021</v>
      </c>
      <c r="M422" s="80" t="s">
        <v>919</v>
      </c>
      <c r="N422" s="80" t="s">
        <v>140</v>
      </c>
      <c r="O422" s="83">
        <v>100</v>
      </c>
      <c r="P422" s="80">
        <f>IF(OR(Table13233[[#This Row],[Fin]]="1st",Table13233[[#This Row],[Div]]&lt;&gt;""),O422*Table13233[[#This Row],[Div]],"")</f>
        <v>185</v>
      </c>
      <c r="Q422" s="80">
        <f>IF(Table13233[[#This Row],[Lev Ret]]="",Table13233[[#This Row],[Lev Bet]]*-1,Table13233[[#This Row],[Lev Ret]]-Table13233[[#This Row],[Lev Bet]])</f>
        <v>85</v>
      </c>
      <c r="R422" s="84">
        <v>120</v>
      </c>
      <c r="S422" s="84">
        <f>IF(Table13233[[#This Row],[E4 24 BET]]="","",IF(OR(Table13233[[#This Row],[Fin]]="1st",Table13233[[#This Row],[Fin]]="Won",Table13233[[#This Row],[Div]]&lt;&gt;""),R422*Table13233[[#This Row],[Div]],""))</f>
        <v>222</v>
      </c>
      <c r="T422" s="84">
        <f>IF(Table13233[[#This Row],[E4 24 BET]]="","",IF(Table13233[[#This Row],[E4 24 RET]]="",Table13233[[#This Row],[E4 24 BET]]*-1,S422-R422))</f>
        <v>102</v>
      </c>
      <c r="U422" s="80" t="s">
        <v>942</v>
      </c>
    </row>
    <row r="423" spans="1:21" ht="15" customHeight="1" x14ac:dyDescent="0.25">
      <c r="A423" s="77">
        <v>44618</v>
      </c>
      <c r="B423" s="78">
        <v>0.55208333333333337</v>
      </c>
      <c r="C423" s="78" t="s">
        <v>9</v>
      </c>
      <c r="D423" s="79">
        <v>2</v>
      </c>
      <c r="E423" s="80">
        <v>1</v>
      </c>
      <c r="F423" s="81" t="s">
        <v>198</v>
      </c>
      <c r="G423" s="81"/>
      <c r="H423" s="82"/>
      <c r="I423" s="80" t="s">
        <v>392</v>
      </c>
      <c r="J423" s="83"/>
      <c r="K423" s="80" t="s">
        <v>923</v>
      </c>
      <c r="L423" s="80" t="s">
        <v>1021</v>
      </c>
      <c r="M423" s="80" t="s">
        <v>919</v>
      </c>
      <c r="N423" s="80" t="s">
        <v>140</v>
      </c>
      <c r="O423" s="83">
        <v>100</v>
      </c>
      <c r="P423" s="80" t="str">
        <f>IF(OR(Table13233[[#This Row],[Fin]]="1st",Table13233[[#This Row],[Div]]&lt;&gt;""),O423*Table13233[[#This Row],[Div]],"")</f>
        <v/>
      </c>
      <c r="Q423" s="80">
        <f>IF(Table13233[[#This Row],[Lev Ret]]="",Table13233[[#This Row],[Lev Bet]]*-1,Table13233[[#This Row],[Lev Ret]]-Table13233[[#This Row],[Lev Bet]])</f>
        <v>-100</v>
      </c>
      <c r="R423" s="84">
        <v>120</v>
      </c>
      <c r="S423" s="84" t="str">
        <f>IF(Table13233[[#This Row],[E4 24 BET]]="","",IF(OR(Table13233[[#This Row],[Fin]]="1st",Table13233[[#This Row],[Fin]]="Won",Table13233[[#This Row],[Div]]&lt;&gt;""),R423*Table13233[[#This Row],[Div]],""))</f>
        <v/>
      </c>
      <c r="T423" s="84">
        <f>IF(Table13233[[#This Row],[E4 24 BET]]="","",IF(Table13233[[#This Row],[E4 24 RET]]="",Table13233[[#This Row],[E4 24 BET]]*-1,S423-R423))</f>
        <v>-120</v>
      </c>
      <c r="U423" s="80" t="s">
        <v>941</v>
      </c>
    </row>
    <row r="424" spans="1:21" ht="15" customHeight="1" x14ac:dyDescent="0.25">
      <c r="A424" s="77">
        <v>44618</v>
      </c>
      <c r="B424" s="78">
        <v>0.62847222222222221</v>
      </c>
      <c r="C424" s="78" t="s">
        <v>9</v>
      </c>
      <c r="D424" s="79">
        <v>5</v>
      </c>
      <c r="E424" s="80">
        <v>7</v>
      </c>
      <c r="F424" s="81" t="s">
        <v>623</v>
      </c>
      <c r="G424" s="81"/>
      <c r="H424" s="82"/>
      <c r="I424" s="80" t="s">
        <v>392</v>
      </c>
      <c r="J424" s="83"/>
      <c r="K424" s="80" t="s">
        <v>923</v>
      </c>
      <c r="L424" s="80" t="s">
        <v>1021</v>
      </c>
      <c r="M424" s="80" t="s">
        <v>919</v>
      </c>
      <c r="N424" s="80" t="s">
        <v>918</v>
      </c>
      <c r="O424" s="83">
        <v>100</v>
      </c>
      <c r="P424" s="80" t="str">
        <f>IF(OR(Table13233[[#This Row],[Fin]]="1st",Table13233[[#This Row],[Div]]&lt;&gt;""),O424*Table13233[[#This Row],[Div]],"")</f>
        <v/>
      </c>
      <c r="Q424" s="80">
        <f>IF(Table13233[[#This Row],[Lev Ret]]="",Table13233[[#This Row],[Lev Bet]]*-1,Table13233[[#This Row],[Lev Ret]]-Table13233[[#This Row],[Lev Bet]])</f>
        <v>-100</v>
      </c>
      <c r="R424" s="84">
        <v>200</v>
      </c>
      <c r="S424" s="84" t="str">
        <f>IF(Table13233[[#This Row],[E4 24 BET]]="","",IF(OR(Table13233[[#This Row],[Fin]]="1st",Table13233[[#This Row],[Fin]]="Won",Table13233[[#This Row],[Div]]&lt;&gt;""),R424*Table13233[[#This Row],[Div]],""))</f>
        <v/>
      </c>
      <c r="T424" s="84">
        <f>IF(Table13233[[#This Row],[E4 24 BET]]="","",IF(Table13233[[#This Row],[E4 24 RET]]="",Table13233[[#This Row],[E4 24 BET]]*-1,S424-R424))</f>
        <v>-200</v>
      </c>
      <c r="U424" s="80" t="s">
        <v>947</v>
      </c>
    </row>
    <row r="425" spans="1:21" ht="15" customHeight="1" x14ac:dyDescent="0.25">
      <c r="A425" s="77">
        <v>44618</v>
      </c>
      <c r="B425" s="78">
        <v>0.71180555555555547</v>
      </c>
      <c r="C425" s="78" t="s">
        <v>9</v>
      </c>
      <c r="D425" s="79">
        <v>8</v>
      </c>
      <c r="E425" s="80">
        <v>5</v>
      </c>
      <c r="F425" s="81" t="s">
        <v>68</v>
      </c>
      <c r="G425" s="81" t="s">
        <v>4</v>
      </c>
      <c r="H425" s="82">
        <v>2.6</v>
      </c>
      <c r="I425" s="80" t="s">
        <v>392</v>
      </c>
      <c r="J425" s="83"/>
      <c r="K425" s="80" t="s">
        <v>923</v>
      </c>
      <c r="L425" s="80" t="s">
        <v>1021</v>
      </c>
      <c r="M425" s="80" t="s">
        <v>919</v>
      </c>
      <c r="N425" s="80" t="s">
        <v>918</v>
      </c>
      <c r="O425" s="83">
        <v>100</v>
      </c>
      <c r="P425" s="80">
        <f>IF(OR(Table13233[[#This Row],[Fin]]="1st",Table13233[[#This Row],[Div]]&lt;&gt;""),O425*Table13233[[#This Row],[Div]],"")</f>
        <v>260</v>
      </c>
      <c r="Q425" s="80">
        <f>IF(Table13233[[#This Row],[Lev Ret]]="",Table13233[[#This Row],[Lev Bet]]*-1,Table13233[[#This Row],[Lev Ret]]-Table13233[[#This Row],[Lev Bet]])</f>
        <v>160</v>
      </c>
      <c r="R425" s="84">
        <v>200</v>
      </c>
      <c r="S425" s="84">
        <f>IF(Table13233[[#This Row],[E4 24 BET]]="","",IF(OR(Table13233[[#This Row],[Fin]]="1st",Table13233[[#This Row],[Fin]]="Won",Table13233[[#This Row],[Div]]&lt;&gt;""),R425*Table13233[[#This Row],[Div]],""))</f>
        <v>520</v>
      </c>
      <c r="T425" s="84">
        <f>IF(Table13233[[#This Row],[E4 24 BET]]="","",IF(Table13233[[#This Row],[E4 24 RET]]="",Table13233[[#This Row],[E4 24 BET]]*-1,S425-R425))</f>
        <v>320</v>
      </c>
      <c r="U425" s="80" t="s">
        <v>947</v>
      </c>
    </row>
    <row r="426" spans="1:21" ht="15" customHeight="1" x14ac:dyDescent="0.25">
      <c r="A426" s="77">
        <v>44618</v>
      </c>
      <c r="B426" s="78">
        <v>0.73611111111111116</v>
      </c>
      <c r="C426" s="78" t="s">
        <v>9</v>
      </c>
      <c r="D426" s="79">
        <v>9</v>
      </c>
      <c r="E426" s="80">
        <v>5</v>
      </c>
      <c r="F426" s="81" t="s">
        <v>624</v>
      </c>
      <c r="G426" s="81" t="s">
        <v>7</v>
      </c>
      <c r="H426" s="82"/>
      <c r="I426" s="80" t="s">
        <v>392</v>
      </c>
      <c r="J426" s="83"/>
      <c r="K426" s="80" t="s">
        <v>923</v>
      </c>
      <c r="L426" s="80" t="s">
        <v>1021</v>
      </c>
      <c r="M426" s="80" t="s">
        <v>919</v>
      </c>
      <c r="N426" s="80" t="s">
        <v>918</v>
      </c>
      <c r="O426" s="83">
        <v>100</v>
      </c>
      <c r="P426" s="80" t="str">
        <f>IF(OR(Table13233[[#This Row],[Fin]]="1st",Table13233[[#This Row],[Div]]&lt;&gt;""),O426*Table13233[[#This Row],[Div]],"")</f>
        <v/>
      </c>
      <c r="Q426" s="80">
        <f>IF(Table13233[[#This Row],[Lev Ret]]="",Table13233[[#This Row],[Lev Bet]]*-1,Table13233[[#This Row],[Lev Ret]]-Table13233[[#This Row],[Lev Bet]])</f>
        <v>-100</v>
      </c>
      <c r="R426" s="84">
        <v>200</v>
      </c>
      <c r="S426" s="84" t="str">
        <f>IF(Table13233[[#This Row],[E4 24 BET]]="","",IF(OR(Table13233[[#This Row],[Fin]]="1st",Table13233[[#This Row],[Fin]]="Won",Table13233[[#This Row],[Div]]&lt;&gt;""),R426*Table13233[[#This Row],[Div]],""))</f>
        <v/>
      </c>
      <c r="T426" s="84">
        <f>IF(Table13233[[#This Row],[E4 24 BET]]="","",IF(Table13233[[#This Row],[E4 24 RET]]="",Table13233[[#This Row],[E4 24 BET]]*-1,S426-R426))</f>
        <v>-200</v>
      </c>
      <c r="U426" s="80" t="s">
        <v>947</v>
      </c>
    </row>
    <row r="427" spans="1:21" ht="15" customHeight="1" x14ac:dyDescent="0.25">
      <c r="A427" s="77">
        <v>44625</v>
      </c>
      <c r="B427" s="78">
        <v>0.54861111111111105</v>
      </c>
      <c r="C427" s="78" t="s">
        <v>10</v>
      </c>
      <c r="D427" s="79">
        <v>2</v>
      </c>
      <c r="E427" s="80">
        <v>5</v>
      </c>
      <c r="F427" s="81" t="s">
        <v>751</v>
      </c>
      <c r="G427" s="81" t="s">
        <v>7</v>
      </c>
      <c r="H427" s="82"/>
      <c r="I427" s="80" t="s">
        <v>392</v>
      </c>
      <c r="J427" s="83"/>
      <c r="K427" s="80" t="s">
        <v>923</v>
      </c>
      <c r="L427" s="80" t="s">
        <v>1021</v>
      </c>
      <c r="M427" s="80" t="s">
        <v>919</v>
      </c>
      <c r="N427" s="80" t="s">
        <v>140</v>
      </c>
      <c r="O427" s="83">
        <v>100</v>
      </c>
      <c r="P427" s="80" t="str">
        <f>IF(OR(Table13233[[#This Row],[Fin]]="1st",Table13233[[#This Row],[Div]]&lt;&gt;""),O427*Table13233[[#This Row],[Div]],"")</f>
        <v/>
      </c>
      <c r="Q427" s="80">
        <f>IF(Table13233[[#This Row],[Lev Ret]]="",Table13233[[#This Row],[Lev Bet]]*-1,Table13233[[#This Row],[Lev Ret]]-Table13233[[#This Row],[Lev Bet]])</f>
        <v>-100</v>
      </c>
      <c r="R427" s="84">
        <v>120</v>
      </c>
      <c r="S427" s="84" t="str">
        <f>IF(Table13233[[#This Row],[E4 24 BET]]="","",IF(OR(Table13233[[#This Row],[Fin]]="1st",Table13233[[#This Row],[Fin]]="Won",Table13233[[#This Row],[Div]]&lt;&gt;""),R427*Table13233[[#This Row],[Div]],""))</f>
        <v/>
      </c>
      <c r="T427" s="84">
        <f>IF(Table13233[[#This Row],[E4 24 BET]]="","",IF(Table13233[[#This Row],[E4 24 RET]]="",Table13233[[#This Row],[E4 24 BET]]*-1,S427-R427))</f>
        <v>-120</v>
      </c>
      <c r="U427" s="80" t="s">
        <v>941</v>
      </c>
    </row>
    <row r="428" spans="1:21" ht="15" customHeight="1" x14ac:dyDescent="0.25">
      <c r="A428" s="77">
        <v>44625</v>
      </c>
      <c r="B428" s="78">
        <v>0.57291666666666663</v>
      </c>
      <c r="C428" s="78" t="s">
        <v>10</v>
      </c>
      <c r="D428" s="79">
        <v>3</v>
      </c>
      <c r="E428" s="80">
        <v>9</v>
      </c>
      <c r="F428" s="81" t="s">
        <v>625</v>
      </c>
      <c r="G428" s="81" t="s">
        <v>7</v>
      </c>
      <c r="H428" s="82"/>
      <c r="I428" s="80" t="s">
        <v>392</v>
      </c>
      <c r="J428" s="83"/>
      <c r="K428" s="80" t="s">
        <v>923</v>
      </c>
      <c r="L428" s="80" t="s">
        <v>1021</v>
      </c>
      <c r="M428" s="80" t="s">
        <v>919</v>
      </c>
      <c r="N428" s="80" t="s">
        <v>140</v>
      </c>
      <c r="O428" s="83">
        <v>100</v>
      </c>
      <c r="P428" s="80" t="str">
        <f>IF(OR(Table13233[[#This Row],[Fin]]="1st",Table13233[[#This Row],[Div]]&lt;&gt;""),O428*Table13233[[#This Row],[Div]],"")</f>
        <v/>
      </c>
      <c r="Q428" s="80">
        <f>IF(Table13233[[#This Row],[Lev Ret]]="",Table13233[[#This Row],[Lev Bet]]*-1,Table13233[[#This Row],[Lev Ret]]-Table13233[[#This Row],[Lev Bet]])</f>
        <v>-100</v>
      </c>
      <c r="R428" s="84">
        <v>120</v>
      </c>
      <c r="S428" s="84" t="str">
        <f>IF(Table13233[[#This Row],[E4 24 BET]]="","",IF(OR(Table13233[[#This Row],[Fin]]="1st",Table13233[[#This Row],[Fin]]="Won",Table13233[[#This Row],[Div]]&lt;&gt;""),R428*Table13233[[#This Row],[Div]],""))</f>
        <v/>
      </c>
      <c r="T428" s="84">
        <f>IF(Table13233[[#This Row],[E4 24 BET]]="","",IF(Table13233[[#This Row],[E4 24 RET]]="",Table13233[[#This Row],[E4 24 BET]]*-1,S428-R428))</f>
        <v>-120</v>
      </c>
      <c r="U428" s="80" t="s">
        <v>942</v>
      </c>
    </row>
    <row r="429" spans="1:21" ht="15" customHeight="1" x14ac:dyDescent="0.25">
      <c r="A429" s="77">
        <v>44625</v>
      </c>
      <c r="B429" s="78">
        <v>0.59722222222222221</v>
      </c>
      <c r="C429" s="78" t="s">
        <v>10</v>
      </c>
      <c r="D429" s="79">
        <v>4</v>
      </c>
      <c r="E429" s="80">
        <v>5</v>
      </c>
      <c r="F429" s="81" t="s">
        <v>464</v>
      </c>
      <c r="G429" s="81" t="s">
        <v>4</v>
      </c>
      <c r="H429" s="82">
        <v>5</v>
      </c>
      <c r="I429" s="80" t="s">
        <v>392</v>
      </c>
      <c r="J429" s="83"/>
      <c r="K429" s="80" t="s">
        <v>923</v>
      </c>
      <c r="L429" s="80" t="s">
        <v>1021</v>
      </c>
      <c r="M429" s="80" t="s">
        <v>919</v>
      </c>
      <c r="N429" s="80" t="s">
        <v>140</v>
      </c>
      <c r="O429" s="83">
        <v>100</v>
      </c>
      <c r="P429" s="80">
        <f>IF(OR(Table13233[[#This Row],[Fin]]="1st",Table13233[[#This Row],[Div]]&lt;&gt;""),O429*Table13233[[#This Row],[Div]],"")</f>
        <v>500</v>
      </c>
      <c r="Q429" s="80">
        <f>IF(Table13233[[#This Row],[Lev Ret]]="",Table13233[[#This Row],[Lev Bet]]*-1,Table13233[[#This Row],[Lev Ret]]-Table13233[[#This Row],[Lev Bet]])</f>
        <v>400</v>
      </c>
      <c r="R429" s="84">
        <v>120</v>
      </c>
      <c r="S429" s="84">
        <f>IF(Table13233[[#This Row],[E4 24 BET]]="","",IF(OR(Table13233[[#This Row],[Fin]]="1st",Table13233[[#This Row],[Fin]]="Won",Table13233[[#This Row],[Div]]&lt;&gt;""),R429*Table13233[[#This Row],[Div]],""))</f>
        <v>600</v>
      </c>
      <c r="T429" s="84">
        <f>IF(Table13233[[#This Row],[E4 24 BET]]="","",IF(Table13233[[#This Row],[E4 24 RET]]="",Table13233[[#This Row],[E4 24 BET]]*-1,S429-R429))</f>
        <v>480</v>
      </c>
      <c r="U429" s="80" t="s">
        <v>941</v>
      </c>
    </row>
    <row r="430" spans="1:21" ht="15" customHeight="1" x14ac:dyDescent="0.25">
      <c r="A430" s="77">
        <v>44625</v>
      </c>
      <c r="B430" s="78">
        <v>0.65277777777777779</v>
      </c>
      <c r="C430" s="78" t="s">
        <v>10</v>
      </c>
      <c r="D430" s="79">
        <v>6</v>
      </c>
      <c r="E430" s="80">
        <v>5</v>
      </c>
      <c r="F430" s="81" t="s">
        <v>213</v>
      </c>
      <c r="G430" s="81"/>
      <c r="H430" s="82"/>
      <c r="I430" s="80" t="s">
        <v>392</v>
      </c>
      <c r="J430" s="83"/>
      <c r="K430" s="80" t="s">
        <v>923</v>
      </c>
      <c r="L430" s="80" t="s">
        <v>1021</v>
      </c>
      <c r="M430" s="80" t="s">
        <v>919</v>
      </c>
      <c r="N430" s="80" t="s">
        <v>140</v>
      </c>
      <c r="O430" s="83">
        <v>100</v>
      </c>
      <c r="P430" s="80" t="str">
        <f>IF(OR(Table13233[[#This Row],[Fin]]="1st",Table13233[[#This Row],[Div]]&lt;&gt;""),O430*Table13233[[#This Row],[Div]],"")</f>
        <v/>
      </c>
      <c r="Q430" s="80">
        <f>IF(Table13233[[#This Row],[Lev Ret]]="",Table13233[[#This Row],[Lev Bet]]*-1,Table13233[[#This Row],[Lev Ret]]-Table13233[[#This Row],[Lev Bet]])</f>
        <v>-100</v>
      </c>
      <c r="R430" s="84">
        <v>120</v>
      </c>
      <c r="S430" s="84" t="str">
        <f>IF(Table13233[[#This Row],[E4 24 BET]]="","",IF(OR(Table13233[[#This Row],[Fin]]="1st",Table13233[[#This Row],[Fin]]="Won",Table13233[[#This Row],[Div]]&lt;&gt;""),R430*Table13233[[#This Row],[Div]],""))</f>
        <v/>
      </c>
      <c r="T430" s="84">
        <f>IF(Table13233[[#This Row],[E4 24 BET]]="","",IF(Table13233[[#This Row],[E4 24 RET]]="",Table13233[[#This Row],[E4 24 BET]]*-1,S430-R430))</f>
        <v>-120</v>
      </c>
      <c r="U430" s="80" t="s">
        <v>941</v>
      </c>
    </row>
    <row r="431" spans="1:21" ht="15" customHeight="1" x14ac:dyDescent="0.25">
      <c r="A431" s="77">
        <v>44625</v>
      </c>
      <c r="B431" s="78">
        <v>0.70833333333333337</v>
      </c>
      <c r="C431" s="78" t="s">
        <v>10</v>
      </c>
      <c r="D431" s="79">
        <v>8</v>
      </c>
      <c r="E431" s="80">
        <v>4</v>
      </c>
      <c r="F431" s="81" t="s">
        <v>160</v>
      </c>
      <c r="G431" s="81" t="s">
        <v>4</v>
      </c>
      <c r="H431" s="82">
        <v>4.5999999999999996</v>
      </c>
      <c r="I431" s="80" t="s">
        <v>392</v>
      </c>
      <c r="J431" s="83"/>
      <c r="K431" s="80" t="s">
        <v>923</v>
      </c>
      <c r="L431" s="80" t="s">
        <v>1021</v>
      </c>
      <c r="M431" s="80" t="s">
        <v>919</v>
      </c>
      <c r="N431" s="80" t="s">
        <v>140</v>
      </c>
      <c r="O431" s="83">
        <v>100</v>
      </c>
      <c r="P431" s="80">
        <f>IF(OR(Table13233[[#This Row],[Fin]]="1st",Table13233[[#This Row],[Div]]&lt;&gt;""),O431*Table13233[[#This Row],[Div]],"")</f>
        <v>459.99999999999994</v>
      </c>
      <c r="Q431" s="80">
        <f>IF(Table13233[[#This Row],[Lev Ret]]="",Table13233[[#This Row],[Lev Bet]]*-1,Table13233[[#This Row],[Lev Ret]]-Table13233[[#This Row],[Lev Bet]])</f>
        <v>359.99999999999994</v>
      </c>
      <c r="R431" s="84">
        <v>120</v>
      </c>
      <c r="S431" s="84">
        <f>IF(Table13233[[#This Row],[E4 24 BET]]="","",IF(OR(Table13233[[#This Row],[Fin]]="1st",Table13233[[#This Row],[Fin]]="Won",Table13233[[#This Row],[Div]]&lt;&gt;""),R431*Table13233[[#This Row],[Div]],""))</f>
        <v>552</v>
      </c>
      <c r="T431" s="84">
        <f>IF(Table13233[[#This Row],[E4 24 BET]]="","",IF(Table13233[[#This Row],[E4 24 RET]]="",Table13233[[#This Row],[E4 24 BET]]*-1,S431-R431))</f>
        <v>432</v>
      </c>
      <c r="U431" s="80" t="s">
        <v>942</v>
      </c>
    </row>
    <row r="432" spans="1:21" ht="15" customHeight="1" x14ac:dyDescent="0.25">
      <c r="A432" s="77">
        <v>44632</v>
      </c>
      <c r="B432" s="78">
        <v>0.54861111111111105</v>
      </c>
      <c r="C432" s="78" t="s">
        <v>10</v>
      </c>
      <c r="D432" s="79">
        <v>2</v>
      </c>
      <c r="E432" s="80">
        <v>4</v>
      </c>
      <c r="F432" s="81" t="s">
        <v>622</v>
      </c>
      <c r="G432" s="81" t="s">
        <v>4</v>
      </c>
      <c r="H432" s="82">
        <v>2.1</v>
      </c>
      <c r="I432" s="80" t="s">
        <v>392</v>
      </c>
      <c r="J432" s="83"/>
      <c r="K432" s="80" t="s">
        <v>923</v>
      </c>
      <c r="L432" s="80" t="s">
        <v>1021</v>
      </c>
      <c r="M432" s="80" t="s">
        <v>919</v>
      </c>
      <c r="N432" s="80" t="s">
        <v>918</v>
      </c>
      <c r="O432" s="83">
        <v>100</v>
      </c>
      <c r="P432" s="80">
        <f>IF(OR(Table13233[[#This Row],[Fin]]="1st",Table13233[[#This Row],[Div]]&lt;&gt;""),O432*Table13233[[#This Row],[Div]],"")</f>
        <v>210</v>
      </c>
      <c r="Q432" s="80">
        <f>IF(Table13233[[#This Row],[Lev Ret]]="",Table13233[[#This Row],[Lev Bet]]*-1,Table13233[[#This Row],[Lev Ret]]-Table13233[[#This Row],[Lev Bet]])</f>
        <v>110</v>
      </c>
      <c r="R432" s="84">
        <v>139.99999999999997</v>
      </c>
      <c r="S432" s="84">
        <f>IF(Table13233[[#This Row],[E4 24 BET]]="","",IF(OR(Table13233[[#This Row],[Fin]]="1st",Table13233[[#This Row],[Fin]]="Won",Table13233[[#This Row],[Div]]&lt;&gt;""),R432*Table13233[[#This Row],[Div]],""))</f>
        <v>293.99999999999994</v>
      </c>
      <c r="T432" s="84">
        <f>IF(Table13233[[#This Row],[E4 24 BET]]="","",IF(Table13233[[#This Row],[E4 24 RET]]="",Table13233[[#This Row],[E4 24 BET]]*-1,S432-R432))</f>
        <v>153.99999999999997</v>
      </c>
      <c r="U432" s="80" t="s">
        <v>947</v>
      </c>
    </row>
    <row r="433" spans="1:21" ht="15" customHeight="1" x14ac:dyDescent="0.25">
      <c r="A433" s="77">
        <v>44632</v>
      </c>
      <c r="B433" s="78">
        <v>0.54861111111111105</v>
      </c>
      <c r="C433" s="78" t="s">
        <v>10</v>
      </c>
      <c r="D433" s="79">
        <v>2</v>
      </c>
      <c r="E433" s="80">
        <v>1</v>
      </c>
      <c r="F433" s="81" t="s">
        <v>600</v>
      </c>
      <c r="G433" s="81"/>
      <c r="H433" s="82"/>
      <c r="I433" s="80" t="s">
        <v>392</v>
      </c>
      <c r="J433" s="83"/>
      <c r="K433" s="80" t="s">
        <v>923</v>
      </c>
      <c r="L433" s="80" t="s">
        <v>1021</v>
      </c>
      <c r="M433" s="80" t="s">
        <v>919</v>
      </c>
      <c r="N433" s="80" t="s">
        <v>140</v>
      </c>
      <c r="O433" s="83">
        <v>100</v>
      </c>
      <c r="P433" s="80" t="str">
        <f>IF(OR(Table13233[[#This Row],[Fin]]="1st",Table13233[[#This Row],[Div]]&lt;&gt;""),O433*Table13233[[#This Row],[Div]],"")</f>
        <v/>
      </c>
      <c r="Q433" s="80">
        <f>IF(Table13233[[#This Row],[Lev Ret]]="",Table13233[[#This Row],[Lev Bet]]*-1,Table13233[[#This Row],[Lev Ret]]-Table13233[[#This Row],[Lev Bet]])</f>
        <v>-100</v>
      </c>
      <c r="R433" s="84">
        <v>120</v>
      </c>
      <c r="S433" s="84" t="str">
        <f>IF(Table13233[[#This Row],[E4 24 BET]]="","",IF(OR(Table13233[[#This Row],[Fin]]="1st",Table13233[[#This Row],[Fin]]="Won",Table13233[[#This Row],[Div]]&lt;&gt;""),R433*Table13233[[#This Row],[Div]],""))</f>
        <v/>
      </c>
      <c r="T433" s="84">
        <f>IF(Table13233[[#This Row],[E4 24 BET]]="","",IF(Table13233[[#This Row],[E4 24 RET]]="",Table13233[[#This Row],[E4 24 BET]]*-1,S433-R433))</f>
        <v>-120</v>
      </c>
      <c r="U433" s="80" t="s">
        <v>941</v>
      </c>
    </row>
    <row r="434" spans="1:21" ht="15" customHeight="1" x14ac:dyDescent="0.25">
      <c r="A434" s="77">
        <v>44632</v>
      </c>
      <c r="B434" s="78">
        <v>0.57291666666666663</v>
      </c>
      <c r="C434" s="78" t="s">
        <v>10</v>
      </c>
      <c r="D434" s="79">
        <v>3</v>
      </c>
      <c r="E434" s="80">
        <v>8</v>
      </c>
      <c r="F434" s="81" t="s">
        <v>231</v>
      </c>
      <c r="G434" s="81"/>
      <c r="H434" s="82"/>
      <c r="I434" s="80" t="s">
        <v>392</v>
      </c>
      <c r="J434" s="83"/>
      <c r="K434" s="80" t="s">
        <v>923</v>
      </c>
      <c r="L434" s="80" t="s">
        <v>1021</v>
      </c>
      <c r="M434" s="80" t="s">
        <v>919</v>
      </c>
      <c r="N434" s="80" t="s">
        <v>140</v>
      </c>
      <c r="O434" s="83">
        <v>100</v>
      </c>
      <c r="P434" s="80" t="str">
        <f>IF(OR(Table13233[[#This Row],[Fin]]="1st",Table13233[[#This Row],[Div]]&lt;&gt;""),O434*Table13233[[#This Row],[Div]],"")</f>
        <v/>
      </c>
      <c r="Q434" s="80">
        <f>IF(Table13233[[#This Row],[Lev Ret]]="",Table13233[[#This Row],[Lev Bet]]*-1,Table13233[[#This Row],[Lev Ret]]-Table13233[[#This Row],[Lev Bet]])</f>
        <v>-100</v>
      </c>
      <c r="R434" s="84">
        <v>120</v>
      </c>
      <c r="S434" s="84" t="str">
        <f>IF(Table13233[[#This Row],[E4 24 BET]]="","",IF(OR(Table13233[[#This Row],[Fin]]="1st",Table13233[[#This Row],[Fin]]="Won",Table13233[[#This Row],[Div]]&lt;&gt;""),R434*Table13233[[#This Row],[Div]],""))</f>
        <v/>
      </c>
      <c r="T434" s="84">
        <f>IF(Table13233[[#This Row],[E4 24 BET]]="","",IF(Table13233[[#This Row],[E4 24 RET]]="",Table13233[[#This Row],[E4 24 BET]]*-1,S434-R434))</f>
        <v>-120</v>
      </c>
      <c r="U434" s="80" t="s">
        <v>941</v>
      </c>
    </row>
    <row r="435" spans="1:21" ht="15" customHeight="1" x14ac:dyDescent="0.25">
      <c r="A435" s="77">
        <v>44639</v>
      </c>
      <c r="B435" s="78">
        <v>0.51736111111111105</v>
      </c>
      <c r="C435" s="78" t="s">
        <v>10</v>
      </c>
      <c r="D435" s="79">
        <v>1</v>
      </c>
      <c r="E435" s="80">
        <v>1</v>
      </c>
      <c r="F435" s="81" t="s">
        <v>752</v>
      </c>
      <c r="G435" s="81" t="s">
        <v>6</v>
      </c>
      <c r="H435" s="82"/>
      <c r="I435" s="80" t="s">
        <v>392</v>
      </c>
      <c r="J435" s="83"/>
      <c r="K435" s="80" t="s">
        <v>923</v>
      </c>
      <c r="L435" s="80" t="s">
        <v>1021</v>
      </c>
      <c r="M435" s="80" t="s">
        <v>919</v>
      </c>
      <c r="N435" s="80" t="s">
        <v>140</v>
      </c>
      <c r="O435" s="83">
        <v>100</v>
      </c>
      <c r="P435" s="80" t="str">
        <f>IF(OR(Table13233[[#This Row],[Fin]]="1st",Table13233[[#This Row],[Div]]&lt;&gt;""),O435*Table13233[[#This Row],[Div]],"")</f>
        <v/>
      </c>
      <c r="Q435" s="80">
        <f>IF(Table13233[[#This Row],[Lev Ret]]="",Table13233[[#This Row],[Lev Bet]]*-1,Table13233[[#This Row],[Lev Ret]]-Table13233[[#This Row],[Lev Bet]])</f>
        <v>-100</v>
      </c>
      <c r="R435" s="84">
        <v>120</v>
      </c>
      <c r="S435" s="84" t="str">
        <f>IF(Table13233[[#This Row],[E4 24 BET]]="","",IF(OR(Table13233[[#This Row],[Fin]]="1st",Table13233[[#This Row],[Fin]]="Won",Table13233[[#This Row],[Div]]&lt;&gt;""),R435*Table13233[[#This Row],[Div]],""))</f>
        <v/>
      </c>
      <c r="T435" s="84">
        <f>IF(Table13233[[#This Row],[E4 24 BET]]="","",IF(Table13233[[#This Row],[E4 24 RET]]="",Table13233[[#This Row],[E4 24 BET]]*-1,S435-R435))</f>
        <v>-120</v>
      </c>
      <c r="U435" s="80" t="s">
        <v>941</v>
      </c>
    </row>
    <row r="436" spans="1:21" ht="15" customHeight="1" x14ac:dyDescent="0.25">
      <c r="A436" s="77">
        <v>44639</v>
      </c>
      <c r="B436" s="78">
        <v>0.54513888888888895</v>
      </c>
      <c r="C436" s="78" t="s">
        <v>10</v>
      </c>
      <c r="D436" s="79">
        <v>2</v>
      </c>
      <c r="E436" s="80">
        <v>1</v>
      </c>
      <c r="F436" s="81" t="s">
        <v>357</v>
      </c>
      <c r="G436" s="81" t="s">
        <v>4</v>
      </c>
      <c r="H436" s="82">
        <v>5.2</v>
      </c>
      <c r="I436" s="80" t="s">
        <v>392</v>
      </c>
      <c r="J436" s="83"/>
      <c r="K436" s="80" t="s">
        <v>923</v>
      </c>
      <c r="L436" s="80" t="s">
        <v>1021</v>
      </c>
      <c r="M436" s="80" t="s">
        <v>919</v>
      </c>
      <c r="N436" s="80" t="s">
        <v>140</v>
      </c>
      <c r="O436" s="83">
        <v>100</v>
      </c>
      <c r="P436" s="80">
        <f>IF(OR(Table13233[[#This Row],[Fin]]="1st",Table13233[[#This Row],[Div]]&lt;&gt;""),O436*Table13233[[#This Row],[Div]],"")</f>
        <v>520</v>
      </c>
      <c r="Q436" s="80">
        <f>IF(Table13233[[#This Row],[Lev Ret]]="",Table13233[[#This Row],[Lev Bet]]*-1,Table13233[[#This Row],[Lev Ret]]-Table13233[[#This Row],[Lev Bet]])</f>
        <v>420</v>
      </c>
      <c r="R436" s="84">
        <v>120</v>
      </c>
      <c r="S436" s="84">
        <f>IF(Table13233[[#This Row],[E4 24 BET]]="","",IF(OR(Table13233[[#This Row],[Fin]]="1st",Table13233[[#This Row],[Fin]]="Won",Table13233[[#This Row],[Div]]&lt;&gt;""),R436*Table13233[[#This Row],[Div]],""))</f>
        <v>624</v>
      </c>
      <c r="T436" s="84">
        <f>IF(Table13233[[#This Row],[E4 24 BET]]="","",IF(Table13233[[#This Row],[E4 24 RET]]="",Table13233[[#This Row],[E4 24 BET]]*-1,S436-R436))</f>
        <v>504</v>
      </c>
      <c r="U436" s="80" t="s">
        <v>941</v>
      </c>
    </row>
    <row r="437" spans="1:21" ht="15" customHeight="1" x14ac:dyDescent="0.25">
      <c r="A437" s="77">
        <v>44639</v>
      </c>
      <c r="B437" s="78">
        <v>0.55902777777777779</v>
      </c>
      <c r="C437" s="78" t="s">
        <v>139</v>
      </c>
      <c r="D437" s="79">
        <v>3</v>
      </c>
      <c r="E437" s="80">
        <v>5</v>
      </c>
      <c r="F437" s="81" t="s">
        <v>462</v>
      </c>
      <c r="G437" s="81"/>
      <c r="H437" s="82"/>
      <c r="I437" s="80" t="s">
        <v>156</v>
      </c>
      <c r="J437" s="83"/>
      <c r="K437" s="80" t="s">
        <v>923</v>
      </c>
      <c r="L437" s="80" t="s">
        <v>1021</v>
      </c>
      <c r="M437" s="80" t="s">
        <v>919</v>
      </c>
      <c r="N437" s="80" t="s">
        <v>140</v>
      </c>
      <c r="O437" s="83">
        <v>100</v>
      </c>
      <c r="P437" s="80" t="str">
        <f>IF(OR(Table13233[[#This Row],[Fin]]="1st",Table13233[[#This Row],[Div]]&lt;&gt;""),O437*Table13233[[#This Row],[Div]],"")</f>
        <v/>
      </c>
      <c r="Q437" s="80">
        <f>IF(Table13233[[#This Row],[Lev Ret]]="",Table13233[[#This Row],[Lev Bet]]*-1,Table13233[[#This Row],[Lev Ret]]-Table13233[[#This Row],[Lev Bet]])</f>
        <v>-100</v>
      </c>
      <c r="R437" s="84">
        <v>100</v>
      </c>
      <c r="S437" s="84" t="str">
        <f>IF(Table13233[[#This Row],[E4 24 BET]]="","",IF(OR(Table13233[[#This Row],[Fin]]="1st",Table13233[[#This Row],[Fin]]="Won",Table13233[[#This Row],[Div]]&lt;&gt;""),R437*Table13233[[#This Row],[Div]],""))</f>
        <v/>
      </c>
      <c r="T437" s="84">
        <f>IF(Table13233[[#This Row],[E4 24 BET]]="","",IF(Table13233[[#This Row],[E4 24 RET]]="",Table13233[[#This Row],[E4 24 BET]]*-1,S437-R437))</f>
        <v>-100</v>
      </c>
      <c r="U437" s="80" t="s">
        <v>944</v>
      </c>
    </row>
    <row r="438" spans="1:21" ht="15" customHeight="1" x14ac:dyDescent="0.25">
      <c r="A438" s="77">
        <v>44639</v>
      </c>
      <c r="B438" s="78">
        <v>0.56944444444444442</v>
      </c>
      <c r="C438" s="78" t="s">
        <v>10</v>
      </c>
      <c r="D438" s="79">
        <v>3</v>
      </c>
      <c r="E438" s="80">
        <v>1</v>
      </c>
      <c r="F438" s="81" t="s">
        <v>211</v>
      </c>
      <c r="G438" s="81" t="s">
        <v>4</v>
      </c>
      <c r="H438" s="82">
        <v>1.22</v>
      </c>
      <c r="I438" s="80" t="s">
        <v>392</v>
      </c>
      <c r="J438" s="83"/>
      <c r="K438" s="80" t="s">
        <v>923</v>
      </c>
      <c r="L438" s="80" t="s">
        <v>1021</v>
      </c>
      <c r="M438" s="80" t="s">
        <v>919</v>
      </c>
      <c r="N438" s="80" t="s">
        <v>140</v>
      </c>
      <c r="O438" s="83">
        <v>100</v>
      </c>
      <c r="P438" s="80">
        <f>IF(OR(Table13233[[#This Row],[Fin]]="1st",Table13233[[#This Row],[Div]]&lt;&gt;""),O438*Table13233[[#This Row],[Div]],"")</f>
        <v>122</v>
      </c>
      <c r="Q438" s="80">
        <f>IF(Table13233[[#This Row],[Lev Ret]]="",Table13233[[#This Row],[Lev Bet]]*-1,Table13233[[#This Row],[Lev Ret]]-Table13233[[#This Row],[Lev Bet]])</f>
        <v>22</v>
      </c>
      <c r="R438" s="84">
        <v>120</v>
      </c>
      <c r="S438" s="84">
        <f>IF(Table13233[[#This Row],[E4 24 BET]]="","",IF(OR(Table13233[[#This Row],[Fin]]="1st",Table13233[[#This Row],[Fin]]="Won",Table13233[[#This Row],[Div]]&lt;&gt;""),R438*Table13233[[#This Row],[Div]],""))</f>
        <v>146.4</v>
      </c>
      <c r="T438" s="84">
        <f>IF(Table13233[[#This Row],[E4 24 BET]]="","",IF(Table13233[[#This Row],[E4 24 RET]]="",Table13233[[#This Row],[E4 24 BET]]*-1,S438-R438))</f>
        <v>26.400000000000006</v>
      </c>
      <c r="U438" s="80" t="s">
        <v>942</v>
      </c>
    </row>
    <row r="439" spans="1:21" ht="15" customHeight="1" x14ac:dyDescent="0.25">
      <c r="A439" s="77">
        <v>44639</v>
      </c>
      <c r="B439" s="78">
        <v>0.68055555555555547</v>
      </c>
      <c r="C439" s="78" t="s">
        <v>10</v>
      </c>
      <c r="D439" s="79">
        <v>7</v>
      </c>
      <c r="E439" s="80">
        <v>9</v>
      </c>
      <c r="F439" s="81" t="s">
        <v>206</v>
      </c>
      <c r="G439" s="81" t="s">
        <v>7</v>
      </c>
      <c r="H439" s="82"/>
      <c r="I439" s="80" t="s">
        <v>392</v>
      </c>
      <c r="J439" s="83"/>
      <c r="K439" s="80" t="s">
        <v>923</v>
      </c>
      <c r="L439" s="80" t="s">
        <v>1021</v>
      </c>
      <c r="M439" s="80" t="s">
        <v>919</v>
      </c>
      <c r="N439" s="80" t="s">
        <v>140</v>
      </c>
      <c r="O439" s="83">
        <v>100</v>
      </c>
      <c r="P439" s="80" t="str">
        <f>IF(OR(Table13233[[#This Row],[Fin]]="1st",Table13233[[#This Row],[Div]]&lt;&gt;""),O439*Table13233[[#This Row],[Div]],"")</f>
        <v/>
      </c>
      <c r="Q439" s="80">
        <f>IF(Table13233[[#This Row],[Lev Ret]]="",Table13233[[#This Row],[Lev Bet]]*-1,Table13233[[#This Row],[Lev Ret]]-Table13233[[#This Row],[Lev Bet]])</f>
        <v>-100</v>
      </c>
      <c r="R439" s="84">
        <v>120</v>
      </c>
      <c r="S439" s="84" t="str">
        <f>IF(Table13233[[#This Row],[E4 24 BET]]="","",IF(OR(Table13233[[#This Row],[Fin]]="1st",Table13233[[#This Row],[Fin]]="Won",Table13233[[#This Row],[Div]]&lt;&gt;""),R439*Table13233[[#This Row],[Div]],""))</f>
        <v/>
      </c>
      <c r="T439" s="84">
        <f>IF(Table13233[[#This Row],[E4 24 BET]]="","",IF(Table13233[[#This Row],[E4 24 RET]]="",Table13233[[#This Row],[E4 24 BET]]*-1,S439-R439))</f>
        <v>-120</v>
      </c>
      <c r="U439" s="80" t="s">
        <v>941</v>
      </c>
    </row>
    <row r="440" spans="1:21" ht="15" customHeight="1" x14ac:dyDescent="0.25">
      <c r="A440" s="77">
        <v>44639</v>
      </c>
      <c r="B440" s="78">
        <v>0.68055555555555547</v>
      </c>
      <c r="C440" s="78" t="s">
        <v>10</v>
      </c>
      <c r="D440" s="79">
        <v>7</v>
      </c>
      <c r="E440" s="80">
        <v>10</v>
      </c>
      <c r="F440" s="81" t="s">
        <v>20</v>
      </c>
      <c r="G440" s="81" t="s">
        <v>4</v>
      </c>
      <c r="H440" s="82">
        <v>2.7</v>
      </c>
      <c r="I440" s="80" t="s">
        <v>392</v>
      </c>
      <c r="J440" s="83"/>
      <c r="K440" s="80" t="s">
        <v>923</v>
      </c>
      <c r="L440" s="80" t="s">
        <v>1021</v>
      </c>
      <c r="M440" s="80" t="s">
        <v>919</v>
      </c>
      <c r="N440" s="80" t="s">
        <v>918</v>
      </c>
      <c r="O440" s="83">
        <v>100</v>
      </c>
      <c r="P440" s="80">
        <f>IF(OR(Table13233[[#This Row],[Fin]]="1st",Table13233[[#This Row],[Div]]&lt;&gt;""),O440*Table13233[[#This Row],[Div]],"")</f>
        <v>270</v>
      </c>
      <c r="Q440" s="80">
        <f>IF(Table13233[[#This Row],[Lev Ret]]="",Table13233[[#This Row],[Lev Bet]]*-1,Table13233[[#This Row],[Lev Ret]]-Table13233[[#This Row],[Lev Bet]])</f>
        <v>170</v>
      </c>
      <c r="R440" s="84">
        <v>139.99999999999997</v>
      </c>
      <c r="S440" s="84">
        <f>IF(Table13233[[#This Row],[E4 24 BET]]="","",IF(OR(Table13233[[#This Row],[Fin]]="1st",Table13233[[#This Row],[Fin]]="Won",Table13233[[#This Row],[Div]]&lt;&gt;""),R440*Table13233[[#This Row],[Div]],""))</f>
        <v>377.99999999999994</v>
      </c>
      <c r="T440" s="84">
        <f>IF(Table13233[[#This Row],[E4 24 BET]]="","",IF(Table13233[[#This Row],[E4 24 RET]]="",Table13233[[#This Row],[E4 24 BET]]*-1,S440-R440))</f>
        <v>237.99999999999997</v>
      </c>
      <c r="U440" s="80" t="s">
        <v>947</v>
      </c>
    </row>
    <row r="441" spans="1:21" ht="15" customHeight="1" x14ac:dyDescent="0.25">
      <c r="A441" s="77">
        <v>44639</v>
      </c>
      <c r="B441" s="78">
        <v>0.70833333333333337</v>
      </c>
      <c r="C441" s="78" t="s">
        <v>10</v>
      </c>
      <c r="D441" s="79">
        <v>8</v>
      </c>
      <c r="E441" s="80">
        <v>8</v>
      </c>
      <c r="F441" s="81" t="s">
        <v>624</v>
      </c>
      <c r="G441" s="81"/>
      <c r="H441" s="82"/>
      <c r="I441" s="80" t="s">
        <v>392</v>
      </c>
      <c r="J441" s="83"/>
      <c r="K441" s="80" t="s">
        <v>923</v>
      </c>
      <c r="L441" s="80" t="s">
        <v>1021</v>
      </c>
      <c r="M441" s="80" t="s">
        <v>919</v>
      </c>
      <c r="N441" s="80" t="s">
        <v>140</v>
      </c>
      <c r="O441" s="83">
        <v>100</v>
      </c>
      <c r="P441" s="80" t="str">
        <f>IF(OR(Table13233[[#This Row],[Fin]]="1st",Table13233[[#This Row],[Div]]&lt;&gt;""),O441*Table13233[[#This Row],[Div]],"")</f>
        <v/>
      </c>
      <c r="Q441" s="80">
        <f>IF(Table13233[[#This Row],[Lev Ret]]="",Table13233[[#This Row],[Lev Bet]]*-1,Table13233[[#This Row],[Lev Ret]]-Table13233[[#This Row],[Lev Bet]])</f>
        <v>-100</v>
      </c>
      <c r="R441" s="84">
        <v>120</v>
      </c>
      <c r="S441" s="84" t="str">
        <f>IF(Table13233[[#This Row],[E4 24 BET]]="","",IF(OR(Table13233[[#This Row],[Fin]]="1st",Table13233[[#This Row],[Fin]]="Won",Table13233[[#This Row],[Div]]&lt;&gt;""),R441*Table13233[[#This Row],[Div]],""))</f>
        <v/>
      </c>
      <c r="T441" s="84">
        <f>IF(Table13233[[#This Row],[E4 24 BET]]="","",IF(Table13233[[#This Row],[E4 24 RET]]="",Table13233[[#This Row],[E4 24 BET]]*-1,S441-R441))</f>
        <v>-120</v>
      </c>
      <c r="U441" s="80" t="s">
        <v>941</v>
      </c>
    </row>
    <row r="442" spans="1:21" ht="15" customHeight="1" x14ac:dyDescent="0.25">
      <c r="A442" s="77">
        <v>44639</v>
      </c>
      <c r="B442" s="78">
        <v>0.74652777777777779</v>
      </c>
      <c r="C442" s="78" t="s">
        <v>139</v>
      </c>
      <c r="D442" s="79">
        <v>10</v>
      </c>
      <c r="E442" s="80">
        <v>9</v>
      </c>
      <c r="F442" s="81" t="s">
        <v>838</v>
      </c>
      <c r="G442" s="81"/>
      <c r="H442" s="82"/>
      <c r="I442" s="80" t="s">
        <v>156</v>
      </c>
      <c r="J442" s="83"/>
      <c r="K442" s="80" t="s">
        <v>923</v>
      </c>
      <c r="L442" s="80" t="s">
        <v>1021</v>
      </c>
      <c r="M442" s="80" t="s">
        <v>919</v>
      </c>
      <c r="N442" s="80" t="s">
        <v>140</v>
      </c>
      <c r="O442" s="83">
        <v>100</v>
      </c>
      <c r="P442" s="80" t="str">
        <f>IF(OR(Table13233[[#This Row],[Fin]]="1st",Table13233[[#This Row],[Div]]&lt;&gt;""),O442*Table13233[[#This Row],[Div]],"")</f>
        <v/>
      </c>
      <c r="Q442" s="80">
        <f>IF(Table13233[[#This Row],[Lev Ret]]="",Table13233[[#This Row],[Lev Bet]]*-1,Table13233[[#This Row],[Lev Ret]]-Table13233[[#This Row],[Lev Bet]])</f>
        <v>-100</v>
      </c>
      <c r="R442" s="84">
        <v>100</v>
      </c>
      <c r="S442" s="84" t="str">
        <f>IF(Table13233[[#This Row],[E4 24 BET]]="","",IF(OR(Table13233[[#This Row],[Fin]]="1st",Table13233[[#This Row],[Fin]]="Won",Table13233[[#This Row],[Div]]&lt;&gt;""),R442*Table13233[[#This Row],[Div]],""))</f>
        <v/>
      </c>
      <c r="T442" s="84">
        <f>IF(Table13233[[#This Row],[E4 24 BET]]="","",IF(Table13233[[#This Row],[E4 24 RET]]="",Table13233[[#This Row],[E4 24 BET]]*-1,S442-R442))</f>
        <v>-100</v>
      </c>
      <c r="U442" s="80" t="s">
        <v>943</v>
      </c>
    </row>
    <row r="443" spans="1:21" ht="15" customHeight="1" x14ac:dyDescent="0.25">
      <c r="A443" s="77">
        <v>44645</v>
      </c>
      <c r="B443" s="78">
        <v>0.82291666666666663</v>
      </c>
      <c r="C443" s="78" t="s">
        <v>11</v>
      </c>
      <c r="D443" s="79">
        <v>4</v>
      </c>
      <c r="E443" s="80">
        <v>3</v>
      </c>
      <c r="F443" s="81" t="s">
        <v>622</v>
      </c>
      <c r="G443" s="81" t="s">
        <v>6</v>
      </c>
      <c r="H443" s="82"/>
      <c r="I443" s="80" t="s">
        <v>392</v>
      </c>
      <c r="J443" s="83"/>
      <c r="K443" s="80" t="s">
        <v>923</v>
      </c>
      <c r="L443" s="80" t="s">
        <v>1021</v>
      </c>
      <c r="M443" s="80" t="s">
        <v>917</v>
      </c>
      <c r="N443" s="80" t="s">
        <v>140</v>
      </c>
      <c r="O443" s="83">
        <v>100</v>
      </c>
      <c r="P443" s="80" t="str">
        <f>IF(OR(Table13233[[#This Row],[Fin]]="1st",Table13233[[#This Row],[Div]]&lt;&gt;""),O443*Table13233[[#This Row],[Div]],"")</f>
        <v/>
      </c>
      <c r="Q443" s="80">
        <f>IF(Table13233[[#This Row],[Lev Ret]]="",Table13233[[#This Row],[Lev Bet]]*-1,Table13233[[#This Row],[Lev Ret]]-Table13233[[#This Row],[Lev Bet]])</f>
        <v>-100</v>
      </c>
      <c r="R443" s="84">
        <v>120</v>
      </c>
      <c r="S443" s="84" t="str">
        <f>IF(Table13233[[#This Row],[E4 24 BET]]="","",IF(OR(Table13233[[#This Row],[Fin]]="1st",Table13233[[#This Row],[Fin]]="Won",Table13233[[#This Row],[Div]]&lt;&gt;""),R443*Table13233[[#This Row],[Div]],""))</f>
        <v/>
      </c>
      <c r="T443" s="84">
        <f>IF(Table13233[[#This Row],[E4 24 BET]]="","",IF(Table13233[[#This Row],[E4 24 RET]]="",Table13233[[#This Row],[E4 24 BET]]*-1,S443-R443))</f>
        <v>-120</v>
      </c>
      <c r="U443" s="80" t="s">
        <v>942</v>
      </c>
    </row>
    <row r="444" spans="1:21" ht="15" customHeight="1" x14ac:dyDescent="0.25">
      <c r="A444" s="77">
        <v>44645</v>
      </c>
      <c r="B444" s="78">
        <v>0.84375</v>
      </c>
      <c r="C444" s="78" t="s">
        <v>11</v>
      </c>
      <c r="D444" s="79">
        <v>5</v>
      </c>
      <c r="E444" s="80">
        <v>3</v>
      </c>
      <c r="F444" s="81" t="s">
        <v>744</v>
      </c>
      <c r="G444" s="81" t="s">
        <v>4</v>
      </c>
      <c r="H444" s="82">
        <v>5.2</v>
      </c>
      <c r="I444" s="80" t="s">
        <v>392</v>
      </c>
      <c r="J444" s="83"/>
      <c r="K444" s="80" t="s">
        <v>923</v>
      </c>
      <c r="L444" s="80" t="s">
        <v>1021</v>
      </c>
      <c r="M444" s="80" t="s">
        <v>917</v>
      </c>
      <c r="N444" s="80" t="s">
        <v>140</v>
      </c>
      <c r="O444" s="83">
        <v>100</v>
      </c>
      <c r="P444" s="80">
        <f>IF(OR(Table13233[[#This Row],[Fin]]="1st",Table13233[[#This Row],[Div]]&lt;&gt;""),O444*Table13233[[#This Row],[Div]],"")</f>
        <v>520</v>
      </c>
      <c r="Q444" s="80">
        <f>IF(Table13233[[#This Row],[Lev Ret]]="",Table13233[[#This Row],[Lev Bet]]*-1,Table13233[[#This Row],[Lev Ret]]-Table13233[[#This Row],[Lev Bet]])</f>
        <v>420</v>
      </c>
      <c r="R444" s="84">
        <v>120</v>
      </c>
      <c r="S444" s="84">
        <f>IF(Table13233[[#This Row],[E4 24 BET]]="","",IF(OR(Table13233[[#This Row],[Fin]]="1st",Table13233[[#This Row],[Fin]]="Won",Table13233[[#This Row],[Div]]&lt;&gt;""),R444*Table13233[[#This Row],[Div]],""))</f>
        <v>624</v>
      </c>
      <c r="T444" s="84">
        <f>IF(Table13233[[#This Row],[E4 24 BET]]="","",IF(Table13233[[#This Row],[E4 24 RET]]="",Table13233[[#This Row],[E4 24 BET]]*-1,S444-R444))</f>
        <v>504</v>
      </c>
      <c r="U444" s="80" t="s">
        <v>941</v>
      </c>
    </row>
    <row r="445" spans="1:21" ht="15" customHeight="1" x14ac:dyDescent="0.25">
      <c r="A445" s="77">
        <v>44645</v>
      </c>
      <c r="B445" s="78">
        <v>0.88541666666666663</v>
      </c>
      <c r="C445" s="78" t="s">
        <v>11</v>
      </c>
      <c r="D445" s="79">
        <v>7</v>
      </c>
      <c r="E445" s="80">
        <v>9</v>
      </c>
      <c r="F445" s="81" t="s">
        <v>68</v>
      </c>
      <c r="G445" s="81"/>
      <c r="H445" s="82"/>
      <c r="I445" s="80" t="s">
        <v>392</v>
      </c>
      <c r="J445" s="83"/>
      <c r="K445" s="80" t="s">
        <v>923</v>
      </c>
      <c r="L445" s="80" t="s">
        <v>1021</v>
      </c>
      <c r="M445" s="80" t="s">
        <v>917</v>
      </c>
      <c r="N445" s="80" t="s">
        <v>140</v>
      </c>
      <c r="O445" s="83">
        <v>100</v>
      </c>
      <c r="P445" s="80" t="str">
        <f>IF(OR(Table13233[[#This Row],[Fin]]="1st",Table13233[[#This Row],[Div]]&lt;&gt;""),O445*Table13233[[#This Row],[Div]],"")</f>
        <v/>
      </c>
      <c r="Q445" s="80">
        <f>IF(Table13233[[#This Row],[Lev Ret]]="",Table13233[[#This Row],[Lev Bet]]*-1,Table13233[[#This Row],[Lev Ret]]-Table13233[[#This Row],[Lev Bet]])</f>
        <v>-100</v>
      </c>
      <c r="R445" s="84">
        <v>120</v>
      </c>
      <c r="S445" s="84" t="str">
        <f>IF(Table13233[[#This Row],[E4 24 BET]]="","",IF(OR(Table13233[[#This Row],[Fin]]="1st",Table13233[[#This Row],[Fin]]="Won",Table13233[[#This Row],[Div]]&lt;&gt;""),R445*Table13233[[#This Row],[Div]],""))</f>
        <v/>
      </c>
      <c r="T445" s="84">
        <f>IF(Table13233[[#This Row],[E4 24 BET]]="","",IF(Table13233[[#This Row],[E4 24 RET]]="",Table13233[[#This Row],[E4 24 BET]]*-1,S445-R445))</f>
        <v>-120</v>
      </c>
      <c r="U445" s="80" t="s">
        <v>942</v>
      </c>
    </row>
    <row r="446" spans="1:21" ht="15" customHeight="1" x14ac:dyDescent="0.25">
      <c r="A446" s="77">
        <v>44646</v>
      </c>
      <c r="B446" s="78">
        <v>0.56944444444444442</v>
      </c>
      <c r="C446" s="78" t="s">
        <v>13</v>
      </c>
      <c r="D446" s="79">
        <v>3</v>
      </c>
      <c r="E446" s="80">
        <v>2</v>
      </c>
      <c r="F446" s="81" t="s">
        <v>44</v>
      </c>
      <c r="G446" s="81" t="s">
        <v>7</v>
      </c>
      <c r="H446" s="82"/>
      <c r="I446" s="80" t="s">
        <v>392</v>
      </c>
      <c r="J446" s="83"/>
      <c r="K446" s="80" t="s">
        <v>923</v>
      </c>
      <c r="L446" s="80" t="s">
        <v>1021</v>
      </c>
      <c r="M446" s="80" t="s">
        <v>919</v>
      </c>
      <c r="N446" s="80" t="s">
        <v>918</v>
      </c>
      <c r="O446" s="83">
        <v>100</v>
      </c>
      <c r="P446" s="80" t="str">
        <f>IF(OR(Table13233[[#This Row],[Fin]]="1st",Table13233[[#This Row],[Div]]&lt;&gt;""),O446*Table13233[[#This Row],[Div]],"")</f>
        <v/>
      </c>
      <c r="Q446" s="80">
        <f>IF(Table13233[[#This Row],[Lev Ret]]="",Table13233[[#This Row],[Lev Bet]]*-1,Table13233[[#This Row],[Lev Ret]]-Table13233[[#This Row],[Lev Bet]])</f>
        <v>-100</v>
      </c>
      <c r="R446" s="84">
        <v>200</v>
      </c>
      <c r="S446" s="84" t="str">
        <f>IF(Table13233[[#This Row],[E4 24 BET]]="","",IF(OR(Table13233[[#This Row],[Fin]]="1st",Table13233[[#This Row],[Fin]]="Won",Table13233[[#This Row],[Div]]&lt;&gt;""),R446*Table13233[[#This Row],[Div]],""))</f>
        <v/>
      </c>
      <c r="T446" s="84">
        <f>IF(Table13233[[#This Row],[E4 24 BET]]="","",IF(Table13233[[#This Row],[E4 24 RET]]="",Table13233[[#This Row],[E4 24 BET]]*-1,S446-R446))</f>
        <v>-200</v>
      </c>
      <c r="U446" s="80" t="s">
        <v>947</v>
      </c>
    </row>
    <row r="447" spans="1:21" ht="15" customHeight="1" x14ac:dyDescent="0.25">
      <c r="A447" s="77">
        <v>44646</v>
      </c>
      <c r="B447" s="78">
        <v>0.59375</v>
      </c>
      <c r="C447" s="78" t="s">
        <v>13</v>
      </c>
      <c r="D447" s="79">
        <v>4</v>
      </c>
      <c r="E447" s="80">
        <v>11</v>
      </c>
      <c r="F447" s="81" t="s">
        <v>212</v>
      </c>
      <c r="G447" s="81" t="s">
        <v>4</v>
      </c>
      <c r="H447" s="82">
        <v>3.1</v>
      </c>
      <c r="I447" s="80" t="s">
        <v>392</v>
      </c>
      <c r="J447" s="83"/>
      <c r="K447" s="80" t="s">
        <v>923</v>
      </c>
      <c r="L447" s="80" t="s">
        <v>1021</v>
      </c>
      <c r="M447" s="80" t="s">
        <v>919</v>
      </c>
      <c r="N447" s="80" t="s">
        <v>918</v>
      </c>
      <c r="O447" s="83">
        <v>100</v>
      </c>
      <c r="P447" s="80">
        <f>IF(OR(Table13233[[#This Row],[Fin]]="1st",Table13233[[#This Row],[Div]]&lt;&gt;""),O447*Table13233[[#This Row],[Div]],"")</f>
        <v>310</v>
      </c>
      <c r="Q447" s="80">
        <f>IF(Table13233[[#This Row],[Lev Ret]]="",Table13233[[#This Row],[Lev Bet]]*-1,Table13233[[#This Row],[Lev Ret]]-Table13233[[#This Row],[Lev Bet]])</f>
        <v>210</v>
      </c>
      <c r="R447" s="84">
        <v>200</v>
      </c>
      <c r="S447" s="84">
        <f>IF(Table13233[[#This Row],[E4 24 BET]]="","",IF(OR(Table13233[[#This Row],[Fin]]="1st",Table13233[[#This Row],[Fin]]="Won",Table13233[[#This Row],[Div]]&lt;&gt;""),R447*Table13233[[#This Row],[Div]],""))</f>
        <v>620</v>
      </c>
      <c r="T447" s="84">
        <f>IF(Table13233[[#This Row],[E4 24 BET]]="","",IF(Table13233[[#This Row],[E4 24 RET]]="",Table13233[[#This Row],[E4 24 BET]]*-1,S447-R447))</f>
        <v>420</v>
      </c>
      <c r="U447" s="80" t="s">
        <v>947</v>
      </c>
    </row>
    <row r="448" spans="1:21" ht="15" customHeight="1" x14ac:dyDescent="0.25">
      <c r="A448" s="77">
        <v>44646</v>
      </c>
      <c r="B448" s="78">
        <v>0.64930555555555558</v>
      </c>
      <c r="C448" s="78" t="s">
        <v>13</v>
      </c>
      <c r="D448" s="79">
        <v>6</v>
      </c>
      <c r="E448" s="80">
        <v>4</v>
      </c>
      <c r="F448" s="81" t="s">
        <v>626</v>
      </c>
      <c r="G448" s="81" t="s">
        <v>4</v>
      </c>
      <c r="H448" s="82">
        <v>2.9</v>
      </c>
      <c r="I448" s="80" t="s">
        <v>392</v>
      </c>
      <c r="J448" s="83"/>
      <c r="K448" s="80" t="s">
        <v>923</v>
      </c>
      <c r="L448" s="80" t="s">
        <v>1021</v>
      </c>
      <c r="M448" s="80" t="s">
        <v>919</v>
      </c>
      <c r="N448" s="80" t="s">
        <v>918</v>
      </c>
      <c r="O448" s="83">
        <v>100</v>
      </c>
      <c r="P448" s="80">
        <f>IF(OR(Table13233[[#This Row],[Fin]]="1st",Table13233[[#This Row],[Div]]&lt;&gt;""),O448*Table13233[[#This Row],[Div]],"")</f>
        <v>290</v>
      </c>
      <c r="Q448" s="80">
        <f>IF(Table13233[[#This Row],[Lev Ret]]="",Table13233[[#This Row],[Lev Bet]]*-1,Table13233[[#This Row],[Lev Ret]]-Table13233[[#This Row],[Lev Bet]])</f>
        <v>190</v>
      </c>
      <c r="R448" s="84">
        <v>139.99999999999997</v>
      </c>
      <c r="S448" s="84">
        <f>IF(Table13233[[#This Row],[E4 24 BET]]="","",IF(OR(Table13233[[#This Row],[Fin]]="1st",Table13233[[#This Row],[Fin]]="Won",Table13233[[#This Row],[Div]]&lt;&gt;""),R448*Table13233[[#This Row],[Div]],""))</f>
        <v>405.99999999999989</v>
      </c>
      <c r="T448" s="84">
        <f>IF(Table13233[[#This Row],[E4 24 BET]]="","",IF(Table13233[[#This Row],[E4 24 RET]]="",Table13233[[#This Row],[E4 24 BET]]*-1,S448-R448))</f>
        <v>265.99999999999989</v>
      </c>
      <c r="U448" s="80" t="s">
        <v>947</v>
      </c>
    </row>
    <row r="449" spans="1:21" ht="15" customHeight="1" x14ac:dyDescent="0.25">
      <c r="A449" s="77">
        <v>44646</v>
      </c>
      <c r="B449" s="78">
        <v>0.64930555555555558</v>
      </c>
      <c r="C449" s="78" t="s">
        <v>13</v>
      </c>
      <c r="D449" s="79">
        <v>6</v>
      </c>
      <c r="E449" s="80">
        <v>2</v>
      </c>
      <c r="F449" s="81" t="s">
        <v>753</v>
      </c>
      <c r="G449" s="81" t="s">
        <v>7</v>
      </c>
      <c r="H449" s="82"/>
      <c r="I449" s="80" t="s">
        <v>392</v>
      </c>
      <c r="J449" s="83"/>
      <c r="K449" s="80" t="s">
        <v>923</v>
      </c>
      <c r="L449" s="80" t="s">
        <v>1021</v>
      </c>
      <c r="M449" s="80" t="s">
        <v>919</v>
      </c>
      <c r="N449" s="80" t="s">
        <v>140</v>
      </c>
      <c r="O449" s="83">
        <v>100</v>
      </c>
      <c r="P449" s="80" t="str">
        <f>IF(OR(Table13233[[#This Row],[Fin]]="1st",Table13233[[#This Row],[Div]]&lt;&gt;""),O449*Table13233[[#This Row],[Div]],"")</f>
        <v/>
      </c>
      <c r="Q449" s="80">
        <f>IF(Table13233[[#This Row],[Lev Ret]]="",Table13233[[#This Row],[Lev Bet]]*-1,Table13233[[#This Row],[Lev Ret]]-Table13233[[#This Row],[Lev Bet]])</f>
        <v>-100</v>
      </c>
      <c r="R449" s="84">
        <v>120</v>
      </c>
      <c r="S449" s="84" t="str">
        <f>IF(Table13233[[#This Row],[E4 24 BET]]="","",IF(OR(Table13233[[#This Row],[Fin]]="1st",Table13233[[#This Row],[Fin]]="Won",Table13233[[#This Row],[Div]]&lt;&gt;""),R449*Table13233[[#This Row],[Div]],""))</f>
        <v/>
      </c>
      <c r="T449" s="84">
        <f>IF(Table13233[[#This Row],[E4 24 BET]]="","",IF(Table13233[[#This Row],[E4 24 RET]]="",Table13233[[#This Row],[E4 24 BET]]*-1,S449-R449))</f>
        <v>-120</v>
      </c>
      <c r="U449" s="80" t="s">
        <v>941</v>
      </c>
    </row>
    <row r="450" spans="1:21" ht="15" customHeight="1" x14ac:dyDescent="0.25">
      <c r="A450" s="77">
        <v>44646</v>
      </c>
      <c r="B450" s="78">
        <v>0.70486111111111116</v>
      </c>
      <c r="C450" s="78" t="s">
        <v>13</v>
      </c>
      <c r="D450" s="79">
        <v>5</v>
      </c>
      <c r="E450" s="80">
        <v>3</v>
      </c>
      <c r="F450" s="81" t="s">
        <v>67</v>
      </c>
      <c r="G450" s="81" t="s">
        <v>4</v>
      </c>
      <c r="H450" s="82">
        <v>4</v>
      </c>
      <c r="I450" s="80" t="s">
        <v>392</v>
      </c>
      <c r="J450" s="83"/>
      <c r="K450" s="80" t="s">
        <v>923</v>
      </c>
      <c r="L450" s="80" t="s">
        <v>1021</v>
      </c>
      <c r="M450" s="80" t="s">
        <v>919</v>
      </c>
      <c r="N450" s="80" t="s">
        <v>140</v>
      </c>
      <c r="O450" s="83">
        <v>100</v>
      </c>
      <c r="P450" s="80">
        <f>IF(OR(Table13233[[#This Row],[Fin]]="1st",Table13233[[#This Row],[Div]]&lt;&gt;""),O450*Table13233[[#This Row],[Div]],"")</f>
        <v>400</v>
      </c>
      <c r="Q450" s="80">
        <f>IF(Table13233[[#This Row],[Lev Ret]]="",Table13233[[#This Row],[Lev Bet]]*-1,Table13233[[#This Row],[Lev Ret]]-Table13233[[#This Row],[Lev Bet]])</f>
        <v>300</v>
      </c>
      <c r="R450" s="84">
        <v>120</v>
      </c>
      <c r="S450" s="84">
        <f>IF(Table13233[[#This Row],[E4 24 BET]]="","",IF(OR(Table13233[[#This Row],[Fin]]="1st",Table13233[[#This Row],[Fin]]="Won",Table13233[[#This Row],[Div]]&lt;&gt;""),R450*Table13233[[#This Row],[Div]],""))</f>
        <v>480</v>
      </c>
      <c r="T450" s="84">
        <f>IF(Table13233[[#This Row],[E4 24 BET]]="","",IF(Table13233[[#This Row],[E4 24 RET]]="",Table13233[[#This Row],[E4 24 BET]]*-1,S450-R450))</f>
        <v>360</v>
      </c>
      <c r="U450" s="80" t="s">
        <v>941</v>
      </c>
    </row>
    <row r="451" spans="1:21" ht="15" customHeight="1" x14ac:dyDescent="0.25">
      <c r="A451" s="77">
        <v>44653</v>
      </c>
      <c r="B451" s="78">
        <v>0.51736111111111105</v>
      </c>
      <c r="C451" s="78" t="s">
        <v>15</v>
      </c>
      <c r="D451" s="79">
        <v>1</v>
      </c>
      <c r="E451" s="80">
        <v>9</v>
      </c>
      <c r="F451" s="81" t="s">
        <v>627</v>
      </c>
      <c r="G451" s="81" t="s">
        <v>4</v>
      </c>
      <c r="H451" s="82">
        <v>4.4000000000000004</v>
      </c>
      <c r="I451" s="80" t="s">
        <v>392</v>
      </c>
      <c r="J451" s="83"/>
      <c r="K451" s="80" t="s">
        <v>923</v>
      </c>
      <c r="L451" s="80" t="s">
        <v>1021</v>
      </c>
      <c r="M451" s="80" t="s">
        <v>919</v>
      </c>
      <c r="N451" s="80" t="s">
        <v>140</v>
      </c>
      <c r="O451" s="83">
        <v>100</v>
      </c>
      <c r="P451" s="80">
        <f>IF(OR(Table13233[[#This Row],[Fin]]="1st",Table13233[[#This Row],[Div]]&lt;&gt;""),O451*Table13233[[#This Row],[Div]],"")</f>
        <v>440.00000000000006</v>
      </c>
      <c r="Q451" s="80">
        <f>IF(Table13233[[#This Row],[Lev Ret]]="",Table13233[[#This Row],[Lev Bet]]*-1,Table13233[[#This Row],[Lev Ret]]-Table13233[[#This Row],[Lev Bet]])</f>
        <v>340.00000000000006</v>
      </c>
      <c r="R451" s="84">
        <v>120</v>
      </c>
      <c r="S451" s="84">
        <f>IF(Table13233[[#This Row],[E4 24 BET]]="","",IF(OR(Table13233[[#This Row],[Fin]]="1st",Table13233[[#This Row],[Fin]]="Won",Table13233[[#This Row],[Div]]&lt;&gt;""),R451*Table13233[[#This Row],[Div]],""))</f>
        <v>528</v>
      </c>
      <c r="T451" s="84">
        <f>IF(Table13233[[#This Row],[E4 24 BET]]="","",IF(Table13233[[#This Row],[E4 24 RET]]="",Table13233[[#This Row],[E4 24 BET]]*-1,S451-R451))</f>
        <v>408</v>
      </c>
      <c r="U451" s="80" t="s">
        <v>942</v>
      </c>
    </row>
    <row r="452" spans="1:21" ht="15" customHeight="1" x14ac:dyDescent="0.25">
      <c r="A452" s="77">
        <v>44653</v>
      </c>
      <c r="B452" s="78">
        <v>0.59375</v>
      </c>
      <c r="C452" s="78" t="s">
        <v>15</v>
      </c>
      <c r="D452" s="79">
        <v>4</v>
      </c>
      <c r="E452" s="80">
        <v>7</v>
      </c>
      <c r="F452" s="81" t="s">
        <v>884</v>
      </c>
      <c r="G452" s="81"/>
      <c r="H452" s="82"/>
      <c r="I452" s="80" t="s">
        <v>392</v>
      </c>
      <c r="J452" s="83"/>
      <c r="K452" s="80" t="s">
        <v>923</v>
      </c>
      <c r="L452" s="80" t="s">
        <v>1021</v>
      </c>
      <c r="M452" s="80" t="s">
        <v>919</v>
      </c>
      <c r="N452" s="80" t="s">
        <v>140</v>
      </c>
      <c r="O452" s="83">
        <v>100</v>
      </c>
      <c r="P452" s="80" t="str">
        <f>IF(OR(Table13233[[#This Row],[Fin]]="1st",Table13233[[#This Row],[Div]]&lt;&gt;""),O452*Table13233[[#This Row],[Div]],"")</f>
        <v/>
      </c>
      <c r="Q452" s="80">
        <f>IF(Table13233[[#This Row],[Lev Ret]]="",Table13233[[#This Row],[Lev Bet]]*-1,Table13233[[#This Row],[Lev Ret]]-Table13233[[#This Row],[Lev Bet]])</f>
        <v>-100</v>
      </c>
      <c r="R452" s="84">
        <v>120</v>
      </c>
      <c r="S452" s="84" t="str">
        <f>IF(Table13233[[#This Row],[E4 24 BET]]="","",IF(OR(Table13233[[#This Row],[Fin]]="1st",Table13233[[#This Row],[Fin]]="Won",Table13233[[#This Row],[Div]]&lt;&gt;""),R452*Table13233[[#This Row],[Div]],""))</f>
        <v/>
      </c>
      <c r="T452" s="84">
        <f>IF(Table13233[[#This Row],[E4 24 BET]]="","",IF(Table13233[[#This Row],[E4 24 RET]]="",Table13233[[#This Row],[E4 24 BET]]*-1,S452-R452))</f>
        <v>-120</v>
      </c>
      <c r="U452" s="80" t="s">
        <v>941</v>
      </c>
    </row>
    <row r="453" spans="1:21" ht="15" customHeight="1" x14ac:dyDescent="0.25">
      <c r="A453" s="77">
        <v>44653</v>
      </c>
      <c r="B453" s="78">
        <v>0.62152777777777779</v>
      </c>
      <c r="C453" s="78" t="s">
        <v>15</v>
      </c>
      <c r="D453" s="79">
        <v>5</v>
      </c>
      <c r="E453" s="80">
        <v>6</v>
      </c>
      <c r="F453" s="81" t="s">
        <v>66</v>
      </c>
      <c r="G453" s="81"/>
      <c r="H453" s="82"/>
      <c r="I453" s="80" t="s">
        <v>392</v>
      </c>
      <c r="J453" s="83"/>
      <c r="K453" s="80" t="s">
        <v>923</v>
      </c>
      <c r="L453" s="80" t="s">
        <v>1021</v>
      </c>
      <c r="M453" s="80" t="s">
        <v>919</v>
      </c>
      <c r="N453" s="80" t="s">
        <v>918</v>
      </c>
      <c r="O453" s="83">
        <v>100</v>
      </c>
      <c r="P453" s="80" t="str">
        <f>IF(OR(Table13233[[#This Row],[Fin]]="1st",Table13233[[#This Row],[Div]]&lt;&gt;""),O453*Table13233[[#This Row],[Div]],"")</f>
        <v/>
      </c>
      <c r="Q453" s="80">
        <f>IF(Table13233[[#This Row],[Lev Ret]]="",Table13233[[#This Row],[Lev Bet]]*-1,Table13233[[#This Row],[Lev Ret]]-Table13233[[#This Row],[Lev Bet]])</f>
        <v>-100</v>
      </c>
      <c r="R453" s="84">
        <v>139.99999999999997</v>
      </c>
      <c r="S453" s="84" t="str">
        <f>IF(Table13233[[#This Row],[E4 24 BET]]="","",IF(OR(Table13233[[#This Row],[Fin]]="1st",Table13233[[#This Row],[Fin]]="Won",Table13233[[#This Row],[Div]]&lt;&gt;""),R453*Table13233[[#This Row],[Div]],""))</f>
        <v/>
      </c>
      <c r="T453" s="84">
        <f>IF(Table13233[[#This Row],[E4 24 BET]]="","",IF(Table13233[[#This Row],[E4 24 RET]]="",Table13233[[#This Row],[E4 24 BET]]*-1,S453-R453))</f>
        <v>-139.99999999999997</v>
      </c>
      <c r="U453" s="80" t="s">
        <v>947</v>
      </c>
    </row>
    <row r="454" spans="1:21" ht="15" customHeight="1" x14ac:dyDescent="0.25">
      <c r="A454" s="77">
        <v>44653</v>
      </c>
      <c r="B454" s="78">
        <v>0.62152777777777779</v>
      </c>
      <c r="C454" s="78" t="s">
        <v>15</v>
      </c>
      <c r="D454" s="79">
        <v>5</v>
      </c>
      <c r="E454" s="80">
        <v>3</v>
      </c>
      <c r="F454" s="81" t="s">
        <v>204</v>
      </c>
      <c r="G454" s="81" t="s">
        <v>4</v>
      </c>
      <c r="H454" s="82">
        <v>2.2000000000000002</v>
      </c>
      <c r="I454" s="80" t="s">
        <v>392</v>
      </c>
      <c r="J454" s="83"/>
      <c r="K454" s="80" t="s">
        <v>923</v>
      </c>
      <c r="L454" s="80" t="s">
        <v>1021</v>
      </c>
      <c r="M454" s="80" t="s">
        <v>919</v>
      </c>
      <c r="N454" s="80" t="s">
        <v>140</v>
      </c>
      <c r="O454" s="83">
        <v>100</v>
      </c>
      <c r="P454" s="80">
        <f>IF(OR(Table13233[[#This Row],[Fin]]="1st",Table13233[[#This Row],[Div]]&lt;&gt;""),O454*Table13233[[#This Row],[Div]],"")</f>
        <v>220.00000000000003</v>
      </c>
      <c r="Q454" s="80">
        <f>IF(Table13233[[#This Row],[Lev Ret]]="",Table13233[[#This Row],[Lev Bet]]*-1,Table13233[[#This Row],[Lev Ret]]-Table13233[[#This Row],[Lev Bet]])</f>
        <v>120.00000000000003</v>
      </c>
      <c r="R454" s="84">
        <v>120</v>
      </c>
      <c r="S454" s="84">
        <f>IF(Table13233[[#This Row],[E4 24 BET]]="","",IF(OR(Table13233[[#This Row],[Fin]]="1st",Table13233[[#This Row],[Fin]]="Won",Table13233[[#This Row],[Div]]&lt;&gt;""),R454*Table13233[[#This Row],[Div]],""))</f>
        <v>264</v>
      </c>
      <c r="T454" s="84">
        <f>IF(Table13233[[#This Row],[E4 24 BET]]="","",IF(Table13233[[#This Row],[E4 24 RET]]="",Table13233[[#This Row],[E4 24 BET]]*-1,S454-R454))</f>
        <v>144</v>
      </c>
      <c r="U454" s="80" t="s">
        <v>941</v>
      </c>
    </row>
    <row r="455" spans="1:21" ht="15" customHeight="1" x14ac:dyDescent="0.25">
      <c r="A455" s="77">
        <v>44653</v>
      </c>
      <c r="B455" s="78">
        <v>0.70138888888888884</v>
      </c>
      <c r="C455" s="78" t="s">
        <v>15</v>
      </c>
      <c r="D455" s="79">
        <v>8</v>
      </c>
      <c r="E455" s="80">
        <v>14</v>
      </c>
      <c r="F455" s="81" t="s">
        <v>374</v>
      </c>
      <c r="G455" s="81" t="s">
        <v>4</v>
      </c>
      <c r="H455" s="82">
        <v>4.4000000000000004</v>
      </c>
      <c r="I455" s="80" t="s">
        <v>392</v>
      </c>
      <c r="J455" s="83"/>
      <c r="K455" s="80" t="s">
        <v>923</v>
      </c>
      <c r="L455" s="80" t="s">
        <v>1021</v>
      </c>
      <c r="M455" s="80" t="s">
        <v>919</v>
      </c>
      <c r="N455" s="80" t="s">
        <v>140</v>
      </c>
      <c r="O455" s="83">
        <v>100</v>
      </c>
      <c r="P455" s="80">
        <f>IF(OR(Table13233[[#This Row],[Fin]]="1st",Table13233[[#This Row],[Div]]&lt;&gt;""),O455*Table13233[[#This Row],[Div]],"")</f>
        <v>440.00000000000006</v>
      </c>
      <c r="Q455" s="80">
        <f>IF(Table13233[[#This Row],[Lev Ret]]="",Table13233[[#This Row],[Lev Bet]]*-1,Table13233[[#This Row],[Lev Ret]]-Table13233[[#This Row],[Lev Bet]])</f>
        <v>340.00000000000006</v>
      </c>
      <c r="R455" s="84">
        <v>120</v>
      </c>
      <c r="S455" s="84">
        <f>IF(Table13233[[#This Row],[E4 24 BET]]="","",IF(OR(Table13233[[#This Row],[Fin]]="1st",Table13233[[#This Row],[Fin]]="Won",Table13233[[#This Row],[Div]]&lt;&gt;""),R455*Table13233[[#This Row],[Div]],""))</f>
        <v>528</v>
      </c>
      <c r="T455" s="84">
        <f>IF(Table13233[[#This Row],[E4 24 BET]]="","",IF(Table13233[[#This Row],[E4 24 RET]]="",Table13233[[#This Row],[E4 24 BET]]*-1,S455-R455))</f>
        <v>408</v>
      </c>
      <c r="U455" s="80" t="s">
        <v>941</v>
      </c>
    </row>
    <row r="456" spans="1:21" ht="15" customHeight="1" x14ac:dyDescent="0.25">
      <c r="A456" s="77">
        <v>44660</v>
      </c>
      <c r="B456" s="78">
        <v>0.51041666666666663</v>
      </c>
      <c r="C456" s="78" t="s">
        <v>138</v>
      </c>
      <c r="D456" s="79">
        <v>2</v>
      </c>
      <c r="E456" s="80">
        <v>9</v>
      </c>
      <c r="F456" s="81" t="s">
        <v>839</v>
      </c>
      <c r="G456" s="81" t="s">
        <v>7</v>
      </c>
      <c r="H456" s="82"/>
      <c r="I456" s="80" t="s">
        <v>156</v>
      </c>
      <c r="J456" s="83"/>
      <c r="K456" s="80" t="s">
        <v>923</v>
      </c>
      <c r="L456" s="80" t="s">
        <v>1021</v>
      </c>
      <c r="M456" s="80" t="s">
        <v>919</v>
      </c>
      <c r="N456" s="80" t="s">
        <v>140</v>
      </c>
      <c r="O456" s="83">
        <v>100</v>
      </c>
      <c r="P456" s="80" t="str">
        <f>IF(OR(Table13233[[#This Row],[Fin]]="1st",Table13233[[#This Row],[Div]]&lt;&gt;""),O456*Table13233[[#This Row],[Div]],"")</f>
        <v/>
      </c>
      <c r="Q456" s="80">
        <f>IF(Table13233[[#This Row],[Lev Ret]]="",Table13233[[#This Row],[Lev Bet]]*-1,Table13233[[#This Row],[Lev Ret]]-Table13233[[#This Row],[Lev Bet]])</f>
        <v>-100</v>
      </c>
      <c r="R456" s="84">
        <v>100</v>
      </c>
      <c r="S456" s="84" t="str">
        <f>IF(Table13233[[#This Row],[E4 24 BET]]="","",IF(OR(Table13233[[#This Row],[Fin]]="1st",Table13233[[#This Row],[Fin]]="Won",Table13233[[#This Row],[Div]]&lt;&gt;""),R456*Table13233[[#This Row],[Div]],""))</f>
        <v/>
      </c>
      <c r="T456" s="84">
        <f>IF(Table13233[[#This Row],[E4 24 BET]]="","",IF(Table13233[[#This Row],[E4 24 RET]]="",Table13233[[#This Row],[E4 24 BET]]*-1,S456-R456))</f>
        <v>-100</v>
      </c>
      <c r="U456" s="80" t="s">
        <v>943</v>
      </c>
    </row>
    <row r="457" spans="1:21" ht="15" customHeight="1" x14ac:dyDescent="0.25">
      <c r="A457" s="77">
        <v>44660</v>
      </c>
      <c r="B457" s="78">
        <v>0.54513888888888895</v>
      </c>
      <c r="C457" s="78" t="s">
        <v>9</v>
      </c>
      <c r="D457" s="79">
        <v>2</v>
      </c>
      <c r="E457" s="80">
        <v>7</v>
      </c>
      <c r="F457" s="81" t="s">
        <v>755</v>
      </c>
      <c r="G457" s="81" t="s">
        <v>4</v>
      </c>
      <c r="H457" s="82">
        <v>2.4500000000000002</v>
      </c>
      <c r="I457" s="80" t="s">
        <v>392</v>
      </c>
      <c r="J457" s="83"/>
      <c r="K457" s="80" t="s">
        <v>923</v>
      </c>
      <c r="L457" s="80" t="s">
        <v>1021</v>
      </c>
      <c r="M457" s="80" t="s">
        <v>919</v>
      </c>
      <c r="N457" s="80" t="s">
        <v>140</v>
      </c>
      <c r="O457" s="83">
        <v>100</v>
      </c>
      <c r="P457" s="80">
        <f>IF(OR(Table13233[[#This Row],[Fin]]="1st",Table13233[[#This Row],[Div]]&lt;&gt;""),O457*Table13233[[#This Row],[Div]],"")</f>
        <v>245.00000000000003</v>
      </c>
      <c r="Q457" s="80">
        <f>IF(Table13233[[#This Row],[Lev Ret]]="",Table13233[[#This Row],[Lev Bet]]*-1,Table13233[[#This Row],[Lev Ret]]-Table13233[[#This Row],[Lev Bet]])</f>
        <v>145.00000000000003</v>
      </c>
      <c r="R457" s="84">
        <v>120</v>
      </c>
      <c r="S457" s="84">
        <f>IF(Table13233[[#This Row],[E4 24 BET]]="","",IF(OR(Table13233[[#This Row],[Fin]]="1st",Table13233[[#This Row],[Fin]]="Won",Table13233[[#This Row],[Div]]&lt;&gt;""),R457*Table13233[[#This Row],[Div]],""))</f>
        <v>294</v>
      </c>
      <c r="T457" s="84">
        <f>IF(Table13233[[#This Row],[E4 24 BET]]="","",IF(Table13233[[#This Row],[E4 24 RET]]="",Table13233[[#This Row],[E4 24 BET]]*-1,S457-R457))</f>
        <v>174</v>
      </c>
      <c r="U457" s="80" t="s">
        <v>941</v>
      </c>
    </row>
    <row r="458" spans="1:21" ht="15" customHeight="1" x14ac:dyDescent="0.25">
      <c r="A458" s="77">
        <v>44660</v>
      </c>
      <c r="B458" s="78">
        <v>0.54513888888888895</v>
      </c>
      <c r="C458" s="78" t="s">
        <v>9</v>
      </c>
      <c r="D458" s="79">
        <v>2</v>
      </c>
      <c r="E458" s="80">
        <v>2</v>
      </c>
      <c r="F458" s="81" t="s">
        <v>754</v>
      </c>
      <c r="G458" s="81"/>
      <c r="H458" s="82"/>
      <c r="I458" s="80" t="s">
        <v>392</v>
      </c>
      <c r="J458" s="83"/>
      <c r="K458" s="80" t="s">
        <v>923</v>
      </c>
      <c r="L458" s="80" t="s">
        <v>1021</v>
      </c>
      <c r="M458" s="80" t="s">
        <v>919</v>
      </c>
      <c r="N458" s="80" t="s">
        <v>140</v>
      </c>
      <c r="O458" s="83">
        <v>100</v>
      </c>
      <c r="P458" s="80" t="str">
        <f>IF(OR(Table13233[[#This Row],[Fin]]="1st",Table13233[[#This Row],[Div]]&lt;&gt;""),O458*Table13233[[#This Row],[Div]],"")</f>
        <v/>
      </c>
      <c r="Q458" s="80">
        <f>IF(Table13233[[#This Row],[Lev Ret]]="",Table13233[[#This Row],[Lev Bet]]*-1,Table13233[[#This Row],[Lev Ret]]-Table13233[[#This Row],[Lev Bet]])</f>
        <v>-100</v>
      </c>
      <c r="R458" s="84">
        <v>120</v>
      </c>
      <c r="S458" s="84" t="str">
        <f>IF(Table13233[[#This Row],[E4 24 BET]]="","",IF(OR(Table13233[[#This Row],[Fin]]="1st",Table13233[[#This Row],[Fin]]="Won",Table13233[[#This Row],[Div]]&lt;&gt;""),R458*Table13233[[#This Row],[Div]],""))</f>
        <v/>
      </c>
      <c r="T458" s="84">
        <f>IF(Table13233[[#This Row],[E4 24 BET]]="","",IF(Table13233[[#This Row],[E4 24 RET]]="",Table13233[[#This Row],[E4 24 BET]]*-1,S458-R458))</f>
        <v>-120</v>
      </c>
      <c r="U458" s="80" t="s">
        <v>941</v>
      </c>
    </row>
    <row r="459" spans="1:21" ht="15" customHeight="1" x14ac:dyDescent="0.25">
      <c r="A459" s="77">
        <v>44660</v>
      </c>
      <c r="B459" s="78">
        <v>0.56944444444444442</v>
      </c>
      <c r="C459" s="78" t="s">
        <v>9</v>
      </c>
      <c r="D459" s="79">
        <v>3</v>
      </c>
      <c r="E459" s="80">
        <v>1</v>
      </c>
      <c r="F459" s="81" t="s">
        <v>371</v>
      </c>
      <c r="G459" s="81"/>
      <c r="H459" s="82"/>
      <c r="I459" s="80" t="s">
        <v>392</v>
      </c>
      <c r="J459" s="83"/>
      <c r="K459" s="80" t="s">
        <v>923</v>
      </c>
      <c r="L459" s="80" t="s">
        <v>1021</v>
      </c>
      <c r="M459" s="80" t="s">
        <v>919</v>
      </c>
      <c r="N459" s="80" t="s">
        <v>140</v>
      </c>
      <c r="O459" s="83">
        <v>100</v>
      </c>
      <c r="P459" s="80" t="str">
        <f>IF(OR(Table13233[[#This Row],[Fin]]="1st",Table13233[[#This Row],[Div]]&lt;&gt;""),O459*Table13233[[#This Row],[Div]],"")</f>
        <v/>
      </c>
      <c r="Q459" s="80">
        <f>IF(Table13233[[#This Row],[Lev Ret]]="",Table13233[[#This Row],[Lev Bet]]*-1,Table13233[[#This Row],[Lev Ret]]-Table13233[[#This Row],[Lev Bet]])</f>
        <v>-100</v>
      </c>
      <c r="R459" s="84">
        <v>120</v>
      </c>
      <c r="S459" s="84" t="str">
        <f>IF(Table13233[[#This Row],[E4 24 BET]]="","",IF(OR(Table13233[[#This Row],[Fin]]="1st",Table13233[[#This Row],[Fin]]="Won",Table13233[[#This Row],[Div]]&lt;&gt;""),R459*Table13233[[#This Row],[Div]],""))</f>
        <v/>
      </c>
      <c r="T459" s="84">
        <f>IF(Table13233[[#This Row],[E4 24 BET]]="","",IF(Table13233[[#This Row],[E4 24 RET]]="",Table13233[[#This Row],[E4 24 BET]]*-1,S459-R459))</f>
        <v>-120</v>
      </c>
      <c r="U459" s="80" t="s">
        <v>941</v>
      </c>
    </row>
    <row r="460" spans="1:21" ht="15" customHeight="1" x14ac:dyDescent="0.25">
      <c r="A460" s="77">
        <v>44660</v>
      </c>
      <c r="B460" s="78">
        <v>0.70138888888888884</v>
      </c>
      <c r="C460" s="78" t="s">
        <v>9</v>
      </c>
      <c r="D460" s="79">
        <v>8</v>
      </c>
      <c r="E460" s="80">
        <v>3</v>
      </c>
      <c r="F460" s="81" t="s">
        <v>372</v>
      </c>
      <c r="G460" s="81"/>
      <c r="H460" s="82"/>
      <c r="I460" s="80" t="s">
        <v>392</v>
      </c>
      <c r="J460" s="83"/>
      <c r="K460" s="80" t="s">
        <v>923</v>
      </c>
      <c r="L460" s="80" t="s">
        <v>1021</v>
      </c>
      <c r="M460" s="80" t="s">
        <v>919</v>
      </c>
      <c r="N460" s="80" t="s">
        <v>140</v>
      </c>
      <c r="O460" s="83">
        <v>100</v>
      </c>
      <c r="P460" s="80" t="str">
        <f>IF(OR(Table13233[[#This Row],[Fin]]="1st",Table13233[[#This Row],[Div]]&lt;&gt;""),O460*Table13233[[#This Row],[Div]],"")</f>
        <v/>
      </c>
      <c r="Q460" s="80">
        <f>IF(Table13233[[#This Row],[Lev Ret]]="",Table13233[[#This Row],[Lev Bet]]*-1,Table13233[[#This Row],[Lev Ret]]-Table13233[[#This Row],[Lev Bet]])</f>
        <v>-100</v>
      </c>
      <c r="R460" s="84">
        <v>120</v>
      </c>
      <c r="S460" s="84" t="str">
        <f>IF(Table13233[[#This Row],[E4 24 BET]]="","",IF(OR(Table13233[[#This Row],[Fin]]="1st",Table13233[[#This Row],[Fin]]="Won",Table13233[[#This Row],[Div]]&lt;&gt;""),R460*Table13233[[#This Row],[Div]],""))</f>
        <v/>
      </c>
      <c r="T460" s="84">
        <f>IF(Table13233[[#This Row],[E4 24 BET]]="","",IF(Table13233[[#This Row],[E4 24 RET]]="",Table13233[[#This Row],[E4 24 BET]]*-1,S460-R460))</f>
        <v>-120</v>
      </c>
      <c r="U460" s="80" t="s">
        <v>941</v>
      </c>
    </row>
    <row r="461" spans="1:21" ht="15" customHeight="1" x14ac:dyDescent="0.25">
      <c r="A461" s="77">
        <v>44667</v>
      </c>
      <c r="B461" s="78">
        <v>0.53819444444444442</v>
      </c>
      <c r="C461" s="78" t="s">
        <v>9</v>
      </c>
      <c r="D461" s="79">
        <v>2</v>
      </c>
      <c r="E461" s="80">
        <v>11</v>
      </c>
      <c r="F461" s="81" t="s">
        <v>163</v>
      </c>
      <c r="G461" s="81" t="s">
        <v>4</v>
      </c>
      <c r="H461" s="82">
        <v>1.75</v>
      </c>
      <c r="I461" s="80" t="s">
        <v>392</v>
      </c>
      <c r="J461" s="83"/>
      <c r="K461" s="80" t="s">
        <v>923</v>
      </c>
      <c r="L461" s="80" t="s">
        <v>1021</v>
      </c>
      <c r="M461" s="80" t="s">
        <v>919</v>
      </c>
      <c r="N461" s="80" t="s">
        <v>140</v>
      </c>
      <c r="O461" s="83">
        <v>100</v>
      </c>
      <c r="P461" s="80">
        <f>IF(OR(Table13233[[#This Row],[Fin]]="1st",Table13233[[#This Row],[Div]]&lt;&gt;""),O461*Table13233[[#This Row],[Div]],"")</f>
        <v>175</v>
      </c>
      <c r="Q461" s="80">
        <f>IF(Table13233[[#This Row],[Lev Ret]]="",Table13233[[#This Row],[Lev Bet]]*-1,Table13233[[#This Row],[Lev Ret]]-Table13233[[#This Row],[Lev Bet]])</f>
        <v>75</v>
      </c>
      <c r="R461" s="84">
        <v>120</v>
      </c>
      <c r="S461" s="84">
        <f>IF(Table13233[[#This Row],[E4 24 BET]]="","",IF(OR(Table13233[[#This Row],[Fin]]="1st",Table13233[[#This Row],[Fin]]="Won",Table13233[[#This Row],[Div]]&lt;&gt;""),R461*Table13233[[#This Row],[Div]],""))</f>
        <v>210</v>
      </c>
      <c r="T461" s="84">
        <f>IF(Table13233[[#This Row],[E4 24 BET]]="","",IF(Table13233[[#This Row],[E4 24 RET]]="",Table13233[[#This Row],[E4 24 BET]]*-1,S461-R461))</f>
        <v>90</v>
      </c>
      <c r="U461" s="80" t="s">
        <v>942</v>
      </c>
    </row>
    <row r="462" spans="1:21" ht="15" customHeight="1" x14ac:dyDescent="0.25">
      <c r="A462" s="77">
        <v>44667</v>
      </c>
      <c r="B462" s="78">
        <v>0.5625</v>
      </c>
      <c r="C462" s="78" t="s">
        <v>9</v>
      </c>
      <c r="D462" s="79">
        <v>1</v>
      </c>
      <c r="E462" s="80">
        <v>1</v>
      </c>
      <c r="F462" s="81" t="s">
        <v>627</v>
      </c>
      <c r="G462" s="81" t="s">
        <v>4</v>
      </c>
      <c r="H462" s="82">
        <v>1.85</v>
      </c>
      <c r="I462" s="80" t="s">
        <v>392</v>
      </c>
      <c r="J462" s="83"/>
      <c r="K462" s="80" t="s">
        <v>923</v>
      </c>
      <c r="L462" s="80" t="s">
        <v>1021</v>
      </c>
      <c r="M462" s="80" t="s">
        <v>919</v>
      </c>
      <c r="N462" s="80" t="s">
        <v>918</v>
      </c>
      <c r="O462" s="83">
        <v>100</v>
      </c>
      <c r="P462" s="80">
        <f>IF(OR(Table13233[[#This Row],[Fin]]="1st",Table13233[[#This Row],[Div]]&lt;&gt;""),O462*Table13233[[#This Row],[Div]],"")</f>
        <v>185</v>
      </c>
      <c r="Q462" s="80">
        <f>IF(Table13233[[#This Row],[Lev Ret]]="",Table13233[[#This Row],[Lev Bet]]*-1,Table13233[[#This Row],[Lev Ret]]-Table13233[[#This Row],[Lev Bet]])</f>
        <v>85</v>
      </c>
      <c r="R462" s="84">
        <v>200</v>
      </c>
      <c r="S462" s="84">
        <f>IF(Table13233[[#This Row],[E4 24 BET]]="","",IF(OR(Table13233[[#This Row],[Fin]]="1st",Table13233[[#This Row],[Fin]]="Won",Table13233[[#This Row],[Div]]&lt;&gt;""),R462*Table13233[[#This Row],[Div]],""))</f>
        <v>370</v>
      </c>
      <c r="T462" s="84">
        <f>IF(Table13233[[#This Row],[E4 24 BET]]="","",IF(Table13233[[#This Row],[E4 24 RET]]="",Table13233[[#This Row],[E4 24 BET]]*-1,S462-R462))</f>
        <v>170</v>
      </c>
      <c r="U462" s="80" t="s">
        <v>947</v>
      </c>
    </row>
    <row r="463" spans="1:21" ht="15" customHeight="1" x14ac:dyDescent="0.25">
      <c r="A463" s="77">
        <v>44674</v>
      </c>
      <c r="B463" s="78">
        <v>0.53125</v>
      </c>
      <c r="C463" s="78" t="s">
        <v>9</v>
      </c>
      <c r="D463" s="79">
        <v>2</v>
      </c>
      <c r="E463" s="80">
        <v>1</v>
      </c>
      <c r="F463" s="81" t="s">
        <v>204</v>
      </c>
      <c r="G463" s="81" t="s">
        <v>7</v>
      </c>
      <c r="H463" s="82"/>
      <c r="I463" s="80" t="s">
        <v>392</v>
      </c>
      <c r="J463" s="83"/>
      <c r="K463" s="80" t="s">
        <v>923</v>
      </c>
      <c r="L463" s="80" t="s">
        <v>1021</v>
      </c>
      <c r="M463" s="80" t="s">
        <v>919</v>
      </c>
      <c r="N463" s="80" t="s">
        <v>140</v>
      </c>
      <c r="O463" s="83">
        <v>100</v>
      </c>
      <c r="P463" s="80" t="str">
        <f>IF(OR(Table13233[[#This Row],[Fin]]="1st",Table13233[[#This Row],[Div]]&lt;&gt;""),O463*Table13233[[#This Row],[Div]],"")</f>
        <v/>
      </c>
      <c r="Q463" s="80">
        <f>IF(Table13233[[#This Row],[Lev Ret]]="",Table13233[[#This Row],[Lev Bet]]*-1,Table13233[[#This Row],[Lev Ret]]-Table13233[[#This Row],[Lev Bet]])</f>
        <v>-100</v>
      </c>
      <c r="R463" s="84">
        <v>120</v>
      </c>
      <c r="S463" s="84" t="str">
        <f>IF(Table13233[[#This Row],[E4 24 BET]]="","",IF(OR(Table13233[[#This Row],[Fin]]="1st",Table13233[[#This Row],[Fin]]="Won",Table13233[[#This Row],[Div]]&lt;&gt;""),R463*Table13233[[#This Row],[Div]],""))</f>
        <v/>
      </c>
      <c r="T463" s="84">
        <f>IF(Table13233[[#This Row],[E4 24 BET]]="","",IF(Table13233[[#This Row],[E4 24 RET]]="",Table13233[[#This Row],[E4 24 BET]]*-1,S463-R463))</f>
        <v>-120</v>
      </c>
      <c r="U463" s="80" t="s">
        <v>942</v>
      </c>
    </row>
    <row r="464" spans="1:21" ht="15" customHeight="1" x14ac:dyDescent="0.25">
      <c r="A464" s="77">
        <v>44674</v>
      </c>
      <c r="B464" s="78">
        <v>0.58333333333333337</v>
      </c>
      <c r="C464" s="78" t="s">
        <v>9</v>
      </c>
      <c r="D464" s="79">
        <v>4</v>
      </c>
      <c r="E464" s="80">
        <v>6</v>
      </c>
      <c r="F464" s="81" t="s">
        <v>65</v>
      </c>
      <c r="G464" s="81" t="s">
        <v>7</v>
      </c>
      <c r="H464" s="82"/>
      <c r="I464" s="80" t="s">
        <v>392</v>
      </c>
      <c r="J464" s="83"/>
      <c r="K464" s="80" t="s">
        <v>923</v>
      </c>
      <c r="L464" s="80" t="s">
        <v>1021</v>
      </c>
      <c r="M464" s="80" t="s">
        <v>919</v>
      </c>
      <c r="N464" s="80" t="s">
        <v>140</v>
      </c>
      <c r="O464" s="83">
        <v>100</v>
      </c>
      <c r="P464" s="80" t="str">
        <f>IF(OR(Table13233[[#This Row],[Fin]]="1st",Table13233[[#This Row],[Div]]&lt;&gt;""),O464*Table13233[[#This Row],[Div]],"")</f>
        <v/>
      </c>
      <c r="Q464" s="80">
        <f>IF(Table13233[[#This Row],[Lev Ret]]="",Table13233[[#This Row],[Lev Bet]]*-1,Table13233[[#This Row],[Lev Ret]]-Table13233[[#This Row],[Lev Bet]])</f>
        <v>-100</v>
      </c>
      <c r="R464" s="84">
        <v>120</v>
      </c>
      <c r="S464" s="84" t="str">
        <f>IF(Table13233[[#This Row],[E4 24 BET]]="","",IF(OR(Table13233[[#This Row],[Fin]]="1st",Table13233[[#This Row],[Fin]]="Won",Table13233[[#This Row],[Div]]&lt;&gt;""),R464*Table13233[[#This Row],[Div]],""))</f>
        <v/>
      </c>
      <c r="T464" s="84">
        <f>IF(Table13233[[#This Row],[E4 24 BET]]="","",IF(Table13233[[#This Row],[E4 24 RET]]="",Table13233[[#This Row],[E4 24 BET]]*-1,S464-R464))</f>
        <v>-120</v>
      </c>
      <c r="U464" s="80" t="s">
        <v>941</v>
      </c>
    </row>
    <row r="465" spans="1:21" ht="15" customHeight="1" x14ac:dyDescent="0.25">
      <c r="A465" s="77">
        <v>44674</v>
      </c>
      <c r="B465" s="78">
        <v>0.58333333333333337</v>
      </c>
      <c r="C465" s="78" t="s">
        <v>9</v>
      </c>
      <c r="D465" s="79">
        <v>4</v>
      </c>
      <c r="E465" s="80">
        <v>2</v>
      </c>
      <c r="F465" s="81" t="s">
        <v>40</v>
      </c>
      <c r="G465" s="81" t="s">
        <v>4</v>
      </c>
      <c r="H465" s="82">
        <v>2.0499999999999998</v>
      </c>
      <c r="I465" s="80" t="s">
        <v>392</v>
      </c>
      <c r="J465" s="83"/>
      <c r="K465" s="80" t="s">
        <v>923</v>
      </c>
      <c r="L465" s="80" t="s">
        <v>1021</v>
      </c>
      <c r="M465" s="80" t="s">
        <v>919</v>
      </c>
      <c r="N465" s="80" t="s">
        <v>140</v>
      </c>
      <c r="O465" s="83">
        <v>100</v>
      </c>
      <c r="P465" s="80">
        <f>IF(OR(Table13233[[#This Row],[Fin]]="1st",Table13233[[#This Row],[Div]]&lt;&gt;""),O465*Table13233[[#This Row],[Div]],"")</f>
        <v>204.99999999999997</v>
      </c>
      <c r="Q465" s="80">
        <f>IF(Table13233[[#This Row],[Lev Ret]]="",Table13233[[#This Row],[Lev Bet]]*-1,Table13233[[#This Row],[Lev Ret]]-Table13233[[#This Row],[Lev Bet]])</f>
        <v>104.99999999999997</v>
      </c>
      <c r="R465" s="84">
        <v>120</v>
      </c>
      <c r="S465" s="84">
        <f>IF(Table13233[[#This Row],[E4 24 BET]]="","",IF(OR(Table13233[[#This Row],[Fin]]="1st",Table13233[[#This Row],[Fin]]="Won",Table13233[[#This Row],[Div]]&lt;&gt;""),R465*Table13233[[#This Row],[Div]],""))</f>
        <v>245.99999999999997</v>
      </c>
      <c r="T465" s="84">
        <f>IF(Table13233[[#This Row],[E4 24 BET]]="","",IF(Table13233[[#This Row],[E4 24 RET]]="",Table13233[[#This Row],[E4 24 BET]]*-1,S465-R465))</f>
        <v>125.99999999999997</v>
      </c>
      <c r="U465" s="80" t="s">
        <v>941</v>
      </c>
    </row>
    <row r="466" spans="1:21" ht="15" customHeight="1" x14ac:dyDescent="0.25">
      <c r="A466" s="77">
        <v>44674</v>
      </c>
      <c r="B466" s="78">
        <v>0.61111111111111105</v>
      </c>
      <c r="C466" s="78" t="s">
        <v>9</v>
      </c>
      <c r="D466" s="79">
        <v>5</v>
      </c>
      <c r="E466" s="80">
        <v>1</v>
      </c>
      <c r="F466" s="81" t="s">
        <v>44</v>
      </c>
      <c r="G466" s="81" t="s">
        <v>4</v>
      </c>
      <c r="H466" s="82">
        <v>7</v>
      </c>
      <c r="I466" s="80" t="s">
        <v>392</v>
      </c>
      <c r="J466" s="83"/>
      <c r="K466" s="80" t="s">
        <v>923</v>
      </c>
      <c r="L466" s="80" t="s">
        <v>1021</v>
      </c>
      <c r="M466" s="80" t="s">
        <v>919</v>
      </c>
      <c r="N466" s="80" t="s">
        <v>140</v>
      </c>
      <c r="O466" s="83">
        <v>100</v>
      </c>
      <c r="P466" s="80">
        <f>IF(OR(Table13233[[#This Row],[Fin]]="1st",Table13233[[#This Row],[Div]]&lt;&gt;""),O466*Table13233[[#This Row],[Div]],"")</f>
        <v>700</v>
      </c>
      <c r="Q466" s="80">
        <f>IF(Table13233[[#This Row],[Lev Ret]]="",Table13233[[#This Row],[Lev Bet]]*-1,Table13233[[#This Row],[Lev Ret]]-Table13233[[#This Row],[Lev Bet]])</f>
        <v>600</v>
      </c>
      <c r="R466" s="84">
        <v>120</v>
      </c>
      <c r="S466" s="84">
        <f>IF(Table13233[[#This Row],[E4 24 BET]]="","",IF(OR(Table13233[[#This Row],[Fin]]="1st",Table13233[[#This Row],[Fin]]="Won",Table13233[[#This Row],[Div]]&lt;&gt;""),R466*Table13233[[#This Row],[Div]],""))</f>
        <v>840</v>
      </c>
      <c r="T466" s="84">
        <f>IF(Table13233[[#This Row],[E4 24 BET]]="","",IF(Table13233[[#This Row],[E4 24 RET]]="",Table13233[[#This Row],[E4 24 BET]]*-1,S466-R466))</f>
        <v>720</v>
      </c>
      <c r="U466" s="80" t="s">
        <v>941</v>
      </c>
    </row>
    <row r="467" spans="1:21" ht="15" customHeight="1" x14ac:dyDescent="0.25">
      <c r="A467" s="77">
        <v>44674</v>
      </c>
      <c r="B467" s="78">
        <v>0.66319444444444442</v>
      </c>
      <c r="C467" s="78" t="s">
        <v>9</v>
      </c>
      <c r="D467" s="79">
        <v>7</v>
      </c>
      <c r="E467" s="80">
        <v>5</v>
      </c>
      <c r="F467" s="81" t="s">
        <v>602</v>
      </c>
      <c r="G467" s="81" t="s">
        <v>7</v>
      </c>
      <c r="H467" s="82"/>
      <c r="I467" s="80" t="s">
        <v>392</v>
      </c>
      <c r="J467" s="83"/>
      <c r="K467" s="80" t="s">
        <v>923</v>
      </c>
      <c r="L467" s="80" t="s">
        <v>1021</v>
      </c>
      <c r="M467" s="80" t="s">
        <v>919</v>
      </c>
      <c r="N467" s="80" t="s">
        <v>140</v>
      </c>
      <c r="O467" s="83">
        <v>100</v>
      </c>
      <c r="P467" s="80" t="str">
        <f>IF(OR(Table13233[[#This Row],[Fin]]="1st",Table13233[[#This Row],[Div]]&lt;&gt;""),O467*Table13233[[#This Row],[Div]],"")</f>
        <v/>
      </c>
      <c r="Q467" s="80">
        <f>IF(Table13233[[#This Row],[Lev Ret]]="",Table13233[[#This Row],[Lev Bet]]*-1,Table13233[[#This Row],[Lev Ret]]-Table13233[[#This Row],[Lev Bet]])</f>
        <v>-100</v>
      </c>
      <c r="R467" s="84">
        <v>120</v>
      </c>
      <c r="S467" s="84" t="str">
        <f>IF(Table13233[[#This Row],[E4 24 BET]]="","",IF(OR(Table13233[[#This Row],[Fin]]="1st",Table13233[[#This Row],[Fin]]="Won",Table13233[[#This Row],[Div]]&lt;&gt;""),R467*Table13233[[#This Row],[Div]],""))</f>
        <v/>
      </c>
      <c r="T467" s="84">
        <f>IF(Table13233[[#This Row],[E4 24 BET]]="","",IF(Table13233[[#This Row],[E4 24 RET]]="",Table13233[[#This Row],[E4 24 BET]]*-1,S467-R467))</f>
        <v>-120</v>
      </c>
      <c r="U467" s="80" t="s">
        <v>942</v>
      </c>
    </row>
    <row r="468" spans="1:21" ht="15" customHeight="1" x14ac:dyDescent="0.25">
      <c r="A468" s="77">
        <v>44676</v>
      </c>
      <c r="B468" s="78">
        <v>0.54166666666666663</v>
      </c>
      <c r="C468" s="78" t="s">
        <v>10</v>
      </c>
      <c r="D468" s="79">
        <v>1</v>
      </c>
      <c r="E468" s="80">
        <v>1</v>
      </c>
      <c r="F468" s="81" t="s">
        <v>756</v>
      </c>
      <c r="G468" s="81" t="s">
        <v>4</v>
      </c>
      <c r="H468" s="82">
        <v>2.9</v>
      </c>
      <c r="I468" s="80" t="s">
        <v>392</v>
      </c>
      <c r="J468" s="83"/>
      <c r="K468" s="80" t="s">
        <v>923</v>
      </c>
      <c r="L468" s="80" t="s">
        <v>1021</v>
      </c>
      <c r="M468" s="80" t="s">
        <v>925</v>
      </c>
      <c r="N468" s="80" t="s">
        <v>140</v>
      </c>
      <c r="O468" s="83">
        <v>100</v>
      </c>
      <c r="P468" s="80">
        <f>IF(OR(Table13233[[#This Row],[Fin]]="1st",Table13233[[#This Row],[Div]]&lt;&gt;""),O468*Table13233[[#This Row],[Div]],"")</f>
        <v>290</v>
      </c>
      <c r="Q468" s="80">
        <f>IF(Table13233[[#This Row],[Lev Ret]]="",Table13233[[#This Row],[Lev Bet]]*-1,Table13233[[#This Row],[Lev Ret]]-Table13233[[#This Row],[Lev Bet]])</f>
        <v>190</v>
      </c>
      <c r="R468" s="84">
        <v>120</v>
      </c>
      <c r="S468" s="84">
        <f>IF(Table13233[[#This Row],[E4 24 BET]]="","",IF(OR(Table13233[[#This Row],[Fin]]="1st",Table13233[[#This Row],[Fin]]="Won",Table13233[[#This Row],[Div]]&lt;&gt;""),R468*Table13233[[#This Row],[Div]],""))</f>
        <v>348</v>
      </c>
      <c r="T468" s="84">
        <f>IF(Table13233[[#This Row],[E4 24 BET]]="","",IF(Table13233[[#This Row],[E4 24 RET]]="",Table13233[[#This Row],[E4 24 BET]]*-1,S468-R468))</f>
        <v>228</v>
      </c>
      <c r="U468" s="80" t="s">
        <v>941</v>
      </c>
    </row>
    <row r="469" spans="1:21" ht="15" customHeight="1" x14ac:dyDescent="0.25">
      <c r="A469" s="77">
        <v>44676</v>
      </c>
      <c r="B469" s="78">
        <v>0.63888888888888895</v>
      </c>
      <c r="C469" s="78" t="s">
        <v>10</v>
      </c>
      <c r="D469" s="79">
        <v>5</v>
      </c>
      <c r="E469" s="80">
        <v>1</v>
      </c>
      <c r="F469" s="81" t="s">
        <v>374</v>
      </c>
      <c r="G469" s="81"/>
      <c r="H469" s="82"/>
      <c r="I469" s="80" t="s">
        <v>392</v>
      </c>
      <c r="J469" s="83"/>
      <c r="K469" s="80" t="s">
        <v>923</v>
      </c>
      <c r="L469" s="80" t="s">
        <v>1021</v>
      </c>
      <c r="M469" s="80" t="s">
        <v>925</v>
      </c>
      <c r="N469" s="80" t="s">
        <v>140</v>
      </c>
      <c r="O469" s="83">
        <v>100</v>
      </c>
      <c r="P469" s="80" t="str">
        <f>IF(OR(Table13233[[#This Row],[Fin]]="1st",Table13233[[#This Row],[Div]]&lt;&gt;""),O469*Table13233[[#This Row],[Div]],"")</f>
        <v/>
      </c>
      <c r="Q469" s="80">
        <f>IF(Table13233[[#This Row],[Lev Ret]]="",Table13233[[#This Row],[Lev Bet]]*-1,Table13233[[#This Row],[Lev Ret]]-Table13233[[#This Row],[Lev Bet]])</f>
        <v>-100</v>
      </c>
      <c r="R469" s="84">
        <v>120</v>
      </c>
      <c r="S469" s="84" t="str">
        <f>IF(Table13233[[#This Row],[E4 24 BET]]="","",IF(OR(Table13233[[#This Row],[Fin]]="1st",Table13233[[#This Row],[Fin]]="Won",Table13233[[#This Row],[Div]]&lt;&gt;""),R469*Table13233[[#This Row],[Div]],""))</f>
        <v/>
      </c>
      <c r="T469" s="84">
        <f>IF(Table13233[[#This Row],[E4 24 BET]]="","",IF(Table13233[[#This Row],[E4 24 RET]]="",Table13233[[#This Row],[E4 24 BET]]*-1,S469-R469))</f>
        <v>-120</v>
      </c>
      <c r="U469" s="80" t="s">
        <v>941</v>
      </c>
    </row>
    <row r="470" spans="1:21" ht="15" customHeight="1" x14ac:dyDescent="0.25">
      <c r="A470" s="77">
        <v>44676</v>
      </c>
      <c r="B470" s="78">
        <v>0.63888888888888895</v>
      </c>
      <c r="C470" s="78" t="s">
        <v>10</v>
      </c>
      <c r="D470" s="79">
        <v>5</v>
      </c>
      <c r="E470" s="80">
        <v>5</v>
      </c>
      <c r="F470" s="81" t="s">
        <v>373</v>
      </c>
      <c r="G470" s="81" t="s">
        <v>7</v>
      </c>
      <c r="H470" s="82"/>
      <c r="I470" s="80" t="s">
        <v>392</v>
      </c>
      <c r="J470" s="83"/>
      <c r="K470" s="80" t="s">
        <v>923</v>
      </c>
      <c r="L470" s="80" t="s">
        <v>1021</v>
      </c>
      <c r="M470" s="80" t="s">
        <v>925</v>
      </c>
      <c r="N470" s="80" t="s">
        <v>140</v>
      </c>
      <c r="O470" s="83">
        <v>100</v>
      </c>
      <c r="P470" s="80" t="str">
        <f>IF(OR(Table13233[[#This Row],[Fin]]="1st",Table13233[[#This Row],[Div]]&lt;&gt;""),O470*Table13233[[#This Row],[Div]],"")</f>
        <v/>
      </c>
      <c r="Q470" s="80">
        <f>IF(Table13233[[#This Row],[Lev Ret]]="",Table13233[[#This Row],[Lev Bet]]*-1,Table13233[[#This Row],[Lev Ret]]-Table13233[[#This Row],[Lev Bet]])</f>
        <v>-100</v>
      </c>
      <c r="R470" s="84">
        <v>120</v>
      </c>
      <c r="S470" s="84" t="str">
        <f>IF(Table13233[[#This Row],[E4 24 BET]]="","",IF(OR(Table13233[[#This Row],[Fin]]="1st",Table13233[[#This Row],[Fin]]="Won",Table13233[[#This Row],[Div]]&lt;&gt;""),R470*Table13233[[#This Row],[Div]],""))</f>
        <v/>
      </c>
      <c r="T470" s="84">
        <f>IF(Table13233[[#This Row],[E4 24 BET]]="","",IF(Table13233[[#This Row],[E4 24 RET]]="",Table13233[[#This Row],[E4 24 BET]]*-1,S470-R470))</f>
        <v>-120</v>
      </c>
      <c r="U470" s="80" t="s">
        <v>941</v>
      </c>
    </row>
    <row r="471" spans="1:21" ht="15" customHeight="1" x14ac:dyDescent="0.25">
      <c r="A471" s="77">
        <v>44681</v>
      </c>
      <c r="B471" s="78">
        <v>0.53125</v>
      </c>
      <c r="C471" s="78" t="s">
        <v>5</v>
      </c>
      <c r="D471" s="79">
        <v>2</v>
      </c>
      <c r="E471" s="80">
        <v>1</v>
      </c>
      <c r="F471" s="81" t="s">
        <v>64</v>
      </c>
      <c r="G471" s="81"/>
      <c r="H471" s="82"/>
      <c r="I471" s="80" t="s">
        <v>392</v>
      </c>
      <c r="J471" s="83"/>
      <c r="K471" s="80" t="s">
        <v>923</v>
      </c>
      <c r="L471" s="80" t="s">
        <v>1021</v>
      </c>
      <c r="M471" s="80" t="s">
        <v>919</v>
      </c>
      <c r="N471" s="80" t="s">
        <v>140</v>
      </c>
      <c r="O471" s="83">
        <v>100</v>
      </c>
      <c r="P471" s="80" t="str">
        <f>IF(OR(Table13233[[#This Row],[Fin]]="1st",Table13233[[#This Row],[Div]]&lt;&gt;""),O471*Table13233[[#This Row],[Div]],"")</f>
        <v/>
      </c>
      <c r="Q471" s="80">
        <f>IF(Table13233[[#This Row],[Lev Ret]]="",Table13233[[#This Row],[Lev Bet]]*-1,Table13233[[#This Row],[Lev Ret]]-Table13233[[#This Row],[Lev Bet]])</f>
        <v>-100</v>
      </c>
      <c r="R471" s="84">
        <v>120</v>
      </c>
      <c r="S471" s="84" t="str">
        <f>IF(Table13233[[#This Row],[E4 24 BET]]="","",IF(OR(Table13233[[#This Row],[Fin]]="1st",Table13233[[#This Row],[Fin]]="Won",Table13233[[#This Row],[Div]]&lt;&gt;""),R471*Table13233[[#This Row],[Div]],""))</f>
        <v/>
      </c>
      <c r="T471" s="84">
        <f>IF(Table13233[[#This Row],[E4 24 BET]]="","",IF(Table13233[[#This Row],[E4 24 RET]]="",Table13233[[#This Row],[E4 24 BET]]*-1,S471-R471))</f>
        <v>-120</v>
      </c>
      <c r="U471" s="80" t="s">
        <v>941</v>
      </c>
    </row>
    <row r="472" spans="1:21" ht="15" customHeight="1" x14ac:dyDescent="0.25">
      <c r="A472" s="77">
        <v>44681</v>
      </c>
      <c r="B472" s="78">
        <v>0.57986111111111105</v>
      </c>
      <c r="C472" s="78" t="s">
        <v>5</v>
      </c>
      <c r="D472" s="79">
        <v>4</v>
      </c>
      <c r="E472" s="80">
        <v>9</v>
      </c>
      <c r="F472" s="81" t="s">
        <v>63</v>
      </c>
      <c r="G472" s="81" t="s">
        <v>6</v>
      </c>
      <c r="H472" s="82"/>
      <c r="I472" s="80" t="s">
        <v>392</v>
      </c>
      <c r="J472" s="83"/>
      <c r="K472" s="80" t="s">
        <v>923</v>
      </c>
      <c r="L472" s="80" t="s">
        <v>1021</v>
      </c>
      <c r="M472" s="80" t="s">
        <v>919</v>
      </c>
      <c r="N472" s="80" t="s">
        <v>140</v>
      </c>
      <c r="O472" s="83">
        <v>100</v>
      </c>
      <c r="P472" s="80" t="str">
        <f>IF(OR(Table13233[[#This Row],[Fin]]="1st",Table13233[[#This Row],[Div]]&lt;&gt;""),O472*Table13233[[#This Row],[Div]],"")</f>
        <v/>
      </c>
      <c r="Q472" s="80">
        <f>IF(Table13233[[#This Row],[Lev Ret]]="",Table13233[[#This Row],[Lev Bet]]*-1,Table13233[[#This Row],[Lev Ret]]-Table13233[[#This Row],[Lev Bet]])</f>
        <v>-100</v>
      </c>
      <c r="R472" s="84">
        <v>120</v>
      </c>
      <c r="S472" s="84" t="str">
        <f>IF(Table13233[[#This Row],[E4 24 BET]]="","",IF(OR(Table13233[[#This Row],[Fin]]="1st",Table13233[[#This Row],[Fin]]="Won",Table13233[[#This Row],[Div]]&lt;&gt;""),R472*Table13233[[#This Row],[Div]],""))</f>
        <v/>
      </c>
      <c r="T472" s="84">
        <f>IF(Table13233[[#This Row],[E4 24 BET]]="","",IF(Table13233[[#This Row],[E4 24 RET]]="",Table13233[[#This Row],[E4 24 BET]]*-1,S472-R472))</f>
        <v>-120</v>
      </c>
      <c r="U472" s="80" t="s">
        <v>941</v>
      </c>
    </row>
    <row r="473" spans="1:21" ht="15" customHeight="1" x14ac:dyDescent="0.25">
      <c r="A473" s="77">
        <v>44681</v>
      </c>
      <c r="B473" s="78">
        <v>0.63194444444444442</v>
      </c>
      <c r="C473" s="78" t="s">
        <v>5</v>
      </c>
      <c r="D473" s="79">
        <v>6</v>
      </c>
      <c r="E473" s="80">
        <v>10</v>
      </c>
      <c r="F473" s="81" t="s">
        <v>60</v>
      </c>
      <c r="G473" s="81" t="s">
        <v>4</v>
      </c>
      <c r="H473" s="82">
        <v>4</v>
      </c>
      <c r="I473" s="80" t="s">
        <v>392</v>
      </c>
      <c r="J473" s="83"/>
      <c r="K473" s="80" t="s">
        <v>923</v>
      </c>
      <c r="L473" s="80" t="s">
        <v>1021</v>
      </c>
      <c r="M473" s="80" t="s">
        <v>919</v>
      </c>
      <c r="N473" s="80" t="s">
        <v>918</v>
      </c>
      <c r="O473" s="83">
        <v>100</v>
      </c>
      <c r="P473" s="80">
        <f>IF(OR(Table13233[[#This Row],[Fin]]="1st",Table13233[[#This Row],[Div]]&lt;&gt;""),O473*Table13233[[#This Row],[Div]],"")</f>
        <v>400</v>
      </c>
      <c r="Q473" s="80">
        <f>IF(Table13233[[#This Row],[Lev Ret]]="",Table13233[[#This Row],[Lev Bet]]*-1,Table13233[[#This Row],[Lev Ret]]-Table13233[[#This Row],[Lev Bet]])</f>
        <v>300</v>
      </c>
      <c r="R473" s="84">
        <v>200</v>
      </c>
      <c r="S473" s="84">
        <f>IF(Table13233[[#This Row],[E4 24 BET]]="","",IF(OR(Table13233[[#This Row],[Fin]]="1st",Table13233[[#This Row],[Fin]]="Won",Table13233[[#This Row],[Div]]&lt;&gt;""),R473*Table13233[[#This Row],[Div]],""))</f>
        <v>800</v>
      </c>
      <c r="T473" s="84">
        <f>IF(Table13233[[#This Row],[E4 24 BET]]="","",IF(Table13233[[#This Row],[E4 24 RET]]="",Table13233[[#This Row],[E4 24 BET]]*-1,S473-R473))</f>
        <v>600</v>
      </c>
      <c r="U473" s="80" t="s">
        <v>947</v>
      </c>
    </row>
    <row r="474" spans="1:21" ht="15" customHeight="1" x14ac:dyDescent="0.25">
      <c r="A474" s="77">
        <v>44681</v>
      </c>
      <c r="B474" s="78">
        <v>0.68402777777777779</v>
      </c>
      <c r="C474" s="78" t="s">
        <v>5</v>
      </c>
      <c r="D474" s="79">
        <v>8</v>
      </c>
      <c r="E474" s="80">
        <v>1</v>
      </c>
      <c r="F474" s="81" t="s">
        <v>199</v>
      </c>
      <c r="G474" s="81" t="s">
        <v>7</v>
      </c>
      <c r="H474" s="82"/>
      <c r="I474" s="80" t="s">
        <v>392</v>
      </c>
      <c r="J474" s="83"/>
      <c r="K474" s="80" t="s">
        <v>923</v>
      </c>
      <c r="L474" s="80" t="s">
        <v>1021</v>
      </c>
      <c r="M474" s="80" t="s">
        <v>919</v>
      </c>
      <c r="N474" s="80" t="s">
        <v>140</v>
      </c>
      <c r="O474" s="83">
        <v>100</v>
      </c>
      <c r="P474" s="80" t="str">
        <f>IF(OR(Table13233[[#This Row],[Fin]]="1st",Table13233[[#This Row],[Div]]&lt;&gt;""),O474*Table13233[[#This Row],[Div]],"")</f>
        <v/>
      </c>
      <c r="Q474" s="80">
        <f>IF(Table13233[[#This Row],[Lev Ret]]="",Table13233[[#This Row],[Lev Bet]]*-1,Table13233[[#This Row],[Lev Ret]]-Table13233[[#This Row],[Lev Bet]])</f>
        <v>-100</v>
      </c>
      <c r="R474" s="84">
        <v>120</v>
      </c>
      <c r="S474" s="84" t="str">
        <f>IF(Table13233[[#This Row],[E4 24 BET]]="","",IF(OR(Table13233[[#This Row],[Fin]]="1st",Table13233[[#This Row],[Fin]]="Won",Table13233[[#This Row],[Div]]&lt;&gt;""),R474*Table13233[[#This Row],[Div]],""))</f>
        <v/>
      </c>
      <c r="T474" s="84">
        <f>IF(Table13233[[#This Row],[E4 24 BET]]="","",IF(Table13233[[#This Row],[E4 24 RET]]="",Table13233[[#This Row],[E4 24 BET]]*-1,S474-R474))</f>
        <v>-120</v>
      </c>
      <c r="U474" s="80" t="s">
        <v>941</v>
      </c>
    </row>
    <row r="475" spans="1:21" ht="15" customHeight="1" x14ac:dyDescent="0.25">
      <c r="A475" s="77">
        <v>44681</v>
      </c>
      <c r="B475" s="78">
        <v>0.70486111111111116</v>
      </c>
      <c r="C475" s="78" t="s">
        <v>5</v>
      </c>
      <c r="D475" s="79">
        <v>9</v>
      </c>
      <c r="E475" s="80">
        <v>14</v>
      </c>
      <c r="F475" s="81" t="s">
        <v>375</v>
      </c>
      <c r="G475" s="81" t="s">
        <v>7</v>
      </c>
      <c r="H475" s="82"/>
      <c r="I475" s="80" t="s">
        <v>392</v>
      </c>
      <c r="J475" s="83"/>
      <c r="K475" s="80" t="s">
        <v>923</v>
      </c>
      <c r="L475" s="80" t="s">
        <v>1021</v>
      </c>
      <c r="M475" s="80" t="s">
        <v>919</v>
      </c>
      <c r="N475" s="80" t="s">
        <v>140</v>
      </c>
      <c r="O475" s="83">
        <v>100</v>
      </c>
      <c r="P475" s="80" t="str">
        <f>IF(OR(Table13233[[#This Row],[Fin]]="1st",Table13233[[#This Row],[Div]]&lt;&gt;""),O475*Table13233[[#This Row],[Div]],"")</f>
        <v/>
      </c>
      <c r="Q475" s="80">
        <f>IF(Table13233[[#This Row],[Lev Ret]]="",Table13233[[#This Row],[Lev Bet]]*-1,Table13233[[#This Row],[Lev Ret]]-Table13233[[#This Row],[Lev Bet]])</f>
        <v>-100</v>
      </c>
      <c r="R475" s="84">
        <v>120</v>
      </c>
      <c r="S475" s="84" t="str">
        <f>IF(Table13233[[#This Row],[E4 24 BET]]="","",IF(OR(Table13233[[#This Row],[Fin]]="1st",Table13233[[#This Row],[Fin]]="Won",Table13233[[#This Row],[Div]]&lt;&gt;""),R475*Table13233[[#This Row],[Div]],""))</f>
        <v/>
      </c>
      <c r="T475" s="84">
        <f>IF(Table13233[[#This Row],[E4 24 BET]]="","",IF(Table13233[[#This Row],[E4 24 RET]]="",Table13233[[#This Row],[E4 24 BET]]*-1,S475-R475))</f>
        <v>-120</v>
      </c>
      <c r="U475" s="80" t="s">
        <v>941</v>
      </c>
    </row>
    <row r="476" spans="1:21" ht="15" customHeight="1" x14ac:dyDescent="0.25">
      <c r="A476" s="77">
        <v>44688</v>
      </c>
      <c r="B476" s="78">
        <v>0.55208333333333337</v>
      </c>
      <c r="C476" s="78" t="s">
        <v>9</v>
      </c>
      <c r="D476" s="79">
        <v>3</v>
      </c>
      <c r="E476" s="80">
        <v>14</v>
      </c>
      <c r="F476" s="81" t="s">
        <v>24</v>
      </c>
      <c r="G476" s="81" t="s">
        <v>4</v>
      </c>
      <c r="H476" s="82">
        <v>4.2</v>
      </c>
      <c r="I476" s="80" t="s">
        <v>392</v>
      </c>
      <c r="J476" s="83"/>
      <c r="K476" s="80" t="s">
        <v>923</v>
      </c>
      <c r="L476" s="80" t="s">
        <v>1021</v>
      </c>
      <c r="M476" s="80" t="s">
        <v>919</v>
      </c>
      <c r="N476" s="80" t="s">
        <v>140</v>
      </c>
      <c r="O476" s="83">
        <v>100</v>
      </c>
      <c r="P476" s="80">
        <f>IF(OR(Table13233[[#This Row],[Fin]]="1st",Table13233[[#This Row],[Div]]&lt;&gt;""),O476*Table13233[[#This Row],[Div]],"")</f>
        <v>420</v>
      </c>
      <c r="Q476" s="80">
        <f>IF(Table13233[[#This Row],[Lev Ret]]="",Table13233[[#This Row],[Lev Bet]]*-1,Table13233[[#This Row],[Lev Ret]]-Table13233[[#This Row],[Lev Bet]])</f>
        <v>320</v>
      </c>
      <c r="R476" s="84">
        <v>120</v>
      </c>
      <c r="S476" s="84">
        <f>IF(Table13233[[#This Row],[E4 24 BET]]="","",IF(OR(Table13233[[#This Row],[Fin]]="1st",Table13233[[#This Row],[Fin]]="Won",Table13233[[#This Row],[Div]]&lt;&gt;""),R476*Table13233[[#This Row],[Div]],""))</f>
        <v>504</v>
      </c>
      <c r="T476" s="84">
        <f>IF(Table13233[[#This Row],[E4 24 BET]]="","",IF(Table13233[[#This Row],[E4 24 RET]]="",Table13233[[#This Row],[E4 24 BET]]*-1,S476-R476))</f>
        <v>384</v>
      </c>
      <c r="U476" s="80" t="s">
        <v>942</v>
      </c>
    </row>
    <row r="477" spans="1:21" ht="15" customHeight="1" x14ac:dyDescent="0.25">
      <c r="A477" s="77">
        <v>44688</v>
      </c>
      <c r="B477" s="78">
        <v>0.60069444444444442</v>
      </c>
      <c r="C477" s="78" t="s">
        <v>9</v>
      </c>
      <c r="D477" s="79">
        <v>5</v>
      </c>
      <c r="E477" s="80">
        <v>3</v>
      </c>
      <c r="F477" s="81" t="s">
        <v>628</v>
      </c>
      <c r="G477" s="81"/>
      <c r="H477" s="82"/>
      <c r="I477" s="80" t="s">
        <v>392</v>
      </c>
      <c r="J477" s="83"/>
      <c r="K477" s="80" t="s">
        <v>923</v>
      </c>
      <c r="L477" s="80" t="s">
        <v>1021</v>
      </c>
      <c r="M477" s="80" t="s">
        <v>919</v>
      </c>
      <c r="N477" s="80" t="s">
        <v>918</v>
      </c>
      <c r="O477" s="83">
        <v>100</v>
      </c>
      <c r="P477" s="80" t="str">
        <f>IF(OR(Table13233[[#This Row],[Fin]]="1st",Table13233[[#This Row],[Div]]&lt;&gt;""),O477*Table13233[[#This Row],[Div]],"")</f>
        <v/>
      </c>
      <c r="Q477" s="80">
        <f>IF(Table13233[[#This Row],[Lev Ret]]="",Table13233[[#This Row],[Lev Bet]]*-1,Table13233[[#This Row],[Lev Ret]]-Table13233[[#This Row],[Lev Bet]])</f>
        <v>-100</v>
      </c>
      <c r="R477" s="84">
        <v>200</v>
      </c>
      <c r="S477" s="84" t="str">
        <f>IF(Table13233[[#This Row],[E4 24 BET]]="","",IF(OR(Table13233[[#This Row],[Fin]]="1st",Table13233[[#This Row],[Fin]]="Won",Table13233[[#This Row],[Div]]&lt;&gt;""),R477*Table13233[[#This Row],[Div]],""))</f>
        <v/>
      </c>
      <c r="T477" s="84">
        <f>IF(Table13233[[#This Row],[E4 24 BET]]="","",IF(Table13233[[#This Row],[E4 24 RET]]="",Table13233[[#This Row],[E4 24 BET]]*-1,S477-R477))</f>
        <v>-200</v>
      </c>
      <c r="U477" s="80" t="s">
        <v>947</v>
      </c>
    </row>
    <row r="478" spans="1:21" ht="15" customHeight="1" x14ac:dyDescent="0.25">
      <c r="A478" s="77">
        <v>44688</v>
      </c>
      <c r="B478" s="78">
        <v>0.625</v>
      </c>
      <c r="C478" s="78" t="s">
        <v>9</v>
      </c>
      <c r="D478" s="79">
        <v>6</v>
      </c>
      <c r="E478" s="80">
        <v>2</v>
      </c>
      <c r="F478" s="81" t="s">
        <v>163</v>
      </c>
      <c r="G478" s="81" t="s">
        <v>7</v>
      </c>
      <c r="H478" s="82"/>
      <c r="I478" s="80" t="s">
        <v>392</v>
      </c>
      <c r="J478" s="83"/>
      <c r="K478" s="80" t="s">
        <v>923</v>
      </c>
      <c r="L478" s="80" t="s">
        <v>1021</v>
      </c>
      <c r="M478" s="80" t="s">
        <v>919</v>
      </c>
      <c r="N478" s="80" t="s">
        <v>140</v>
      </c>
      <c r="O478" s="83">
        <v>100</v>
      </c>
      <c r="P478" s="80" t="str">
        <f>IF(OR(Table13233[[#This Row],[Fin]]="1st",Table13233[[#This Row],[Div]]&lt;&gt;""),O478*Table13233[[#This Row],[Div]],"")</f>
        <v/>
      </c>
      <c r="Q478" s="80">
        <f>IF(Table13233[[#This Row],[Lev Ret]]="",Table13233[[#This Row],[Lev Bet]]*-1,Table13233[[#This Row],[Lev Ret]]-Table13233[[#This Row],[Lev Bet]])</f>
        <v>-100</v>
      </c>
      <c r="R478" s="84">
        <v>120</v>
      </c>
      <c r="S478" s="84" t="str">
        <f>IF(Table13233[[#This Row],[E4 24 BET]]="","",IF(OR(Table13233[[#This Row],[Fin]]="1st",Table13233[[#This Row],[Fin]]="Won",Table13233[[#This Row],[Div]]&lt;&gt;""),R478*Table13233[[#This Row],[Div]],""))</f>
        <v/>
      </c>
      <c r="T478" s="84">
        <f>IF(Table13233[[#This Row],[E4 24 BET]]="","",IF(Table13233[[#This Row],[E4 24 RET]]="",Table13233[[#This Row],[E4 24 BET]]*-1,S478-R478))</f>
        <v>-120</v>
      </c>
      <c r="U478" s="80" t="s">
        <v>942</v>
      </c>
    </row>
    <row r="479" spans="1:21" ht="15" customHeight="1" x14ac:dyDescent="0.25">
      <c r="A479" s="77">
        <v>44688</v>
      </c>
      <c r="B479" s="78">
        <v>0.67013888888888884</v>
      </c>
      <c r="C479" s="78" t="s">
        <v>142</v>
      </c>
      <c r="D479" s="79">
        <v>9</v>
      </c>
      <c r="E479" s="80">
        <v>7</v>
      </c>
      <c r="F479" s="81" t="s">
        <v>840</v>
      </c>
      <c r="G479" s="81" t="s">
        <v>4</v>
      </c>
      <c r="H479" s="82">
        <v>8</v>
      </c>
      <c r="I479" s="80" t="s">
        <v>156</v>
      </c>
      <c r="J479" s="83"/>
      <c r="K479" s="80" t="s">
        <v>923</v>
      </c>
      <c r="L479" s="80" t="s">
        <v>1021</v>
      </c>
      <c r="M479" s="80" t="s">
        <v>919</v>
      </c>
      <c r="N479" s="80" t="s">
        <v>140</v>
      </c>
      <c r="O479" s="83">
        <v>100</v>
      </c>
      <c r="P479" s="80">
        <f>IF(OR(Table13233[[#This Row],[Fin]]="1st",Table13233[[#This Row],[Div]]&lt;&gt;""),O479*Table13233[[#This Row],[Div]],"")</f>
        <v>800</v>
      </c>
      <c r="Q479" s="80">
        <f>IF(Table13233[[#This Row],[Lev Ret]]="",Table13233[[#This Row],[Lev Bet]]*-1,Table13233[[#This Row],[Lev Ret]]-Table13233[[#This Row],[Lev Bet]])</f>
        <v>700</v>
      </c>
      <c r="R479" s="84">
        <v>100</v>
      </c>
      <c r="S479" s="84">
        <f>IF(Table13233[[#This Row],[E4 24 BET]]="","",IF(OR(Table13233[[#This Row],[Fin]]="1st",Table13233[[#This Row],[Fin]]="Won",Table13233[[#This Row],[Div]]&lt;&gt;""),R479*Table13233[[#This Row],[Div]],""))</f>
        <v>800</v>
      </c>
      <c r="T479" s="84">
        <f>IF(Table13233[[#This Row],[E4 24 BET]]="","",IF(Table13233[[#This Row],[E4 24 RET]]="",Table13233[[#This Row],[E4 24 BET]]*-1,S479-R479))</f>
        <v>700</v>
      </c>
      <c r="U479" s="80" t="s">
        <v>943</v>
      </c>
    </row>
    <row r="480" spans="1:21" ht="15" customHeight="1" x14ac:dyDescent="0.25">
      <c r="A480" s="77">
        <v>44695</v>
      </c>
      <c r="B480" s="78">
        <v>0.54513888888888895</v>
      </c>
      <c r="C480" s="78" t="s">
        <v>10</v>
      </c>
      <c r="D480" s="79">
        <v>3</v>
      </c>
      <c r="E480" s="80">
        <v>7</v>
      </c>
      <c r="F480" s="81" t="s">
        <v>214</v>
      </c>
      <c r="G480" s="81" t="s">
        <v>4</v>
      </c>
      <c r="H480" s="82">
        <v>6</v>
      </c>
      <c r="I480" s="80" t="s">
        <v>392</v>
      </c>
      <c r="J480" s="83"/>
      <c r="K480" s="80" t="s">
        <v>923</v>
      </c>
      <c r="L480" s="80" t="s">
        <v>1021</v>
      </c>
      <c r="M480" s="80" t="s">
        <v>919</v>
      </c>
      <c r="N480" s="80" t="s">
        <v>140</v>
      </c>
      <c r="O480" s="83">
        <v>100</v>
      </c>
      <c r="P480" s="80">
        <f>IF(OR(Table13233[[#This Row],[Fin]]="1st",Table13233[[#This Row],[Div]]&lt;&gt;""),O480*Table13233[[#This Row],[Div]],"")</f>
        <v>600</v>
      </c>
      <c r="Q480" s="80">
        <f>IF(Table13233[[#This Row],[Lev Ret]]="",Table13233[[#This Row],[Lev Bet]]*-1,Table13233[[#This Row],[Lev Ret]]-Table13233[[#This Row],[Lev Bet]])</f>
        <v>500</v>
      </c>
      <c r="R480" s="84">
        <v>120</v>
      </c>
      <c r="S480" s="84">
        <f>IF(Table13233[[#This Row],[E4 24 BET]]="","",IF(OR(Table13233[[#This Row],[Fin]]="1st",Table13233[[#This Row],[Fin]]="Won",Table13233[[#This Row],[Div]]&lt;&gt;""),R480*Table13233[[#This Row],[Div]],""))</f>
        <v>720</v>
      </c>
      <c r="T480" s="84">
        <f>IF(Table13233[[#This Row],[E4 24 BET]]="","",IF(Table13233[[#This Row],[E4 24 RET]]="",Table13233[[#This Row],[E4 24 BET]]*-1,S480-R480))</f>
        <v>600</v>
      </c>
      <c r="U480" s="80" t="s">
        <v>941</v>
      </c>
    </row>
    <row r="481" spans="1:21" ht="15" customHeight="1" x14ac:dyDescent="0.25">
      <c r="A481" s="77">
        <v>44695</v>
      </c>
      <c r="B481" s="78">
        <v>0.64583333333333337</v>
      </c>
      <c r="C481" s="78" t="s">
        <v>10</v>
      </c>
      <c r="D481" s="79">
        <v>7</v>
      </c>
      <c r="E481" s="80">
        <v>10</v>
      </c>
      <c r="F481" s="81" t="s">
        <v>627</v>
      </c>
      <c r="G481" s="81" t="s">
        <v>4</v>
      </c>
      <c r="H481" s="82">
        <v>6.9</v>
      </c>
      <c r="I481" s="80" t="s">
        <v>392</v>
      </c>
      <c r="J481" s="83"/>
      <c r="K481" s="80" t="s">
        <v>923</v>
      </c>
      <c r="L481" s="80" t="s">
        <v>1021</v>
      </c>
      <c r="M481" s="80" t="s">
        <v>919</v>
      </c>
      <c r="N481" s="80" t="s">
        <v>140</v>
      </c>
      <c r="O481" s="83">
        <v>100</v>
      </c>
      <c r="P481" s="80">
        <f>IF(OR(Table13233[[#This Row],[Fin]]="1st",Table13233[[#This Row],[Div]]&lt;&gt;""),O481*Table13233[[#This Row],[Div]],"")</f>
        <v>690</v>
      </c>
      <c r="Q481" s="80">
        <f>IF(Table13233[[#This Row],[Lev Ret]]="",Table13233[[#This Row],[Lev Bet]]*-1,Table13233[[#This Row],[Lev Ret]]-Table13233[[#This Row],[Lev Bet]])</f>
        <v>590</v>
      </c>
      <c r="R481" s="84">
        <v>120</v>
      </c>
      <c r="S481" s="84">
        <f>IF(Table13233[[#This Row],[E4 24 BET]]="","",IF(OR(Table13233[[#This Row],[Fin]]="1st",Table13233[[#This Row],[Fin]]="Won",Table13233[[#This Row],[Div]]&lt;&gt;""),R481*Table13233[[#This Row],[Div]],""))</f>
        <v>828</v>
      </c>
      <c r="T481" s="84">
        <f>IF(Table13233[[#This Row],[E4 24 BET]]="","",IF(Table13233[[#This Row],[E4 24 RET]]="",Table13233[[#This Row],[E4 24 BET]]*-1,S481-R481))</f>
        <v>708</v>
      </c>
      <c r="U481" s="80" t="s">
        <v>941</v>
      </c>
    </row>
    <row r="482" spans="1:21" ht="15" customHeight="1" x14ac:dyDescent="0.25">
      <c r="A482" s="77">
        <v>44695</v>
      </c>
      <c r="B482" s="78">
        <v>0.69791666666666663</v>
      </c>
      <c r="C482" s="78" t="s">
        <v>10</v>
      </c>
      <c r="D482" s="79">
        <v>9</v>
      </c>
      <c r="E482" s="80">
        <v>12</v>
      </c>
      <c r="F482" s="81" t="s">
        <v>62</v>
      </c>
      <c r="G482" s="81" t="s">
        <v>4</v>
      </c>
      <c r="H482" s="82">
        <v>6.8</v>
      </c>
      <c r="I482" s="80" t="s">
        <v>392</v>
      </c>
      <c r="J482" s="83"/>
      <c r="K482" s="80" t="s">
        <v>923</v>
      </c>
      <c r="L482" s="80" t="s">
        <v>1021</v>
      </c>
      <c r="M482" s="80" t="s">
        <v>919</v>
      </c>
      <c r="N482" s="80" t="s">
        <v>140</v>
      </c>
      <c r="O482" s="83">
        <v>100</v>
      </c>
      <c r="P482" s="80">
        <f>IF(OR(Table13233[[#This Row],[Fin]]="1st",Table13233[[#This Row],[Div]]&lt;&gt;""),O482*Table13233[[#This Row],[Div]],"")</f>
        <v>680</v>
      </c>
      <c r="Q482" s="80">
        <f>IF(Table13233[[#This Row],[Lev Ret]]="",Table13233[[#This Row],[Lev Bet]]*-1,Table13233[[#This Row],[Lev Ret]]-Table13233[[#This Row],[Lev Bet]])</f>
        <v>580</v>
      </c>
      <c r="R482" s="84">
        <v>120</v>
      </c>
      <c r="S482" s="84">
        <f>IF(Table13233[[#This Row],[E4 24 BET]]="","",IF(OR(Table13233[[#This Row],[Fin]]="1st",Table13233[[#This Row],[Fin]]="Won",Table13233[[#This Row],[Div]]&lt;&gt;""),R482*Table13233[[#This Row],[Div]],""))</f>
        <v>816</v>
      </c>
      <c r="T482" s="84">
        <f>IF(Table13233[[#This Row],[E4 24 BET]]="","",IF(Table13233[[#This Row],[E4 24 RET]]="",Table13233[[#This Row],[E4 24 BET]]*-1,S482-R482))</f>
        <v>696</v>
      </c>
      <c r="U482" s="80" t="s">
        <v>941</v>
      </c>
    </row>
    <row r="483" spans="1:21" ht="15" customHeight="1" x14ac:dyDescent="0.25">
      <c r="A483" s="77">
        <v>44702</v>
      </c>
      <c r="B483" s="78">
        <v>0.67013888888888884</v>
      </c>
      <c r="C483" s="78" t="s">
        <v>10</v>
      </c>
      <c r="D483" s="79">
        <v>8</v>
      </c>
      <c r="E483" s="80">
        <v>13</v>
      </c>
      <c r="F483" s="81" t="s">
        <v>61</v>
      </c>
      <c r="G483" s="81" t="s">
        <v>7</v>
      </c>
      <c r="H483" s="82"/>
      <c r="I483" s="80" t="s">
        <v>392</v>
      </c>
      <c r="J483" s="83"/>
      <c r="K483" s="80" t="s">
        <v>923</v>
      </c>
      <c r="L483" s="80" t="s">
        <v>1021</v>
      </c>
      <c r="M483" s="80" t="s">
        <v>919</v>
      </c>
      <c r="N483" s="80" t="s">
        <v>918</v>
      </c>
      <c r="O483" s="83">
        <v>100</v>
      </c>
      <c r="P483" s="80" t="str">
        <f>IF(OR(Table13233[[#This Row],[Fin]]="1st",Table13233[[#This Row],[Div]]&lt;&gt;""),O483*Table13233[[#This Row],[Div]],"")</f>
        <v/>
      </c>
      <c r="Q483" s="80">
        <f>IF(Table13233[[#This Row],[Lev Ret]]="",Table13233[[#This Row],[Lev Bet]]*-1,Table13233[[#This Row],[Lev Ret]]-Table13233[[#This Row],[Lev Bet]])</f>
        <v>-100</v>
      </c>
      <c r="R483" s="84">
        <v>200</v>
      </c>
      <c r="S483" s="84" t="str">
        <f>IF(Table13233[[#This Row],[E4 24 BET]]="","",IF(OR(Table13233[[#This Row],[Fin]]="1st",Table13233[[#This Row],[Fin]]="Won",Table13233[[#This Row],[Div]]&lt;&gt;""),R483*Table13233[[#This Row],[Div]],""))</f>
        <v/>
      </c>
      <c r="T483" s="84">
        <f>IF(Table13233[[#This Row],[E4 24 BET]]="","",IF(Table13233[[#This Row],[E4 24 RET]]="",Table13233[[#This Row],[E4 24 BET]]*-1,S483-R483))</f>
        <v>-200</v>
      </c>
      <c r="U483" s="80" t="s">
        <v>947</v>
      </c>
    </row>
    <row r="484" spans="1:21" ht="15" customHeight="1" x14ac:dyDescent="0.25">
      <c r="A484" s="77">
        <v>44709</v>
      </c>
      <c r="B484" s="78">
        <v>0.49305555555555558</v>
      </c>
      <c r="C484" s="78" t="s">
        <v>9</v>
      </c>
      <c r="D484" s="79">
        <v>1</v>
      </c>
      <c r="E484" s="80">
        <v>5</v>
      </c>
      <c r="F484" s="81" t="s">
        <v>58</v>
      </c>
      <c r="G484" s="81" t="s">
        <v>4</v>
      </c>
      <c r="H484" s="82">
        <v>4</v>
      </c>
      <c r="I484" s="80" t="s">
        <v>392</v>
      </c>
      <c r="J484" s="83"/>
      <c r="K484" s="80" t="s">
        <v>923</v>
      </c>
      <c r="L484" s="80" t="s">
        <v>1021</v>
      </c>
      <c r="M484" s="80" t="s">
        <v>919</v>
      </c>
      <c r="N484" s="80" t="s">
        <v>140</v>
      </c>
      <c r="O484" s="83">
        <v>100</v>
      </c>
      <c r="P484" s="80">
        <f>IF(OR(Table13233[[#This Row],[Fin]]="1st",Table13233[[#This Row],[Div]]&lt;&gt;""),O484*Table13233[[#This Row],[Div]],"")</f>
        <v>400</v>
      </c>
      <c r="Q484" s="80">
        <f>IF(Table13233[[#This Row],[Lev Ret]]="",Table13233[[#This Row],[Lev Bet]]*-1,Table13233[[#This Row],[Lev Ret]]-Table13233[[#This Row],[Lev Bet]])</f>
        <v>300</v>
      </c>
      <c r="R484" s="84">
        <v>120</v>
      </c>
      <c r="S484" s="84">
        <f>IF(Table13233[[#This Row],[E4 24 BET]]="","",IF(OR(Table13233[[#This Row],[Fin]]="1st",Table13233[[#This Row],[Fin]]="Won",Table13233[[#This Row],[Div]]&lt;&gt;""),R484*Table13233[[#This Row],[Div]],""))</f>
        <v>480</v>
      </c>
      <c r="T484" s="84">
        <f>IF(Table13233[[#This Row],[E4 24 BET]]="","",IF(Table13233[[#This Row],[E4 24 RET]]="",Table13233[[#This Row],[E4 24 BET]]*-1,S484-R484))</f>
        <v>360</v>
      </c>
      <c r="U484" s="80" t="s">
        <v>941</v>
      </c>
    </row>
    <row r="485" spans="1:21" ht="15" customHeight="1" x14ac:dyDescent="0.25">
      <c r="A485" s="77">
        <v>44709</v>
      </c>
      <c r="B485" s="78">
        <v>0.49305555555555558</v>
      </c>
      <c r="C485" s="78" t="s">
        <v>9</v>
      </c>
      <c r="D485" s="79">
        <v>1</v>
      </c>
      <c r="E485" s="80">
        <v>3</v>
      </c>
      <c r="F485" s="81" t="s">
        <v>60</v>
      </c>
      <c r="G485" s="81" t="s">
        <v>7</v>
      </c>
      <c r="H485" s="82"/>
      <c r="I485" s="80" t="s">
        <v>392</v>
      </c>
      <c r="J485" s="83"/>
      <c r="K485" s="80" t="s">
        <v>923</v>
      </c>
      <c r="L485" s="80" t="s">
        <v>1021</v>
      </c>
      <c r="M485" s="80" t="s">
        <v>919</v>
      </c>
      <c r="N485" s="80" t="s">
        <v>918</v>
      </c>
      <c r="O485" s="83">
        <v>100</v>
      </c>
      <c r="P485" s="80" t="str">
        <f>IF(OR(Table13233[[#This Row],[Fin]]="1st",Table13233[[#This Row],[Div]]&lt;&gt;""),O485*Table13233[[#This Row],[Div]],"")</f>
        <v/>
      </c>
      <c r="Q485" s="80">
        <f>IF(Table13233[[#This Row],[Lev Ret]]="",Table13233[[#This Row],[Lev Bet]]*-1,Table13233[[#This Row],[Lev Ret]]-Table13233[[#This Row],[Lev Bet]])</f>
        <v>-100</v>
      </c>
      <c r="R485" s="84">
        <v>139.99999999999997</v>
      </c>
      <c r="S485" s="84" t="str">
        <f>IF(Table13233[[#This Row],[E4 24 BET]]="","",IF(OR(Table13233[[#This Row],[Fin]]="1st",Table13233[[#This Row],[Fin]]="Won",Table13233[[#This Row],[Div]]&lt;&gt;""),R485*Table13233[[#This Row],[Div]],""))</f>
        <v/>
      </c>
      <c r="T485" s="84">
        <f>IF(Table13233[[#This Row],[E4 24 BET]]="","",IF(Table13233[[#This Row],[E4 24 RET]]="",Table13233[[#This Row],[E4 24 BET]]*-1,S485-R485))</f>
        <v>-139.99999999999997</v>
      </c>
      <c r="U485" s="80" t="s">
        <v>947</v>
      </c>
    </row>
    <row r="486" spans="1:21" ht="15" customHeight="1" x14ac:dyDescent="0.25">
      <c r="A486" s="77">
        <v>44709</v>
      </c>
      <c r="B486" s="78">
        <v>0.69444444444444453</v>
      </c>
      <c r="C486" s="78" t="s">
        <v>9</v>
      </c>
      <c r="D486" s="79">
        <v>9</v>
      </c>
      <c r="E486" s="80">
        <v>14</v>
      </c>
      <c r="F486" s="81" t="s">
        <v>1010</v>
      </c>
      <c r="G486" s="81" t="s">
        <v>4</v>
      </c>
      <c r="H486" s="82">
        <v>5.4</v>
      </c>
      <c r="I486" s="80" t="s">
        <v>392</v>
      </c>
      <c r="J486" s="83"/>
      <c r="K486" s="80" t="s">
        <v>923</v>
      </c>
      <c r="L486" s="80" t="s">
        <v>1021</v>
      </c>
      <c r="M486" s="80" t="s">
        <v>919</v>
      </c>
      <c r="N486" s="80" t="s">
        <v>140</v>
      </c>
      <c r="O486" s="83">
        <v>100</v>
      </c>
      <c r="P486" s="80">
        <f>IF(OR(Table13233[[#This Row],[Fin]]="1st",Table13233[[#This Row],[Div]]&lt;&gt;""),O486*Table13233[[#This Row],[Div]],"")</f>
        <v>540</v>
      </c>
      <c r="Q486" s="80">
        <f>IF(Table13233[[#This Row],[Lev Ret]]="",Table13233[[#This Row],[Lev Bet]]*-1,Table13233[[#This Row],[Lev Ret]]-Table13233[[#This Row],[Lev Bet]])</f>
        <v>440</v>
      </c>
      <c r="R486" s="84">
        <v>120</v>
      </c>
      <c r="S486" s="84">
        <f>IF(Table13233[[#This Row],[E4 24 BET]]="","",IF(OR(Table13233[[#This Row],[Fin]]="1st",Table13233[[#This Row],[Fin]]="Won",Table13233[[#This Row],[Div]]&lt;&gt;""),R486*Table13233[[#This Row],[Div]],""))</f>
        <v>648</v>
      </c>
      <c r="T486" s="84">
        <f>IF(Table13233[[#This Row],[E4 24 BET]]="","",IF(Table13233[[#This Row],[E4 24 RET]]="",Table13233[[#This Row],[E4 24 BET]]*-1,S486-R486))</f>
        <v>528</v>
      </c>
      <c r="U486" s="80" t="s">
        <v>941</v>
      </c>
    </row>
    <row r="487" spans="1:21" ht="15" customHeight="1" x14ac:dyDescent="0.25">
      <c r="A487" s="77">
        <v>44716</v>
      </c>
      <c r="B487" s="78">
        <v>0.49305555555555558</v>
      </c>
      <c r="C487" s="78" t="s">
        <v>10</v>
      </c>
      <c r="D487" s="79">
        <v>1</v>
      </c>
      <c r="E487" s="80">
        <v>4</v>
      </c>
      <c r="F487" s="81" t="s">
        <v>56</v>
      </c>
      <c r="G487" s="81" t="s">
        <v>4</v>
      </c>
      <c r="H487" s="82">
        <v>4</v>
      </c>
      <c r="I487" s="80" t="s">
        <v>392</v>
      </c>
      <c r="J487" s="83"/>
      <c r="K487" s="80" t="s">
        <v>923</v>
      </c>
      <c r="L487" s="80" t="s">
        <v>1021</v>
      </c>
      <c r="M487" s="80" t="s">
        <v>919</v>
      </c>
      <c r="N487" s="80" t="s">
        <v>140</v>
      </c>
      <c r="O487" s="83">
        <v>100</v>
      </c>
      <c r="P487" s="80">
        <f>IF(OR(Table13233[[#This Row],[Fin]]="1st",Table13233[[#This Row],[Div]]&lt;&gt;""),O487*Table13233[[#This Row],[Div]],"")</f>
        <v>400</v>
      </c>
      <c r="Q487" s="80">
        <f>IF(Table13233[[#This Row],[Lev Ret]]="",Table13233[[#This Row],[Lev Bet]]*-1,Table13233[[#This Row],[Lev Ret]]-Table13233[[#This Row],[Lev Bet]])</f>
        <v>300</v>
      </c>
      <c r="R487" s="84">
        <v>120</v>
      </c>
      <c r="S487" s="84">
        <f>IF(Table13233[[#This Row],[E4 24 BET]]="","",IF(OR(Table13233[[#This Row],[Fin]]="1st",Table13233[[#This Row],[Fin]]="Won",Table13233[[#This Row],[Div]]&lt;&gt;""),R487*Table13233[[#This Row],[Div]],""))</f>
        <v>480</v>
      </c>
      <c r="T487" s="84">
        <f>IF(Table13233[[#This Row],[E4 24 BET]]="","",IF(Table13233[[#This Row],[E4 24 RET]]="",Table13233[[#This Row],[E4 24 BET]]*-1,S487-R487))</f>
        <v>360</v>
      </c>
      <c r="U487" s="80" t="s">
        <v>941</v>
      </c>
    </row>
    <row r="488" spans="1:21" ht="15" customHeight="1" x14ac:dyDescent="0.25">
      <c r="A488" s="77">
        <v>44716</v>
      </c>
      <c r="B488" s="78">
        <v>0.53125</v>
      </c>
      <c r="C488" s="78" t="s">
        <v>139</v>
      </c>
      <c r="D488" s="79">
        <v>4</v>
      </c>
      <c r="E488" s="80">
        <v>1</v>
      </c>
      <c r="F488" s="81" t="s">
        <v>841</v>
      </c>
      <c r="G488" s="81" t="s">
        <v>4</v>
      </c>
      <c r="H488" s="82">
        <v>6</v>
      </c>
      <c r="I488" s="80" t="s">
        <v>156</v>
      </c>
      <c r="J488" s="83"/>
      <c r="K488" s="80" t="s">
        <v>923</v>
      </c>
      <c r="L488" s="80" t="s">
        <v>1021</v>
      </c>
      <c r="M488" s="80" t="s">
        <v>919</v>
      </c>
      <c r="N488" s="80" t="s">
        <v>140</v>
      </c>
      <c r="O488" s="83">
        <v>100</v>
      </c>
      <c r="P488" s="80">
        <f>IF(OR(Table13233[[#This Row],[Fin]]="1st",Table13233[[#This Row],[Div]]&lt;&gt;""),O488*Table13233[[#This Row],[Div]],"")</f>
        <v>600</v>
      </c>
      <c r="Q488" s="80">
        <f>IF(Table13233[[#This Row],[Lev Ret]]="",Table13233[[#This Row],[Lev Bet]]*-1,Table13233[[#This Row],[Lev Ret]]-Table13233[[#This Row],[Lev Bet]])</f>
        <v>500</v>
      </c>
      <c r="R488" s="84">
        <v>100</v>
      </c>
      <c r="S488" s="84">
        <f>IF(Table13233[[#This Row],[E4 24 BET]]="","",IF(OR(Table13233[[#This Row],[Fin]]="1st",Table13233[[#This Row],[Fin]]="Won",Table13233[[#This Row],[Div]]&lt;&gt;""),R488*Table13233[[#This Row],[Div]],""))</f>
        <v>600</v>
      </c>
      <c r="T488" s="84">
        <f>IF(Table13233[[#This Row],[E4 24 BET]]="","",IF(Table13233[[#This Row],[E4 24 RET]]="",Table13233[[#This Row],[E4 24 BET]]*-1,S488-R488))</f>
        <v>500</v>
      </c>
      <c r="U488" s="80" t="s">
        <v>943</v>
      </c>
    </row>
    <row r="489" spans="1:21" ht="15" customHeight="1" x14ac:dyDescent="0.25">
      <c r="A489" s="77">
        <v>44716</v>
      </c>
      <c r="B489" s="78">
        <v>0.54166666666666663</v>
      </c>
      <c r="C489" s="78" t="s">
        <v>10</v>
      </c>
      <c r="D489" s="79">
        <v>3</v>
      </c>
      <c r="E489" s="80">
        <v>1</v>
      </c>
      <c r="F489" s="81" t="s">
        <v>376</v>
      </c>
      <c r="G489" s="81" t="s">
        <v>6</v>
      </c>
      <c r="H489" s="82"/>
      <c r="I489" s="80" t="s">
        <v>392</v>
      </c>
      <c r="J489" s="83"/>
      <c r="K489" s="80" t="s">
        <v>923</v>
      </c>
      <c r="L489" s="80" t="s">
        <v>1021</v>
      </c>
      <c r="M489" s="80" t="s">
        <v>919</v>
      </c>
      <c r="N489" s="80" t="s">
        <v>140</v>
      </c>
      <c r="O489" s="83">
        <v>100</v>
      </c>
      <c r="P489" s="80" t="str">
        <f>IF(OR(Table13233[[#This Row],[Fin]]="1st",Table13233[[#This Row],[Div]]&lt;&gt;""),O489*Table13233[[#This Row],[Div]],"")</f>
        <v/>
      </c>
      <c r="Q489" s="80">
        <f>IF(Table13233[[#This Row],[Lev Ret]]="",Table13233[[#This Row],[Lev Bet]]*-1,Table13233[[#This Row],[Lev Ret]]-Table13233[[#This Row],[Lev Bet]])</f>
        <v>-100</v>
      </c>
      <c r="R489" s="84">
        <v>120</v>
      </c>
      <c r="S489" s="84" t="str">
        <f>IF(Table13233[[#This Row],[E4 24 BET]]="","",IF(OR(Table13233[[#This Row],[Fin]]="1st",Table13233[[#This Row],[Fin]]="Won",Table13233[[#This Row],[Div]]&lt;&gt;""),R489*Table13233[[#This Row],[Div]],""))</f>
        <v/>
      </c>
      <c r="T489" s="84">
        <f>IF(Table13233[[#This Row],[E4 24 BET]]="","",IF(Table13233[[#This Row],[E4 24 RET]]="",Table13233[[#This Row],[E4 24 BET]]*-1,S489-R489))</f>
        <v>-120</v>
      </c>
      <c r="U489" s="80" t="s">
        <v>941</v>
      </c>
    </row>
    <row r="490" spans="1:21" ht="15" customHeight="1" x14ac:dyDescent="0.25">
      <c r="A490" s="77">
        <v>44716</v>
      </c>
      <c r="B490" s="78">
        <v>0.54166666666666663</v>
      </c>
      <c r="C490" s="78" t="s">
        <v>10</v>
      </c>
      <c r="D490" s="79">
        <v>3</v>
      </c>
      <c r="E490" s="80">
        <v>13</v>
      </c>
      <c r="F490" s="81" t="s">
        <v>59</v>
      </c>
      <c r="G490" s="81" t="s">
        <v>4</v>
      </c>
      <c r="H490" s="82">
        <v>5.5</v>
      </c>
      <c r="I490" s="80" t="s">
        <v>392</v>
      </c>
      <c r="J490" s="83"/>
      <c r="K490" s="80" t="s">
        <v>923</v>
      </c>
      <c r="L490" s="80" t="s">
        <v>1021</v>
      </c>
      <c r="M490" s="80" t="s">
        <v>919</v>
      </c>
      <c r="N490" s="80" t="s">
        <v>140</v>
      </c>
      <c r="O490" s="83">
        <v>100</v>
      </c>
      <c r="P490" s="80">
        <f>IF(OR(Table13233[[#This Row],[Fin]]="1st",Table13233[[#This Row],[Div]]&lt;&gt;""),O490*Table13233[[#This Row],[Div]],"")</f>
        <v>550</v>
      </c>
      <c r="Q490" s="80">
        <f>IF(Table13233[[#This Row],[Lev Ret]]="",Table13233[[#This Row],[Lev Bet]]*-1,Table13233[[#This Row],[Lev Ret]]-Table13233[[#This Row],[Lev Bet]])</f>
        <v>450</v>
      </c>
      <c r="R490" s="84">
        <v>120</v>
      </c>
      <c r="S490" s="84">
        <f>IF(Table13233[[#This Row],[E4 24 BET]]="","",IF(OR(Table13233[[#This Row],[Fin]]="1st",Table13233[[#This Row],[Fin]]="Won",Table13233[[#This Row],[Div]]&lt;&gt;""),R490*Table13233[[#This Row],[Div]],""))</f>
        <v>660</v>
      </c>
      <c r="T490" s="84">
        <f>IF(Table13233[[#This Row],[E4 24 BET]]="","",IF(Table13233[[#This Row],[E4 24 RET]]="",Table13233[[#This Row],[E4 24 BET]]*-1,S490-R490))</f>
        <v>540</v>
      </c>
      <c r="U490" s="80" t="s">
        <v>941</v>
      </c>
    </row>
    <row r="491" spans="1:21" ht="15" customHeight="1" x14ac:dyDescent="0.25">
      <c r="A491" s="77">
        <v>44716</v>
      </c>
      <c r="B491" s="78">
        <v>0.55555555555555558</v>
      </c>
      <c r="C491" s="78" t="s">
        <v>139</v>
      </c>
      <c r="D491" s="79">
        <v>5</v>
      </c>
      <c r="E491" s="80">
        <v>5</v>
      </c>
      <c r="F491" s="81" t="s">
        <v>465</v>
      </c>
      <c r="G491" s="81"/>
      <c r="H491" s="82"/>
      <c r="I491" s="80" t="s">
        <v>156</v>
      </c>
      <c r="J491" s="83"/>
      <c r="K491" s="80" t="s">
        <v>923</v>
      </c>
      <c r="L491" s="80" t="s">
        <v>1021</v>
      </c>
      <c r="M491" s="80" t="s">
        <v>919</v>
      </c>
      <c r="N491" s="80" t="s">
        <v>140</v>
      </c>
      <c r="O491" s="83">
        <v>100</v>
      </c>
      <c r="P491" s="80" t="str">
        <f>IF(OR(Table13233[[#This Row],[Fin]]="1st",Table13233[[#This Row],[Div]]&lt;&gt;""),O491*Table13233[[#This Row],[Div]],"")</f>
        <v/>
      </c>
      <c r="Q491" s="80">
        <f>IF(Table13233[[#This Row],[Lev Ret]]="",Table13233[[#This Row],[Lev Bet]]*-1,Table13233[[#This Row],[Lev Ret]]-Table13233[[#This Row],[Lev Bet]])</f>
        <v>-100</v>
      </c>
      <c r="R491" s="84">
        <v>100</v>
      </c>
      <c r="S491" s="84" t="str">
        <f>IF(Table13233[[#This Row],[E4 24 BET]]="","",IF(OR(Table13233[[#This Row],[Fin]]="1st",Table13233[[#This Row],[Fin]]="Won",Table13233[[#This Row],[Div]]&lt;&gt;""),R491*Table13233[[#This Row],[Div]],""))</f>
        <v/>
      </c>
      <c r="T491" s="84">
        <f>IF(Table13233[[#This Row],[E4 24 BET]]="","",IF(Table13233[[#This Row],[E4 24 RET]]="",Table13233[[#This Row],[E4 24 BET]]*-1,S491-R491))</f>
        <v>-100</v>
      </c>
      <c r="U491" s="80" t="s">
        <v>944</v>
      </c>
    </row>
    <row r="492" spans="1:21" ht="15" customHeight="1" x14ac:dyDescent="0.25">
      <c r="A492" s="77">
        <v>44716</v>
      </c>
      <c r="B492" s="78">
        <v>0.61458333333333337</v>
      </c>
      <c r="C492" s="78" t="s">
        <v>10</v>
      </c>
      <c r="D492" s="79">
        <v>6</v>
      </c>
      <c r="E492" s="80">
        <v>6</v>
      </c>
      <c r="F492" s="81" t="s">
        <v>377</v>
      </c>
      <c r="G492" s="81"/>
      <c r="H492" s="82"/>
      <c r="I492" s="80" t="s">
        <v>392</v>
      </c>
      <c r="J492" s="83"/>
      <c r="K492" s="80" t="s">
        <v>923</v>
      </c>
      <c r="L492" s="80" t="s">
        <v>1021</v>
      </c>
      <c r="M492" s="80" t="s">
        <v>919</v>
      </c>
      <c r="N492" s="80" t="s">
        <v>140</v>
      </c>
      <c r="O492" s="83">
        <v>100</v>
      </c>
      <c r="P492" s="80" t="str">
        <f>IF(OR(Table13233[[#This Row],[Fin]]="1st",Table13233[[#This Row],[Div]]&lt;&gt;""),O492*Table13233[[#This Row],[Div]],"")</f>
        <v/>
      </c>
      <c r="Q492" s="80">
        <f>IF(Table13233[[#This Row],[Lev Ret]]="",Table13233[[#This Row],[Lev Bet]]*-1,Table13233[[#This Row],[Lev Ret]]-Table13233[[#This Row],[Lev Bet]])</f>
        <v>-100</v>
      </c>
      <c r="R492" s="84">
        <v>120</v>
      </c>
      <c r="S492" s="84" t="str">
        <f>IF(Table13233[[#This Row],[E4 24 BET]]="","",IF(OR(Table13233[[#This Row],[Fin]]="1st",Table13233[[#This Row],[Fin]]="Won",Table13233[[#This Row],[Div]]&lt;&gt;""),R492*Table13233[[#This Row],[Div]],""))</f>
        <v/>
      </c>
      <c r="T492" s="84">
        <f>IF(Table13233[[#This Row],[E4 24 BET]]="","",IF(Table13233[[#This Row],[E4 24 RET]]="",Table13233[[#This Row],[E4 24 BET]]*-1,S492-R492))</f>
        <v>-120</v>
      </c>
      <c r="U492" s="80" t="s">
        <v>941</v>
      </c>
    </row>
    <row r="493" spans="1:21" ht="15" customHeight="1" x14ac:dyDescent="0.25">
      <c r="A493" s="77">
        <v>44716</v>
      </c>
      <c r="B493" s="78">
        <v>0.62847222222222221</v>
      </c>
      <c r="C493" s="78" t="s">
        <v>139</v>
      </c>
      <c r="D493" s="79">
        <v>8</v>
      </c>
      <c r="E493" s="80">
        <v>7</v>
      </c>
      <c r="F493" s="81" t="s">
        <v>466</v>
      </c>
      <c r="G493" s="81" t="s">
        <v>7</v>
      </c>
      <c r="H493" s="82"/>
      <c r="I493" s="80" t="s">
        <v>156</v>
      </c>
      <c r="J493" s="83"/>
      <c r="K493" s="80" t="s">
        <v>923</v>
      </c>
      <c r="L493" s="80" t="s">
        <v>1021</v>
      </c>
      <c r="M493" s="80" t="s">
        <v>919</v>
      </c>
      <c r="N493" s="80" t="s">
        <v>140</v>
      </c>
      <c r="O493" s="83">
        <v>100</v>
      </c>
      <c r="P493" s="80" t="str">
        <f>IF(OR(Table13233[[#This Row],[Fin]]="1st",Table13233[[#This Row],[Div]]&lt;&gt;""),O493*Table13233[[#This Row],[Div]],"")</f>
        <v/>
      </c>
      <c r="Q493" s="80">
        <f>IF(Table13233[[#This Row],[Lev Ret]]="",Table13233[[#This Row],[Lev Bet]]*-1,Table13233[[#This Row],[Lev Ret]]-Table13233[[#This Row],[Lev Bet]])</f>
        <v>-100</v>
      </c>
      <c r="R493" s="84">
        <v>100</v>
      </c>
      <c r="S493" s="84" t="str">
        <f>IF(Table13233[[#This Row],[E4 24 BET]]="","",IF(OR(Table13233[[#This Row],[Fin]]="1st",Table13233[[#This Row],[Fin]]="Won",Table13233[[#This Row],[Div]]&lt;&gt;""),R493*Table13233[[#This Row],[Div]],""))</f>
        <v/>
      </c>
      <c r="T493" s="84">
        <f>IF(Table13233[[#This Row],[E4 24 BET]]="","",IF(Table13233[[#This Row],[E4 24 RET]]="",Table13233[[#This Row],[E4 24 BET]]*-1,S493-R493))</f>
        <v>-100</v>
      </c>
      <c r="U493" s="80" t="s">
        <v>944</v>
      </c>
    </row>
    <row r="494" spans="1:21" ht="15" customHeight="1" x14ac:dyDescent="0.25">
      <c r="A494" s="77">
        <v>44716</v>
      </c>
      <c r="B494" s="78">
        <v>0.66666666666666663</v>
      </c>
      <c r="C494" s="78" t="s">
        <v>10</v>
      </c>
      <c r="D494" s="79">
        <v>8</v>
      </c>
      <c r="E494" s="80">
        <v>1</v>
      </c>
      <c r="F494" s="81" t="s">
        <v>374</v>
      </c>
      <c r="G494" s="81" t="s">
        <v>6</v>
      </c>
      <c r="H494" s="82"/>
      <c r="I494" s="80" t="s">
        <v>392</v>
      </c>
      <c r="J494" s="83"/>
      <c r="K494" s="80" t="s">
        <v>923</v>
      </c>
      <c r="L494" s="80" t="s">
        <v>1021</v>
      </c>
      <c r="M494" s="80" t="s">
        <v>919</v>
      </c>
      <c r="N494" s="80" t="s">
        <v>140</v>
      </c>
      <c r="O494" s="83">
        <v>100</v>
      </c>
      <c r="P494" s="80" t="str">
        <f>IF(OR(Table13233[[#This Row],[Fin]]="1st",Table13233[[#This Row],[Div]]&lt;&gt;""),O494*Table13233[[#This Row],[Div]],"")</f>
        <v/>
      </c>
      <c r="Q494" s="80">
        <f>IF(Table13233[[#This Row],[Lev Ret]]="",Table13233[[#This Row],[Lev Bet]]*-1,Table13233[[#This Row],[Lev Ret]]-Table13233[[#This Row],[Lev Bet]])</f>
        <v>-100</v>
      </c>
      <c r="R494" s="84">
        <v>120</v>
      </c>
      <c r="S494" s="84" t="str">
        <f>IF(Table13233[[#This Row],[E4 24 BET]]="","",IF(OR(Table13233[[#This Row],[Fin]]="1st",Table13233[[#This Row],[Fin]]="Won",Table13233[[#This Row],[Div]]&lt;&gt;""),R494*Table13233[[#This Row],[Div]],""))</f>
        <v/>
      </c>
      <c r="T494" s="84">
        <f>IF(Table13233[[#This Row],[E4 24 BET]]="","",IF(Table13233[[#This Row],[E4 24 RET]]="",Table13233[[#This Row],[E4 24 BET]]*-1,S494-R494))</f>
        <v>-120</v>
      </c>
      <c r="U494" s="80" t="s">
        <v>941</v>
      </c>
    </row>
    <row r="495" spans="1:21" ht="15" customHeight="1" x14ac:dyDescent="0.25">
      <c r="A495" s="77">
        <v>44716</v>
      </c>
      <c r="B495" s="78">
        <v>0.68055555555555547</v>
      </c>
      <c r="C495" s="78" t="s">
        <v>139</v>
      </c>
      <c r="D495" s="79">
        <v>10</v>
      </c>
      <c r="E495" s="80">
        <v>15</v>
      </c>
      <c r="F495" s="81" t="s">
        <v>467</v>
      </c>
      <c r="G495" s="81"/>
      <c r="H495" s="82"/>
      <c r="I495" s="80" t="s">
        <v>156</v>
      </c>
      <c r="J495" s="83"/>
      <c r="K495" s="80" t="s">
        <v>923</v>
      </c>
      <c r="L495" s="80" t="s">
        <v>1021</v>
      </c>
      <c r="M495" s="80" t="s">
        <v>919</v>
      </c>
      <c r="N495" s="80" t="s">
        <v>140</v>
      </c>
      <c r="O495" s="83">
        <v>100</v>
      </c>
      <c r="P495" s="80" t="str">
        <f>IF(OR(Table13233[[#This Row],[Fin]]="1st",Table13233[[#This Row],[Div]]&lt;&gt;""),O495*Table13233[[#This Row],[Div]],"")</f>
        <v/>
      </c>
      <c r="Q495" s="80">
        <f>IF(Table13233[[#This Row],[Lev Ret]]="",Table13233[[#This Row],[Lev Bet]]*-1,Table13233[[#This Row],[Lev Ret]]-Table13233[[#This Row],[Lev Bet]])</f>
        <v>-100</v>
      </c>
      <c r="R495" s="84">
        <v>100</v>
      </c>
      <c r="S495" s="84" t="str">
        <f>IF(Table13233[[#This Row],[E4 24 BET]]="","",IF(OR(Table13233[[#This Row],[Fin]]="1st",Table13233[[#This Row],[Fin]]="Won",Table13233[[#This Row],[Div]]&lt;&gt;""),R495*Table13233[[#This Row],[Div]],""))</f>
        <v/>
      </c>
      <c r="T495" s="84">
        <f>IF(Table13233[[#This Row],[E4 24 BET]]="","",IF(Table13233[[#This Row],[E4 24 RET]]="",Table13233[[#This Row],[E4 24 BET]]*-1,S495-R495))</f>
        <v>-100</v>
      </c>
      <c r="U495" s="80" t="s">
        <v>944</v>
      </c>
    </row>
    <row r="496" spans="1:21" ht="15" customHeight="1" x14ac:dyDescent="0.25">
      <c r="A496" s="77">
        <v>44723</v>
      </c>
      <c r="B496" s="78">
        <v>0.50694444444444442</v>
      </c>
      <c r="C496" s="78" t="s">
        <v>138</v>
      </c>
      <c r="D496" s="79">
        <v>3</v>
      </c>
      <c r="E496" s="80">
        <v>3</v>
      </c>
      <c r="F496" s="81" t="s">
        <v>519</v>
      </c>
      <c r="G496" s="81" t="s">
        <v>6</v>
      </c>
      <c r="H496" s="82"/>
      <c r="I496" s="80" t="s">
        <v>156</v>
      </c>
      <c r="J496" s="83"/>
      <c r="K496" s="80" t="s">
        <v>923</v>
      </c>
      <c r="L496" s="80" t="s">
        <v>1021</v>
      </c>
      <c r="M496" s="80" t="s">
        <v>919</v>
      </c>
      <c r="N496" s="80" t="s">
        <v>140</v>
      </c>
      <c r="O496" s="83">
        <v>100</v>
      </c>
      <c r="P496" s="80" t="str">
        <f>IF(OR(Table13233[[#This Row],[Fin]]="1st",Table13233[[#This Row],[Div]]&lt;&gt;""),O496*Table13233[[#This Row],[Div]],"")</f>
        <v/>
      </c>
      <c r="Q496" s="80">
        <f>IF(Table13233[[#This Row],[Lev Ret]]="",Table13233[[#This Row],[Lev Bet]]*-1,Table13233[[#This Row],[Lev Ret]]-Table13233[[#This Row],[Lev Bet]])</f>
        <v>-100</v>
      </c>
      <c r="R496" s="84">
        <v>100</v>
      </c>
      <c r="S496" s="84" t="str">
        <f>IF(Table13233[[#This Row],[E4 24 BET]]="","",IF(OR(Table13233[[#This Row],[Fin]]="1st",Table13233[[#This Row],[Fin]]="Won",Table13233[[#This Row],[Div]]&lt;&gt;""),R496*Table13233[[#This Row],[Div]],""))</f>
        <v/>
      </c>
      <c r="T496" s="84">
        <f>IF(Table13233[[#This Row],[E4 24 BET]]="","",IF(Table13233[[#This Row],[E4 24 RET]]="",Table13233[[#This Row],[E4 24 BET]]*-1,S496-R496))</f>
        <v>-100</v>
      </c>
      <c r="U496" s="80" t="s">
        <v>943</v>
      </c>
    </row>
    <row r="497" spans="1:21" ht="15" customHeight="1" x14ac:dyDescent="0.25">
      <c r="A497" s="77">
        <v>44723</v>
      </c>
      <c r="B497" s="78">
        <v>0.51736111111111105</v>
      </c>
      <c r="C497" s="78" t="s">
        <v>5</v>
      </c>
      <c r="D497" s="79">
        <v>2</v>
      </c>
      <c r="E497" s="80">
        <v>3</v>
      </c>
      <c r="F497" s="81" t="s">
        <v>58</v>
      </c>
      <c r="G497" s="81" t="s">
        <v>4</v>
      </c>
      <c r="H497" s="82">
        <v>3.3</v>
      </c>
      <c r="I497" s="80" t="s">
        <v>392</v>
      </c>
      <c r="J497" s="83"/>
      <c r="K497" s="80" t="s">
        <v>923</v>
      </c>
      <c r="L497" s="80" t="s">
        <v>1021</v>
      </c>
      <c r="M497" s="80" t="s">
        <v>919</v>
      </c>
      <c r="N497" s="80" t="s">
        <v>918</v>
      </c>
      <c r="O497" s="83">
        <v>100</v>
      </c>
      <c r="P497" s="80">
        <f>IF(OR(Table13233[[#This Row],[Fin]]="1st",Table13233[[#This Row],[Div]]&lt;&gt;""),O497*Table13233[[#This Row],[Div]],"")</f>
        <v>330</v>
      </c>
      <c r="Q497" s="80">
        <f>IF(Table13233[[#This Row],[Lev Ret]]="",Table13233[[#This Row],[Lev Bet]]*-1,Table13233[[#This Row],[Lev Ret]]-Table13233[[#This Row],[Lev Bet]])</f>
        <v>230</v>
      </c>
      <c r="R497" s="84">
        <v>200</v>
      </c>
      <c r="S497" s="84">
        <f>IF(Table13233[[#This Row],[E4 24 BET]]="","",IF(OR(Table13233[[#This Row],[Fin]]="1st",Table13233[[#This Row],[Fin]]="Won",Table13233[[#This Row],[Div]]&lt;&gt;""),R497*Table13233[[#This Row],[Div]],""))</f>
        <v>660</v>
      </c>
      <c r="T497" s="84">
        <f>IF(Table13233[[#This Row],[E4 24 BET]]="","",IF(Table13233[[#This Row],[E4 24 RET]]="",Table13233[[#This Row],[E4 24 BET]]*-1,S497-R497))</f>
        <v>460</v>
      </c>
      <c r="U497" s="80" t="s">
        <v>947</v>
      </c>
    </row>
    <row r="498" spans="1:21" ht="15" customHeight="1" x14ac:dyDescent="0.25">
      <c r="A498" s="77">
        <v>44723</v>
      </c>
      <c r="B498" s="78">
        <v>0.55555555555555558</v>
      </c>
      <c r="C498" s="78" t="s">
        <v>138</v>
      </c>
      <c r="D498" s="79">
        <v>5</v>
      </c>
      <c r="E498" s="80">
        <v>3</v>
      </c>
      <c r="F498" s="81" t="s">
        <v>830</v>
      </c>
      <c r="G498" s="81" t="s">
        <v>7</v>
      </c>
      <c r="H498" s="82"/>
      <c r="I498" s="80" t="s">
        <v>156</v>
      </c>
      <c r="J498" s="83"/>
      <c r="K498" s="80" t="s">
        <v>923</v>
      </c>
      <c r="L498" s="80" t="s">
        <v>1021</v>
      </c>
      <c r="M498" s="80" t="s">
        <v>919</v>
      </c>
      <c r="N498" s="80" t="s">
        <v>140</v>
      </c>
      <c r="O498" s="83">
        <v>100</v>
      </c>
      <c r="P498" s="80" t="str">
        <f>IF(OR(Table13233[[#This Row],[Fin]]="1st",Table13233[[#This Row],[Div]]&lt;&gt;""),O498*Table13233[[#This Row],[Div]],"")</f>
        <v/>
      </c>
      <c r="Q498" s="80">
        <f>IF(Table13233[[#This Row],[Lev Ret]]="",Table13233[[#This Row],[Lev Bet]]*-1,Table13233[[#This Row],[Lev Ret]]-Table13233[[#This Row],[Lev Bet]])</f>
        <v>-100</v>
      </c>
      <c r="R498" s="84">
        <v>100</v>
      </c>
      <c r="S498" s="84" t="str">
        <f>IF(Table13233[[#This Row],[E4 24 BET]]="","",IF(OR(Table13233[[#This Row],[Fin]]="1st",Table13233[[#This Row],[Fin]]="Won",Table13233[[#This Row],[Div]]&lt;&gt;""),R498*Table13233[[#This Row],[Div]],""))</f>
        <v/>
      </c>
      <c r="T498" s="84">
        <f>IF(Table13233[[#This Row],[E4 24 BET]]="","",IF(Table13233[[#This Row],[E4 24 RET]]="",Table13233[[#This Row],[E4 24 BET]]*-1,S498-R498))</f>
        <v>-100</v>
      </c>
      <c r="U498" s="80" t="s">
        <v>943</v>
      </c>
    </row>
    <row r="499" spans="1:21" ht="15" customHeight="1" x14ac:dyDescent="0.25">
      <c r="A499" s="77">
        <v>44723</v>
      </c>
      <c r="B499" s="78">
        <v>0.57986111111111105</v>
      </c>
      <c r="C499" s="78" t="s">
        <v>138</v>
      </c>
      <c r="D499" s="79">
        <v>6</v>
      </c>
      <c r="E499" s="80">
        <v>1</v>
      </c>
      <c r="F499" s="81" t="s">
        <v>62</v>
      </c>
      <c r="G499" s="81" t="s">
        <v>7</v>
      </c>
      <c r="H499" s="82"/>
      <c r="I499" s="80" t="s">
        <v>156</v>
      </c>
      <c r="J499" s="83"/>
      <c r="K499" s="80" t="s">
        <v>923</v>
      </c>
      <c r="L499" s="80" t="s">
        <v>1021</v>
      </c>
      <c r="M499" s="80" t="s">
        <v>919</v>
      </c>
      <c r="N499" s="80" t="s">
        <v>140</v>
      </c>
      <c r="O499" s="83">
        <v>100</v>
      </c>
      <c r="P499" s="80" t="str">
        <f>IF(OR(Table13233[[#This Row],[Fin]]="1st",Table13233[[#This Row],[Div]]&lt;&gt;""),O499*Table13233[[#This Row],[Div]],"")</f>
        <v/>
      </c>
      <c r="Q499" s="80">
        <f>IF(Table13233[[#This Row],[Lev Ret]]="",Table13233[[#This Row],[Lev Bet]]*-1,Table13233[[#This Row],[Lev Ret]]-Table13233[[#This Row],[Lev Bet]])</f>
        <v>-100</v>
      </c>
      <c r="R499" s="84">
        <v>100</v>
      </c>
      <c r="S499" s="84" t="str">
        <f>IF(Table13233[[#This Row],[E4 24 BET]]="","",IF(OR(Table13233[[#This Row],[Fin]]="1st",Table13233[[#This Row],[Fin]]="Won",Table13233[[#This Row],[Div]]&lt;&gt;""),R499*Table13233[[#This Row],[Div]],""))</f>
        <v/>
      </c>
      <c r="T499" s="84">
        <f>IF(Table13233[[#This Row],[E4 24 BET]]="","",IF(Table13233[[#This Row],[E4 24 RET]]="",Table13233[[#This Row],[E4 24 BET]]*-1,S499-R499))</f>
        <v>-100</v>
      </c>
      <c r="U499" s="80" t="s">
        <v>943</v>
      </c>
    </row>
    <row r="500" spans="1:21" ht="15" customHeight="1" x14ac:dyDescent="0.25">
      <c r="A500" s="77">
        <v>44723</v>
      </c>
      <c r="B500" s="78">
        <v>0.62847222222222221</v>
      </c>
      <c r="C500" s="78" t="s">
        <v>138</v>
      </c>
      <c r="D500" s="79">
        <v>8</v>
      </c>
      <c r="E500" s="80">
        <v>5</v>
      </c>
      <c r="F500" s="81" t="s">
        <v>791</v>
      </c>
      <c r="G500" s="81"/>
      <c r="H500" s="82"/>
      <c r="I500" s="80" t="s">
        <v>156</v>
      </c>
      <c r="J500" s="83"/>
      <c r="K500" s="80" t="s">
        <v>923</v>
      </c>
      <c r="L500" s="80" t="s">
        <v>1021</v>
      </c>
      <c r="M500" s="80" t="s">
        <v>919</v>
      </c>
      <c r="N500" s="80" t="s">
        <v>140</v>
      </c>
      <c r="O500" s="83">
        <v>100</v>
      </c>
      <c r="P500" s="80" t="str">
        <f>IF(OR(Table13233[[#This Row],[Fin]]="1st",Table13233[[#This Row],[Div]]&lt;&gt;""),O500*Table13233[[#This Row],[Div]],"")</f>
        <v/>
      </c>
      <c r="Q500" s="80">
        <f>IF(Table13233[[#This Row],[Lev Ret]]="",Table13233[[#This Row],[Lev Bet]]*-1,Table13233[[#This Row],[Lev Ret]]-Table13233[[#This Row],[Lev Bet]])</f>
        <v>-100</v>
      </c>
      <c r="R500" s="84">
        <v>100</v>
      </c>
      <c r="S500" s="84" t="str">
        <f>IF(Table13233[[#This Row],[E4 24 BET]]="","",IF(OR(Table13233[[#This Row],[Fin]]="1st",Table13233[[#This Row],[Fin]]="Won",Table13233[[#This Row],[Div]]&lt;&gt;""),R500*Table13233[[#This Row],[Div]],""))</f>
        <v/>
      </c>
      <c r="T500" s="84">
        <f>IF(Table13233[[#This Row],[E4 24 BET]]="","",IF(Table13233[[#This Row],[E4 24 RET]]="",Table13233[[#This Row],[E4 24 BET]]*-1,S500-R500))</f>
        <v>-100</v>
      </c>
      <c r="U500" s="80" t="s">
        <v>943</v>
      </c>
    </row>
    <row r="501" spans="1:21" ht="15" customHeight="1" x14ac:dyDescent="0.25">
      <c r="A501" s="77">
        <v>44723</v>
      </c>
      <c r="B501" s="78">
        <v>0.63888888888888895</v>
      </c>
      <c r="C501" s="78" t="s">
        <v>5</v>
      </c>
      <c r="D501" s="79">
        <v>7</v>
      </c>
      <c r="E501" s="80">
        <v>3</v>
      </c>
      <c r="F501" s="81" t="s">
        <v>629</v>
      </c>
      <c r="G501" s="81" t="s">
        <v>4</v>
      </c>
      <c r="H501" s="82">
        <v>2.25</v>
      </c>
      <c r="I501" s="80" t="s">
        <v>392</v>
      </c>
      <c r="J501" s="83"/>
      <c r="K501" s="80" t="s">
        <v>923</v>
      </c>
      <c r="L501" s="80" t="s">
        <v>1021</v>
      </c>
      <c r="M501" s="80" t="s">
        <v>919</v>
      </c>
      <c r="N501" s="80" t="s">
        <v>918</v>
      </c>
      <c r="O501" s="83">
        <v>100</v>
      </c>
      <c r="P501" s="80">
        <f>IF(OR(Table13233[[#This Row],[Fin]]="1st",Table13233[[#This Row],[Div]]&lt;&gt;""),O501*Table13233[[#This Row],[Div]],"")</f>
        <v>225</v>
      </c>
      <c r="Q501" s="80">
        <f>IF(Table13233[[#This Row],[Lev Ret]]="",Table13233[[#This Row],[Lev Bet]]*-1,Table13233[[#This Row],[Lev Ret]]-Table13233[[#This Row],[Lev Bet]])</f>
        <v>125</v>
      </c>
      <c r="R501" s="84">
        <v>200</v>
      </c>
      <c r="S501" s="84">
        <f>IF(Table13233[[#This Row],[E4 24 BET]]="","",IF(OR(Table13233[[#This Row],[Fin]]="1st",Table13233[[#This Row],[Fin]]="Won",Table13233[[#This Row],[Div]]&lt;&gt;""),R501*Table13233[[#This Row],[Div]],""))</f>
        <v>450</v>
      </c>
      <c r="T501" s="84">
        <f>IF(Table13233[[#This Row],[E4 24 BET]]="","",IF(Table13233[[#This Row],[E4 24 RET]]="",Table13233[[#This Row],[E4 24 BET]]*-1,S501-R501))</f>
        <v>250</v>
      </c>
      <c r="U501" s="80" t="s">
        <v>947</v>
      </c>
    </row>
    <row r="502" spans="1:21" ht="15" customHeight="1" x14ac:dyDescent="0.25">
      <c r="A502" s="77">
        <v>44723</v>
      </c>
      <c r="B502" s="78">
        <v>0.65277777777777779</v>
      </c>
      <c r="C502" s="78" t="s">
        <v>138</v>
      </c>
      <c r="D502" s="79">
        <v>9</v>
      </c>
      <c r="E502" s="80">
        <v>8</v>
      </c>
      <c r="F502" s="81" t="s">
        <v>158</v>
      </c>
      <c r="G502" s="81"/>
      <c r="H502" s="82"/>
      <c r="I502" s="80" t="s">
        <v>156</v>
      </c>
      <c r="J502" s="83"/>
      <c r="K502" s="80" t="s">
        <v>923</v>
      </c>
      <c r="L502" s="80" t="s">
        <v>1021</v>
      </c>
      <c r="M502" s="80" t="s">
        <v>919</v>
      </c>
      <c r="N502" s="80" t="s">
        <v>140</v>
      </c>
      <c r="O502" s="83">
        <v>100</v>
      </c>
      <c r="P502" s="80" t="str">
        <f>IF(OR(Table13233[[#This Row],[Fin]]="1st",Table13233[[#This Row],[Div]]&lt;&gt;""),O502*Table13233[[#This Row],[Div]],"")</f>
        <v/>
      </c>
      <c r="Q502" s="80">
        <f>IF(Table13233[[#This Row],[Lev Ret]]="",Table13233[[#This Row],[Lev Bet]]*-1,Table13233[[#This Row],[Lev Ret]]-Table13233[[#This Row],[Lev Bet]])</f>
        <v>-100</v>
      </c>
      <c r="R502" s="84">
        <v>100</v>
      </c>
      <c r="S502" s="84" t="str">
        <f>IF(Table13233[[#This Row],[E4 24 BET]]="","",IF(OR(Table13233[[#This Row],[Fin]]="1st",Table13233[[#This Row],[Fin]]="Won",Table13233[[#This Row],[Div]]&lt;&gt;""),R502*Table13233[[#This Row],[Div]],""))</f>
        <v/>
      </c>
      <c r="T502" s="84">
        <f>IF(Table13233[[#This Row],[E4 24 BET]]="","",IF(Table13233[[#This Row],[E4 24 RET]]="",Table13233[[#This Row],[E4 24 BET]]*-1,S502-R502))</f>
        <v>-100</v>
      </c>
      <c r="U502" s="80" t="s">
        <v>944</v>
      </c>
    </row>
    <row r="503" spans="1:21" ht="15" customHeight="1" x14ac:dyDescent="0.25">
      <c r="A503" s="77">
        <v>44730</v>
      </c>
      <c r="B503" s="78">
        <v>0.50694444444444442</v>
      </c>
      <c r="C503" s="78" t="s">
        <v>139</v>
      </c>
      <c r="D503" s="79">
        <v>3</v>
      </c>
      <c r="E503" s="80">
        <v>4</v>
      </c>
      <c r="F503" s="81" t="s">
        <v>842</v>
      </c>
      <c r="G503" s="81"/>
      <c r="H503" s="82"/>
      <c r="I503" s="80" t="s">
        <v>156</v>
      </c>
      <c r="J503" s="83"/>
      <c r="K503" s="80" t="s">
        <v>923</v>
      </c>
      <c r="L503" s="80" t="s">
        <v>1021</v>
      </c>
      <c r="M503" s="80" t="s">
        <v>919</v>
      </c>
      <c r="N503" s="80" t="s">
        <v>140</v>
      </c>
      <c r="O503" s="83">
        <v>100</v>
      </c>
      <c r="P503" s="80" t="str">
        <f>IF(OR(Table13233[[#This Row],[Fin]]="1st",Table13233[[#This Row],[Div]]&lt;&gt;""),O503*Table13233[[#This Row],[Div]],"")</f>
        <v/>
      </c>
      <c r="Q503" s="80">
        <f>IF(Table13233[[#This Row],[Lev Ret]]="",Table13233[[#This Row],[Lev Bet]]*-1,Table13233[[#This Row],[Lev Ret]]-Table13233[[#This Row],[Lev Bet]])</f>
        <v>-100</v>
      </c>
      <c r="R503" s="84">
        <v>100</v>
      </c>
      <c r="S503" s="84" t="str">
        <f>IF(Table13233[[#This Row],[E4 24 BET]]="","",IF(OR(Table13233[[#This Row],[Fin]]="1st",Table13233[[#This Row],[Fin]]="Won",Table13233[[#This Row],[Div]]&lt;&gt;""),R503*Table13233[[#This Row],[Div]],""))</f>
        <v/>
      </c>
      <c r="T503" s="84">
        <f>IF(Table13233[[#This Row],[E4 24 BET]]="","",IF(Table13233[[#This Row],[E4 24 RET]]="",Table13233[[#This Row],[E4 24 BET]]*-1,S503-R503))</f>
        <v>-100</v>
      </c>
      <c r="U503" s="80" t="s">
        <v>943</v>
      </c>
    </row>
    <row r="504" spans="1:21" ht="15" customHeight="1" x14ac:dyDescent="0.25">
      <c r="A504" s="77">
        <v>44730</v>
      </c>
      <c r="B504" s="78">
        <v>0.57986111111111105</v>
      </c>
      <c r="C504" s="78" t="s">
        <v>139</v>
      </c>
      <c r="D504" s="79">
        <v>6</v>
      </c>
      <c r="E504" s="80">
        <v>14</v>
      </c>
      <c r="F504" s="81" t="s">
        <v>843</v>
      </c>
      <c r="G504" s="81" t="s">
        <v>7</v>
      </c>
      <c r="H504" s="82"/>
      <c r="I504" s="80" t="s">
        <v>156</v>
      </c>
      <c r="J504" s="83"/>
      <c r="K504" s="80" t="s">
        <v>923</v>
      </c>
      <c r="L504" s="80" t="s">
        <v>1021</v>
      </c>
      <c r="M504" s="80" t="s">
        <v>919</v>
      </c>
      <c r="N504" s="80" t="s">
        <v>140</v>
      </c>
      <c r="O504" s="83">
        <v>100</v>
      </c>
      <c r="P504" s="80" t="str">
        <f>IF(OR(Table13233[[#This Row],[Fin]]="1st",Table13233[[#This Row],[Div]]&lt;&gt;""),O504*Table13233[[#This Row],[Div]],"")</f>
        <v/>
      </c>
      <c r="Q504" s="80">
        <f>IF(Table13233[[#This Row],[Lev Ret]]="",Table13233[[#This Row],[Lev Bet]]*-1,Table13233[[#This Row],[Lev Ret]]-Table13233[[#This Row],[Lev Bet]])</f>
        <v>-100</v>
      </c>
      <c r="R504" s="84">
        <v>100</v>
      </c>
      <c r="S504" s="84" t="str">
        <f>IF(Table13233[[#This Row],[E4 24 BET]]="","",IF(OR(Table13233[[#This Row],[Fin]]="1st",Table13233[[#This Row],[Fin]]="Won",Table13233[[#This Row],[Div]]&lt;&gt;""),R504*Table13233[[#This Row],[Div]],""))</f>
        <v/>
      </c>
      <c r="T504" s="84">
        <f>IF(Table13233[[#This Row],[E4 24 BET]]="","",IF(Table13233[[#This Row],[E4 24 RET]]="",Table13233[[#This Row],[E4 24 BET]]*-1,S504-R504))</f>
        <v>-100</v>
      </c>
      <c r="U504" s="80" t="s">
        <v>943</v>
      </c>
    </row>
    <row r="505" spans="1:21" ht="15" customHeight="1" x14ac:dyDescent="0.25">
      <c r="A505" s="77">
        <v>44730</v>
      </c>
      <c r="B505" s="78">
        <v>0.60416666666666663</v>
      </c>
      <c r="C505" s="78" t="s">
        <v>139</v>
      </c>
      <c r="D505" s="79">
        <v>7</v>
      </c>
      <c r="E505" s="80">
        <v>5</v>
      </c>
      <c r="F505" s="81" t="s">
        <v>468</v>
      </c>
      <c r="G505" s="81"/>
      <c r="H505" s="82"/>
      <c r="I505" s="80" t="s">
        <v>156</v>
      </c>
      <c r="J505" s="83"/>
      <c r="K505" s="80" t="s">
        <v>923</v>
      </c>
      <c r="L505" s="80" t="s">
        <v>1021</v>
      </c>
      <c r="M505" s="80" t="s">
        <v>919</v>
      </c>
      <c r="N505" s="80" t="s">
        <v>140</v>
      </c>
      <c r="O505" s="83">
        <v>100</v>
      </c>
      <c r="P505" s="80" t="str">
        <f>IF(OR(Table13233[[#This Row],[Fin]]="1st",Table13233[[#This Row],[Div]]&lt;&gt;""),O505*Table13233[[#This Row],[Div]],"")</f>
        <v/>
      </c>
      <c r="Q505" s="80">
        <f>IF(Table13233[[#This Row],[Lev Ret]]="",Table13233[[#This Row],[Lev Bet]]*-1,Table13233[[#This Row],[Lev Ret]]-Table13233[[#This Row],[Lev Bet]])</f>
        <v>-100</v>
      </c>
      <c r="R505" s="84">
        <v>100</v>
      </c>
      <c r="S505" s="84" t="str">
        <f>IF(Table13233[[#This Row],[E4 24 BET]]="","",IF(OR(Table13233[[#This Row],[Fin]]="1st",Table13233[[#This Row],[Fin]]="Won",Table13233[[#This Row],[Div]]&lt;&gt;""),R505*Table13233[[#This Row],[Div]],""))</f>
        <v/>
      </c>
      <c r="T505" s="84">
        <f>IF(Table13233[[#This Row],[E4 24 BET]]="","",IF(Table13233[[#This Row],[E4 24 RET]]="",Table13233[[#This Row],[E4 24 BET]]*-1,S505-R505))</f>
        <v>-100</v>
      </c>
      <c r="U505" s="80" t="s">
        <v>944</v>
      </c>
    </row>
    <row r="506" spans="1:21" ht="15" customHeight="1" x14ac:dyDescent="0.25">
      <c r="A506" s="77">
        <v>44730</v>
      </c>
      <c r="B506" s="78">
        <v>0.61458333333333337</v>
      </c>
      <c r="C506" s="78" t="s">
        <v>10</v>
      </c>
      <c r="D506" s="79">
        <v>6</v>
      </c>
      <c r="E506" s="80">
        <v>7</v>
      </c>
      <c r="F506" s="81" t="s">
        <v>757</v>
      </c>
      <c r="G506" s="81" t="s">
        <v>4</v>
      </c>
      <c r="H506" s="82">
        <v>6.7</v>
      </c>
      <c r="I506" s="80" t="s">
        <v>392</v>
      </c>
      <c r="J506" s="83"/>
      <c r="K506" s="80" t="s">
        <v>923</v>
      </c>
      <c r="L506" s="80" t="s">
        <v>1021</v>
      </c>
      <c r="M506" s="80" t="s">
        <v>919</v>
      </c>
      <c r="N506" s="80" t="s">
        <v>140</v>
      </c>
      <c r="O506" s="83">
        <v>100</v>
      </c>
      <c r="P506" s="80">
        <f>IF(OR(Table13233[[#This Row],[Fin]]="1st",Table13233[[#This Row],[Div]]&lt;&gt;""),O506*Table13233[[#This Row],[Div]],"")</f>
        <v>670</v>
      </c>
      <c r="Q506" s="80">
        <f>IF(Table13233[[#This Row],[Lev Ret]]="",Table13233[[#This Row],[Lev Bet]]*-1,Table13233[[#This Row],[Lev Ret]]-Table13233[[#This Row],[Lev Bet]])</f>
        <v>570</v>
      </c>
      <c r="R506" s="84">
        <v>120</v>
      </c>
      <c r="S506" s="84">
        <f>IF(Table13233[[#This Row],[E4 24 BET]]="","",IF(OR(Table13233[[#This Row],[Fin]]="1st",Table13233[[#This Row],[Fin]]="Won",Table13233[[#This Row],[Div]]&lt;&gt;""),R506*Table13233[[#This Row],[Div]],""))</f>
        <v>804</v>
      </c>
      <c r="T506" s="84">
        <f>IF(Table13233[[#This Row],[E4 24 BET]]="","",IF(Table13233[[#This Row],[E4 24 RET]]="",Table13233[[#This Row],[E4 24 BET]]*-1,S506-R506))</f>
        <v>684</v>
      </c>
      <c r="U506" s="80" t="s">
        <v>941</v>
      </c>
    </row>
    <row r="507" spans="1:21" ht="15" customHeight="1" x14ac:dyDescent="0.25">
      <c r="A507" s="77">
        <v>44730</v>
      </c>
      <c r="B507" s="78">
        <v>0.68958333333333333</v>
      </c>
      <c r="C507" s="78" t="s">
        <v>10</v>
      </c>
      <c r="D507" s="79">
        <v>9</v>
      </c>
      <c r="E507" s="80">
        <v>2</v>
      </c>
      <c r="F507" s="81" t="s">
        <v>357</v>
      </c>
      <c r="G507" s="81" t="s">
        <v>6</v>
      </c>
      <c r="H507" s="82"/>
      <c r="I507" s="80" t="s">
        <v>392</v>
      </c>
      <c r="J507" s="83"/>
      <c r="K507" s="80" t="s">
        <v>923</v>
      </c>
      <c r="L507" s="80" t="s">
        <v>1021</v>
      </c>
      <c r="M507" s="80" t="s">
        <v>919</v>
      </c>
      <c r="N507" s="80" t="s">
        <v>140</v>
      </c>
      <c r="O507" s="83">
        <v>100</v>
      </c>
      <c r="P507" s="80" t="str">
        <f>IF(OR(Table13233[[#This Row],[Fin]]="1st",Table13233[[#This Row],[Div]]&lt;&gt;""),O507*Table13233[[#This Row],[Div]],"")</f>
        <v/>
      </c>
      <c r="Q507" s="80">
        <f>IF(Table13233[[#This Row],[Lev Ret]]="",Table13233[[#This Row],[Lev Bet]]*-1,Table13233[[#This Row],[Lev Ret]]-Table13233[[#This Row],[Lev Bet]])</f>
        <v>-100</v>
      </c>
      <c r="R507" s="84">
        <v>120</v>
      </c>
      <c r="S507" s="84" t="str">
        <f>IF(Table13233[[#This Row],[E4 24 BET]]="","",IF(OR(Table13233[[#This Row],[Fin]]="1st",Table13233[[#This Row],[Fin]]="Won",Table13233[[#This Row],[Div]]&lt;&gt;""),R507*Table13233[[#This Row],[Div]],""))</f>
        <v/>
      </c>
      <c r="T507" s="84">
        <f>IF(Table13233[[#This Row],[E4 24 BET]]="","",IF(Table13233[[#This Row],[E4 24 RET]]="",Table13233[[#This Row],[E4 24 BET]]*-1,S507-R507))</f>
        <v>-120</v>
      </c>
      <c r="U507" s="80" t="s">
        <v>941</v>
      </c>
    </row>
    <row r="508" spans="1:21" ht="15" customHeight="1" x14ac:dyDescent="0.25">
      <c r="A508" s="77">
        <v>44730</v>
      </c>
      <c r="B508" s="78">
        <v>0.68958333333333333</v>
      </c>
      <c r="C508" s="78" t="s">
        <v>10</v>
      </c>
      <c r="D508" s="79">
        <v>9</v>
      </c>
      <c r="E508" s="80">
        <v>11</v>
      </c>
      <c r="F508" s="81" t="s">
        <v>572</v>
      </c>
      <c r="G508" s="81" t="s">
        <v>4</v>
      </c>
      <c r="H508" s="82">
        <v>4.8</v>
      </c>
      <c r="I508" s="80" t="s">
        <v>392</v>
      </c>
      <c r="J508" s="83"/>
      <c r="K508" s="80" t="s">
        <v>923</v>
      </c>
      <c r="L508" s="80" t="s">
        <v>1021</v>
      </c>
      <c r="M508" s="80" t="s">
        <v>919</v>
      </c>
      <c r="N508" s="80" t="s">
        <v>918</v>
      </c>
      <c r="O508" s="83">
        <v>100</v>
      </c>
      <c r="P508" s="80">
        <f>IF(OR(Table13233[[#This Row],[Fin]]="1st",Table13233[[#This Row],[Div]]&lt;&gt;""),O508*Table13233[[#This Row],[Div]],"")</f>
        <v>480</v>
      </c>
      <c r="Q508" s="80">
        <f>IF(Table13233[[#This Row],[Lev Ret]]="",Table13233[[#This Row],[Lev Bet]]*-1,Table13233[[#This Row],[Lev Ret]]-Table13233[[#This Row],[Lev Bet]])</f>
        <v>380</v>
      </c>
      <c r="R508" s="84">
        <v>139.99999999999997</v>
      </c>
      <c r="S508" s="84">
        <f>IF(Table13233[[#This Row],[E4 24 BET]]="","",IF(OR(Table13233[[#This Row],[Fin]]="1st",Table13233[[#This Row],[Fin]]="Won",Table13233[[#This Row],[Div]]&lt;&gt;""),R508*Table13233[[#This Row],[Div]],""))</f>
        <v>671.99999999999989</v>
      </c>
      <c r="T508" s="84">
        <f>IF(Table13233[[#This Row],[E4 24 BET]]="","",IF(Table13233[[#This Row],[E4 24 RET]]="",Table13233[[#This Row],[E4 24 BET]]*-1,S508-R508))</f>
        <v>531.99999999999989</v>
      </c>
      <c r="U508" s="80" t="s">
        <v>947</v>
      </c>
    </row>
    <row r="509" spans="1:21" ht="15" customHeight="1" x14ac:dyDescent="0.25">
      <c r="A509" s="77">
        <v>44737</v>
      </c>
      <c r="B509" s="78">
        <v>0.54166666666666663</v>
      </c>
      <c r="C509" s="78" t="s">
        <v>9</v>
      </c>
      <c r="D509" s="79">
        <v>3</v>
      </c>
      <c r="E509" s="80">
        <v>10</v>
      </c>
      <c r="F509" s="81" t="s">
        <v>24</v>
      </c>
      <c r="G509" s="81" t="s">
        <v>7</v>
      </c>
      <c r="H509" s="82"/>
      <c r="I509" s="80" t="s">
        <v>392</v>
      </c>
      <c r="J509" s="83"/>
      <c r="K509" s="80" t="s">
        <v>923</v>
      </c>
      <c r="L509" s="80" t="s">
        <v>1021</v>
      </c>
      <c r="M509" s="80" t="s">
        <v>919</v>
      </c>
      <c r="N509" s="80" t="s">
        <v>918</v>
      </c>
      <c r="O509" s="83">
        <v>100</v>
      </c>
      <c r="P509" s="80" t="str">
        <f>IF(OR(Table13233[[#This Row],[Fin]]="1st",Table13233[[#This Row],[Div]]&lt;&gt;""),O509*Table13233[[#This Row],[Div]],"")</f>
        <v/>
      </c>
      <c r="Q509" s="80">
        <f>IF(Table13233[[#This Row],[Lev Ret]]="",Table13233[[#This Row],[Lev Bet]]*-1,Table13233[[#This Row],[Lev Ret]]-Table13233[[#This Row],[Lev Bet]])</f>
        <v>-100</v>
      </c>
      <c r="R509" s="84">
        <v>200</v>
      </c>
      <c r="S509" s="84" t="str">
        <f>IF(Table13233[[#This Row],[E4 24 BET]]="","",IF(OR(Table13233[[#This Row],[Fin]]="1st",Table13233[[#This Row],[Fin]]="Won",Table13233[[#This Row],[Div]]&lt;&gt;""),R509*Table13233[[#This Row],[Div]],""))</f>
        <v/>
      </c>
      <c r="T509" s="84">
        <f>IF(Table13233[[#This Row],[E4 24 BET]]="","",IF(Table13233[[#This Row],[E4 24 RET]]="",Table13233[[#This Row],[E4 24 BET]]*-1,S509-R509))</f>
        <v>-200</v>
      </c>
      <c r="U509" s="80" t="s">
        <v>947</v>
      </c>
    </row>
    <row r="510" spans="1:21" ht="15" customHeight="1" x14ac:dyDescent="0.25">
      <c r="A510" s="77">
        <v>44737</v>
      </c>
      <c r="B510" s="78">
        <v>0.55555555555555558</v>
      </c>
      <c r="C510" s="78" t="s">
        <v>138</v>
      </c>
      <c r="D510" s="79">
        <v>5</v>
      </c>
      <c r="E510" s="80">
        <v>1</v>
      </c>
      <c r="F510" s="81" t="s">
        <v>830</v>
      </c>
      <c r="G510" s="81"/>
      <c r="H510" s="82"/>
      <c r="I510" s="80" t="s">
        <v>156</v>
      </c>
      <c r="J510" s="83"/>
      <c r="K510" s="80" t="s">
        <v>923</v>
      </c>
      <c r="L510" s="80" t="s">
        <v>1021</v>
      </c>
      <c r="M510" s="80" t="s">
        <v>919</v>
      </c>
      <c r="N510" s="80" t="s">
        <v>140</v>
      </c>
      <c r="O510" s="83">
        <v>100</v>
      </c>
      <c r="P510" s="80" t="str">
        <f>IF(OR(Table13233[[#This Row],[Fin]]="1st",Table13233[[#This Row],[Div]]&lt;&gt;""),O510*Table13233[[#This Row],[Div]],"")</f>
        <v/>
      </c>
      <c r="Q510" s="80">
        <f>IF(Table13233[[#This Row],[Lev Ret]]="",Table13233[[#This Row],[Lev Bet]]*-1,Table13233[[#This Row],[Lev Ret]]-Table13233[[#This Row],[Lev Bet]])</f>
        <v>-100</v>
      </c>
      <c r="R510" s="84">
        <v>100</v>
      </c>
      <c r="S510" s="84" t="str">
        <f>IF(Table13233[[#This Row],[E4 24 BET]]="","",IF(OR(Table13233[[#This Row],[Fin]]="1st",Table13233[[#This Row],[Fin]]="Won",Table13233[[#This Row],[Div]]&lt;&gt;""),R510*Table13233[[#This Row],[Div]],""))</f>
        <v/>
      </c>
      <c r="T510" s="84">
        <f>IF(Table13233[[#This Row],[E4 24 BET]]="","",IF(Table13233[[#This Row],[E4 24 RET]]="",Table13233[[#This Row],[E4 24 BET]]*-1,S510-R510))</f>
        <v>-100</v>
      </c>
      <c r="U510" s="80" t="s">
        <v>943</v>
      </c>
    </row>
    <row r="511" spans="1:21" ht="15" customHeight="1" x14ac:dyDescent="0.25">
      <c r="A511" s="77">
        <v>44737</v>
      </c>
      <c r="B511" s="78">
        <v>0.56597222222222221</v>
      </c>
      <c r="C511" s="78" t="s">
        <v>9</v>
      </c>
      <c r="D511" s="79">
        <v>4</v>
      </c>
      <c r="E511" s="80">
        <v>2</v>
      </c>
      <c r="F511" s="81" t="s">
        <v>55</v>
      </c>
      <c r="G511" s="81" t="s">
        <v>6</v>
      </c>
      <c r="H511" s="82"/>
      <c r="I511" s="80" t="s">
        <v>392</v>
      </c>
      <c r="J511" s="83"/>
      <c r="K511" s="80" t="s">
        <v>923</v>
      </c>
      <c r="L511" s="80" t="s">
        <v>1021</v>
      </c>
      <c r="M511" s="80" t="s">
        <v>919</v>
      </c>
      <c r="N511" s="80" t="s">
        <v>140</v>
      </c>
      <c r="O511" s="83">
        <v>100</v>
      </c>
      <c r="P511" s="80" t="str">
        <f>IF(OR(Table13233[[#This Row],[Fin]]="1st",Table13233[[#This Row],[Div]]&lt;&gt;""),O511*Table13233[[#This Row],[Div]],"")</f>
        <v/>
      </c>
      <c r="Q511" s="80">
        <f>IF(Table13233[[#This Row],[Lev Ret]]="",Table13233[[#This Row],[Lev Bet]]*-1,Table13233[[#This Row],[Lev Ret]]-Table13233[[#This Row],[Lev Bet]])</f>
        <v>-100</v>
      </c>
      <c r="R511" s="84">
        <v>120</v>
      </c>
      <c r="S511" s="84" t="str">
        <f>IF(Table13233[[#This Row],[E4 24 BET]]="","",IF(OR(Table13233[[#This Row],[Fin]]="1st",Table13233[[#This Row],[Fin]]="Won",Table13233[[#This Row],[Div]]&lt;&gt;""),R511*Table13233[[#This Row],[Div]],""))</f>
        <v/>
      </c>
      <c r="T511" s="84">
        <f>IF(Table13233[[#This Row],[E4 24 BET]]="","",IF(Table13233[[#This Row],[E4 24 RET]]="",Table13233[[#This Row],[E4 24 BET]]*-1,S511-R511))</f>
        <v>-120</v>
      </c>
      <c r="U511" s="80" t="s">
        <v>941</v>
      </c>
    </row>
    <row r="512" spans="1:21" ht="15" customHeight="1" x14ac:dyDescent="0.25">
      <c r="A512" s="77">
        <v>44737</v>
      </c>
      <c r="B512" s="78">
        <v>0.57986111111111105</v>
      </c>
      <c r="C512" s="78" t="s">
        <v>138</v>
      </c>
      <c r="D512" s="79">
        <v>6</v>
      </c>
      <c r="E512" s="80">
        <v>6</v>
      </c>
      <c r="F512" s="81" t="s">
        <v>469</v>
      </c>
      <c r="G512" s="81" t="s">
        <v>4</v>
      </c>
      <c r="H512" s="82">
        <v>2.7</v>
      </c>
      <c r="I512" s="80" t="s">
        <v>156</v>
      </c>
      <c r="J512" s="83"/>
      <c r="K512" s="80" t="s">
        <v>923</v>
      </c>
      <c r="L512" s="80" t="s">
        <v>1021</v>
      </c>
      <c r="M512" s="80" t="s">
        <v>919</v>
      </c>
      <c r="N512" s="80" t="s">
        <v>918</v>
      </c>
      <c r="O512" s="83">
        <v>100</v>
      </c>
      <c r="P512" s="80">
        <f>IF(OR(Table13233[[#This Row],[Fin]]="1st",Table13233[[#This Row],[Div]]&lt;&gt;""),O512*Table13233[[#This Row],[Div]],"")</f>
        <v>270</v>
      </c>
      <c r="Q512" s="80">
        <f>IF(Table13233[[#This Row],[Lev Ret]]="",Table13233[[#This Row],[Lev Bet]]*-1,Table13233[[#This Row],[Lev Ret]]-Table13233[[#This Row],[Lev Bet]])</f>
        <v>170</v>
      </c>
      <c r="R512" s="84">
        <v>139.99999999999997</v>
      </c>
      <c r="S512" s="84">
        <f>IF(Table13233[[#This Row],[E4 24 BET]]="","",IF(OR(Table13233[[#This Row],[Fin]]="1st",Table13233[[#This Row],[Fin]]="Won",Table13233[[#This Row],[Div]]&lt;&gt;""),R512*Table13233[[#This Row],[Div]],""))</f>
        <v>377.99999999999994</v>
      </c>
      <c r="T512" s="84">
        <f>IF(Table13233[[#This Row],[E4 24 BET]]="","",IF(Table13233[[#This Row],[E4 24 RET]]="",Table13233[[#This Row],[E4 24 BET]]*-1,S512-R512))</f>
        <v>237.99999999999997</v>
      </c>
      <c r="U512" s="80" t="s">
        <v>948</v>
      </c>
    </row>
    <row r="513" spans="1:21" ht="15" customHeight="1" x14ac:dyDescent="0.25">
      <c r="A513" s="77">
        <v>44737</v>
      </c>
      <c r="B513" s="78">
        <v>0.62847222222222221</v>
      </c>
      <c r="C513" s="78" t="s">
        <v>138</v>
      </c>
      <c r="D513" s="79">
        <v>8</v>
      </c>
      <c r="E513" s="80">
        <v>11</v>
      </c>
      <c r="F513" s="81" t="s">
        <v>463</v>
      </c>
      <c r="G513" s="81" t="s">
        <v>4</v>
      </c>
      <c r="H513" s="82">
        <v>4.8</v>
      </c>
      <c r="I513" s="80" t="s">
        <v>156</v>
      </c>
      <c r="J513" s="83"/>
      <c r="K513" s="80" t="s">
        <v>923</v>
      </c>
      <c r="L513" s="80" t="s">
        <v>1021</v>
      </c>
      <c r="M513" s="80" t="s">
        <v>919</v>
      </c>
      <c r="N513" s="80" t="s">
        <v>140</v>
      </c>
      <c r="O513" s="83">
        <v>100</v>
      </c>
      <c r="P513" s="80">
        <f>IF(OR(Table13233[[#This Row],[Fin]]="1st",Table13233[[#This Row],[Div]]&lt;&gt;""),O513*Table13233[[#This Row],[Div]],"")</f>
        <v>480</v>
      </c>
      <c r="Q513" s="80">
        <f>IF(Table13233[[#This Row],[Lev Ret]]="",Table13233[[#This Row],[Lev Bet]]*-1,Table13233[[#This Row],[Lev Ret]]-Table13233[[#This Row],[Lev Bet]])</f>
        <v>380</v>
      </c>
      <c r="R513" s="84">
        <v>100</v>
      </c>
      <c r="S513" s="84">
        <f>IF(Table13233[[#This Row],[E4 24 BET]]="","",IF(OR(Table13233[[#This Row],[Fin]]="1st",Table13233[[#This Row],[Fin]]="Won",Table13233[[#This Row],[Div]]&lt;&gt;""),R513*Table13233[[#This Row],[Div]],""))</f>
        <v>480</v>
      </c>
      <c r="T513" s="84">
        <f>IF(Table13233[[#This Row],[E4 24 BET]]="","",IF(Table13233[[#This Row],[E4 24 RET]]="",Table13233[[#This Row],[E4 24 BET]]*-1,S513-R513))</f>
        <v>380</v>
      </c>
      <c r="U513" s="80" t="s">
        <v>944</v>
      </c>
    </row>
    <row r="514" spans="1:21" ht="15" customHeight="1" x14ac:dyDescent="0.25">
      <c r="A514" s="77">
        <v>44744</v>
      </c>
      <c r="B514" s="78">
        <v>0.49305555555555558</v>
      </c>
      <c r="C514" s="78" t="s">
        <v>10</v>
      </c>
      <c r="D514" s="79">
        <v>1</v>
      </c>
      <c r="E514" s="80">
        <v>7</v>
      </c>
      <c r="F514" s="81" t="s">
        <v>57</v>
      </c>
      <c r="G514" s="81" t="s">
        <v>4</v>
      </c>
      <c r="H514" s="82">
        <v>3.4</v>
      </c>
      <c r="I514" s="80" t="s">
        <v>392</v>
      </c>
      <c r="J514" s="83"/>
      <c r="K514" s="80" t="s">
        <v>923</v>
      </c>
      <c r="L514" s="80" t="s">
        <v>1021</v>
      </c>
      <c r="M514" s="80" t="s">
        <v>919</v>
      </c>
      <c r="N514" s="80" t="s">
        <v>140</v>
      </c>
      <c r="O514" s="83">
        <v>100</v>
      </c>
      <c r="P514" s="80">
        <f>IF(OR(Table13233[[#This Row],[Fin]]="1st",Table13233[[#This Row],[Div]]&lt;&gt;""),O514*Table13233[[#This Row],[Div]],"")</f>
        <v>340</v>
      </c>
      <c r="Q514" s="80">
        <f>IF(Table13233[[#This Row],[Lev Ret]]="",Table13233[[#This Row],[Lev Bet]]*-1,Table13233[[#This Row],[Lev Ret]]-Table13233[[#This Row],[Lev Bet]])</f>
        <v>240</v>
      </c>
      <c r="R514" s="84">
        <v>120</v>
      </c>
      <c r="S514" s="84">
        <f>IF(Table13233[[#This Row],[E4 24 BET]]="","",IF(OR(Table13233[[#This Row],[Fin]]="1st",Table13233[[#This Row],[Fin]]="Won",Table13233[[#This Row],[Div]]&lt;&gt;""),R514*Table13233[[#This Row],[Div]],""))</f>
        <v>408</v>
      </c>
      <c r="T514" s="84">
        <f>IF(Table13233[[#This Row],[E4 24 BET]]="","",IF(Table13233[[#This Row],[E4 24 RET]]="",Table13233[[#This Row],[E4 24 BET]]*-1,S514-R514))</f>
        <v>288</v>
      </c>
      <c r="U514" s="80" t="s">
        <v>941</v>
      </c>
    </row>
    <row r="515" spans="1:21" ht="15" customHeight="1" x14ac:dyDescent="0.25">
      <c r="A515" s="77">
        <v>44744</v>
      </c>
      <c r="B515" s="78">
        <v>0.62152777777777779</v>
      </c>
      <c r="C515" s="78" t="s">
        <v>10</v>
      </c>
      <c r="D515" s="79">
        <v>6</v>
      </c>
      <c r="E515" s="80">
        <v>1</v>
      </c>
      <c r="F515" s="81" t="s">
        <v>56</v>
      </c>
      <c r="G515" s="81"/>
      <c r="H515" s="82"/>
      <c r="I515" s="80" t="s">
        <v>392</v>
      </c>
      <c r="J515" s="83"/>
      <c r="K515" s="80" t="s">
        <v>923</v>
      </c>
      <c r="L515" s="80" t="s">
        <v>1021</v>
      </c>
      <c r="M515" s="80" t="s">
        <v>919</v>
      </c>
      <c r="N515" s="80" t="s">
        <v>140</v>
      </c>
      <c r="O515" s="83">
        <v>100</v>
      </c>
      <c r="P515" s="80" t="str">
        <f>IF(OR(Table13233[[#This Row],[Fin]]="1st",Table13233[[#This Row],[Div]]&lt;&gt;""),O515*Table13233[[#This Row],[Div]],"")</f>
        <v/>
      </c>
      <c r="Q515" s="80">
        <f>IF(Table13233[[#This Row],[Lev Ret]]="",Table13233[[#This Row],[Lev Bet]]*-1,Table13233[[#This Row],[Lev Ret]]-Table13233[[#This Row],[Lev Bet]])</f>
        <v>-100</v>
      </c>
      <c r="R515" s="84">
        <v>120</v>
      </c>
      <c r="S515" s="84" t="str">
        <f>IF(Table13233[[#This Row],[E4 24 BET]]="","",IF(OR(Table13233[[#This Row],[Fin]]="1st",Table13233[[#This Row],[Fin]]="Won",Table13233[[#This Row],[Div]]&lt;&gt;""),R515*Table13233[[#This Row],[Div]],""))</f>
        <v/>
      </c>
      <c r="T515" s="84">
        <f>IF(Table13233[[#This Row],[E4 24 BET]]="","",IF(Table13233[[#This Row],[E4 24 RET]]="",Table13233[[#This Row],[E4 24 BET]]*-1,S515-R515))</f>
        <v>-120</v>
      </c>
      <c r="U515" s="80" t="s">
        <v>941</v>
      </c>
    </row>
    <row r="516" spans="1:21" ht="15" customHeight="1" x14ac:dyDescent="0.25">
      <c r="A516" s="77">
        <v>44744</v>
      </c>
      <c r="B516" s="78">
        <v>0.64583333333333337</v>
      </c>
      <c r="C516" s="78" t="s">
        <v>10</v>
      </c>
      <c r="D516" s="79">
        <v>7</v>
      </c>
      <c r="E516" s="80">
        <v>6</v>
      </c>
      <c r="F516" s="81" t="s">
        <v>572</v>
      </c>
      <c r="G516" s="81"/>
      <c r="H516" s="82"/>
      <c r="I516" s="80" t="s">
        <v>392</v>
      </c>
      <c r="J516" s="83"/>
      <c r="K516" s="80" t="s">
        <v>923</v>
      </c>
      <c r="L516" s="80" t="s">
        <v>1021</v>
      </c>
      <c r="M516" s="80" t="s">
        <v>919</v>
      </c>
      <c r="N516" s="80" t="s">
        <v>140</v>
      </c>
      <c r="O516" s="83">
        <v>100</v>
      </c>
      <c r="P516" s="80" t="str">
        <f>IF(OR(Table13233[[#This Row],[Fin]]="1st",Table13233[[#This Row],[Div]]&lt;&gt;""),O516*Table13233[[#This Row],[Div]],"")</f>
        <v/>
      </c>
      <c r="Q516" s="80">
        <f>IF(Table13233[[#This Row],[Lev Ret]]="",Table13233[[#This Row],[Lev Bet]]*-1,Table13233[[#This Row],[Lev Ret]]-Table13233[[#This Row],[Lev Bet]])</f>
        <v>-100</v>
      </c>
      <c r="R516" s="84">
        <v>120</v>
      </c>
      <c r="S516" s="84" t="str">
        <f>IF(Table13233[[#This Row],[E4 24 BET]]="","",IF(OR(Table13233[[#This Row],[Fin]]="1st",Table13233[[#This Row],[Fin]]="Won",Table13233[[#This Row],[Div]]&lt;&gt;""),R516*Table13233[[#This Row],[Div]],""))</f>
        <v/>
      </c>
      <c r="T516" s="84">
        <f>IF(Table13233[[#This Row],[E4 24 BET]]="","",IF(Table13233[[#This Row],[E4 24 RET]]="",Table13233[[#This Row],[E4 24 BET]]*-1,S516-R516))</f>
        <v>-120</v>
      </c>
      <c r="U516" s="80" t="s">
        <v>942</v>
      </c>
    </row>
    <row r="517" spans="1:21" ht="15" customHeight="1" x14ac:dyDescent="0.25">
      <c r="A517" s="77">
        <v>44751</v>
      </c>
      <c r="B517" s="78">
        <v>0.67361111111111116</v>
      </c>
      <c r="C517" s="78" t="s">
        <v>9</v>
      </c>
      <c r="D517" s="79">
        <v>8</v>
      </c>
      <c r="E517" s="80">
        <v>4</v>
      </c>
      <c r="F517" s="81" t="s">
        <v>369</v>
      </c>
      <c r="G517" s="81"/>
      <c r="H517" s="82"/>
      <c r="I517" s="80" t="s">
        <v>392</v>
      </c>
      <c r="J517" s="83"/>
      <c r="K517" s="80" t="s">
        <v>923</v>
      </c>
      <c r="L517" s="80" t="s">
        <v>1021</v>
      </c>
      <c r="M517" s="80" t="s">
        <v>919</v>
      </c>
      <c r="N517" s="80" t="s">
        <v>140</v>
      </c>
      <c r="O517" s="83">
        <v>100</v>
      </c>
      <c r="P517" s="80" t="str">
        <f>IF(OR(Table13233[[#This Row],[Fin]]="1st",Table13233[[#This Row],[Div]]&lt;&gt;""),O517*Table13233[[#This Row],[Div]],"")</f>
        <v/>
      </c>
      <c r="Q517" s="80">
        <f>IF(Table13233[[#This Row],[Lev Ret]]="",Table13233[[#This Row],[Lev Bet]]*-1,Table13233[[#This Row],[Lev Ret]]-Table13233[[#This Row],[Lev Bet]])</f>
        <v>-100</v>
      </c>
      <c r="R517" s="84">
        <v>120</v>
      </c>
      <c r="S517" s="84" t="str">
        <f>IF(Table13233[[#This Row],[E4 24 BET]]="","",IF(OR(Table13233[[#This Row],[Fin]]="1st",Table13233[[#This Row],[Fin]]="Won",Table13233[[#This Row],[Div]]&lt;&gt;""),R517*Table13233[[#This Row],[Div]],""))</f>
        <v/>
      </c>
      <c r="T517" s="84">
        <f>IF(Table13233[[#This Row],[E4 24 BET]]="","",IF(Table13233[[#This Row],[E4 24 RET]]="",Table13233[[#This Row],[E4 24 BET]]*-1,S517-R517))</f>
        <v>-120</v>
      </c>
      <c r="U517" s="80" t="s">
        <v>941</v>
      </c>
    </row>
    <row r="518" spans="1:21" ht="15" customHeight="1" x14ac:dyDescent="0.25">
      <c r="A518" s="77">
        <v>44751</v>
      </c>
      <c r="B518" s="78">
        <v>0.6958333333333333</v>
      </c>
      <c r="C518" s="78" t="s">
        <v>9</v>
      </c>
      <c r="D518" s="79">
        <v>9</v>
      </c>
      <c r="E518" s="80">
        <v>15</v>
      </c>
      <c r="F518" s="81" t="s">
        <v>1011</v>
      </c>
      <c r="G518" s="81" t="s">
        <v>6</v>
      </c>
      <c r="H518" s="82"/>
      <c r="I518" s="80" t="s">
        <v>392</v>
      </c>
      <c r="J518" s="83"/>
      <c r="K518" s="80" t="s">
        <v>923</v>
      </c>
      <c r="L518" s="80" t="s">
        <v>1021</v>
      </c>
      <c r="M518" s="80" t="s">
        <v>919</v>
      </c>
      <c r="N518" s="80" t="s">
        <v>140</v>
      </c>
      <c r="O518" s="83">
        <v>100</v>
      </c>
      <c r="P518" s="80" t="str">
        <f>IF(OR(Table13233[[#This Row],[Fin]]="1st",Table13233[[#This Row],[Div]]&lt;&gt;""),O518*Table13233[[#This Row],[Div]],"")</f>
        <v/>
      </c>
      <c r="Q518" s="80">
        <f>IF(Table13233[[#This Row],[Lev Ret]]="",Table13233[[#This Row],[Lev Bet]]*-1,Table13233[[#This Row],[Lev Ret]]-Table13233[[#This Row],[Lev Bet]])</f>
        <v>-100</v>
      </c>
      <c r="R518" s="84">
        <v>120</v>
      </c>
      <c r="S518" s="84" t="str">
        <f>IF(Table13233[[#This Row],[E4 24 BET]]="","",IF(OR(Table13233[[#This Row],[Fin]]="1st",Table13233[[#This Row],[Fin]]="Won",Table13233[[#This Row],[Div]]&lt;&gt;""),R518*Table13233[[#This Row],[Div]],""))</f>
        <v/>
      </c>
      <c r="T518" s="84">
        <f>IF(Table13233[[#This Row],[E4 24 BET]]="","",IF(Table13233[[#This Row],[E4 24 RET]]="",Table13233[[#This Row],[E4 24 BET]]*-1,S518-R518))</f>
        <v>-120</v>
      </c>
      <c r="U518" s="80" t="s">
        <v>941</v>
      </c>
    </row>
    <row r="519" spans="1:21" ht="15" customHeight="1" x14ac:dyDescent="0.25">
      <c r="A519" s="77">
        <v>44758</v>
      </c>
      <c r="B519" s="78">
        <v>0.57291666666666663</v>
      </c>
      <c r="C519" s="78" t="s">
        <v>10</v>
      </c>
      <c r="D519" s="79">
        <v>4</v>
      </c>
      <c r="E519" s="80">
        <v>6</v>
      </c>
      <c r="F519" s="81" t="s">
        <v>758</v>
      </c>
      <c r="G519" s="81" t="s">
        <v>4</v>
      </c>
      <c r="H519" s="82">
        <v>3.5</v>
      </c>
      <c r="I519" s="80" t="s">
        <v>392</v>
      </c>
      <c r="J519" s="83"/>
      <c r="K519" s="80" t="s">
        <v>923</v>
      </c>
      <c r="L519" s="80" t="s">
        <v>1021</v>
      </c>
      <c r="M519" s="80" t="s">
        <v>919</v>
      </c>
      <c r="N519" s="80" t="s">
        <v>140</v>
      </c>
      <c r="O519" s="83">
        <v>100</v>
      </c>
      <c r="P519" s="80">
        <f>IF(OR(Table13233[[#This Row],[Fin]]="1st",Table13233[[#This Row],[Div]]&lt;&gt;""),O519*Table13233[[#This Row],[Div]],"")</f>
        <v>350</v>
      </c>
      <c r="Q519" s="80">
        <f>IF(Table13233[[#This Row],[Lev Ret]]="",Table13233[[#This Row],[Lev Bet]]*-1,Table13233[[#This Row],[Lev Ret]]-Table13233[[#This Row],[Lev Bet]])</f>
        <v>250</v>
      </c>
      <c r="R519" s="84">
        <v>120</v>
      </c>
      <c r="S519" s="84">
        <f>IF(Table13233[[#This Row],[E4 24 BET]]="","",IF(OR(Table13233[[#This Row],[Fin]]="1st",Table13233[[#This Row],[Fin]]="Won",Table13233[[#This Row],[Div]]&lt;&gt;""),R519*Table13233[[#This Row],[Div]],""))</f>
        <v>420</v>
      </c>
      <c r="T519" s="84">
        <f>IF(Table13233[[#This Row],[E4 24 BET]]="","",IF(Table13233[[#This Row],[E4 24 RET]]="",Table13233[[#This Row],[E4 24 BET]]*-1,S519-R519))</f>
        <v>300</v>
      </c>
      <c r="U519" s="80" t="s">
        <v>941</v>
      </c>
    </row>
    <row r="520" spans="1:21" ht="15" customHeight="1" x14ac:dyDescent="0.25">
      <c r="A520" s="77">
        <v>44758</v>
      </c>
      <c r="B520" s="78">
        <v>0.57291666666666663</v>
      </c>
      <c r="C520" s="78" t="s">
        <v>10</v>
      </c>
      <c r="D520" s="79">
        <v>4</v>
      </c>
      <c r="E520" s="80">
        <v>5</v>
      </c>
      <c r="F520" s="81" t="s">
        <v>378</v>
      </c>
      <c r="G520" s="81" t="s">
        <v>6</v>
      </c>
      <c r="H520" s="82"/>
      <c r="I520" s="80" t="s">
        <v>392</v>
      </c>
      <c r="J520" s="83"/>
      <c r="K520" s="80" t="s">
        <v>923</v>
      </c>
      <c r="L520" s="80" t="s">
        <v>1021</v>
      </c>
      <c r="M520" s="80" t="s">
        <v>919</v>
      </c>
      <c r="N520" s="80" t="s">
        <v>140</v>
      </c>
      <c r="O520" s="83">
        <v>100</v>
      </c>
      <c r="P520" s="80" t="str">
        <f>IF(OR(Table13233[[#This Row],[Fin]]="1st",Table13233[[#This Row],[Div]]&lt;&gt;""),O520*Table13233[[#This Row],[Div]],"")</f>
        <v/>
      </c>
      <c r="Q520" s="80">
        <f>IF(Table13233[[#This Row],[Lev Ret]]="",Table13233[[#This Row],[Lev Bet]]*-1,Table13233[[#This Row],[Lev Ret]]-Table13233[[#This Row],[Lev Bet]])</f>
        <v>-100</v>
      </c>
      <c r="R520" s="84">
        <v>120</v>
      </c>
      <c r="S520" s="84" t="str">
        <f>IF(Table13233[[#This Row],[E4 24 BET]]="","",IF(OR(Table13233[[#This Row],[Fin]]="1st",Table13233[[#This Row],[Fin]]="Won",Table13233[[#This Row],[Div]]&lt;&gt;""),R520*Table13233[[#This Row],[Div]],""))</f>
        <v/>
      </c>
      <c r="T520" s="84">
        <f>IF(Table13233[[#This Row],[E4 24 BET]]="","",IF(Table13233[[#This Row],[E4 24 RET]]="",Table13233[[#This Row],[E4 24 BET]]*-1,S520-R520))</f>
        <v>-120</v>
      </c>
      <c r="U520" s="80" t="s">
        <v>941</v>
      </c>
    </row>
    <row r="521" spans="1:21" ht="15" customHeight="1" x14ac:dyDescent="0.25">
      <c r="A521" s="77">
        <v>44758</v>
      </c>
      <c r="B521" s="78">
        <v>0.69930555555555562</v>
      </c>
      <c r="C521" s="78" t="s">
        <v>10</v>
      </c>
      <c r="D521" s="79">
        <v>9</v>
      </c>
      <c r="E521" s="80">
        <v>6</v>
      </c>
      <c r="F521" s="81" t="s">
        <v>630</v>
      </c>
      <c r="G521" s="81" t="s">
        <v>7</v>
      </c>
      <c r="H521" s="82"/>
      <c r="I521" s="80" t="s">
        <v>392</v>
      </c>
      <c r="J521" s="83"/>
      <c r="K521" s="80" t="s">
        <v>923</v>
      </c>
      <c r="L521" s="80" t="s">
        <v>1021</v>
      </c>
      <c r="M521" s="80" t="s">
        <v>919</v>
      </c>
      <c r="N521" s="80" t="s">
        <v>140</v>
      </c>
      <c r="O521" s="83">
        <v>100</v>
      </c>
      <c r="P521" s="80" t="str">
        <f>IF(OR(Table13233[[#This Row],[Fin]]="1st",Table13233[[#This Row],[Div]]&lt;&gt;""),O521*Table13233[[#This Row],[Div]],"")</f>
        <v/>
      </c>
      <c r="Q521" s="80">
        <f>IF(Table13233[[#This Row],[Lev Ret]]="",Table13233[[#This Row],[Lev Bet]]*-1,Table13233[[#This Row],[Lev Ret]]-Table13233[[#This Row],[Lev Bet]])</f>
        <v>-100</v>
      </c>
      <c r="R521" s="84">
        <v>120</v>
      </c>
      <c r="S521" s="84" t="str">
        <f>IF(Table13233[[#This Row],[E4 24 BET]]="","",IF(OR(Table13233[[#This Row],[Fin]]="1st",Table13233[[#This Row],[Fin]]="Won",Table13233[[#This Row],[Div]]&lt;&gt;""),R521*Table13233[[#This Row],[Div]],""))</f>
        <v/>
      </c>
      <c r="T521" s="84">
        <f>IF(Table13233[[#This Row],[E4 24 BET]]="","",IF(Table13233[[#This Row],[E4 24 RET]]="",Table13233[[#This Row],[E4 24 BET]]*-1,S521-R521))</f>
        <v>-120</v>
      </c>
      <c r="U521" s="80" t="s">
        <v>942</v>
      </c>
    </row>
    <row r="522" spans="1:21" ht="15" customHeight="1" x14ac:dyDescent="0.25">
      <c r="A522" s="77">
        <v>44765</v>
      </c>
      <c r="B522" s="78">
        <v>0.60069444444444442</v>
      </c>
      <c r="C522" s="78" t="s">
        <v>9</v>
      </c>
      <c r="D522" s="79">
        <v>5</v>
      </c>
      <c r="E522" s="80">
        <v>3</v>
      </c>
      <c r="F522" s="81" t="s">
        <v>55</v>
      </c>
      <c r="G522" s="81"/>
      <c r="H522" s="82"/>
      <c r="I522" s="80" t="s">
        <v>392</v>
      </c>
      <c r="J522" s="83"/>
      <c r="K522" s="80" t="s">
        <v>923</v>
      </c>
      <c r="L522" s="80" t="s">
        <v>1021</v>
      </c>
      <c r="M522" s="80" t="s">
        <v>919</v>
      </c>
      <c r="N522" s="80" t="s">
        <v>140</v>
      </c>
      <c r="O522" s="83">
        <v>100</v>
      </c>
      <c r="P522" s="80" t="str">
        <f>IF(OR(Table13233[[#This Row],[Fin]]="1st",Table13233[[#This Row],[Div]]&lt;&gt;""),O522*Table13233[[#This Row],[Div]],"")</f>
        <v/>
      </c>
      <c r="Q522" s="80">
        <f>IF(Table13233[[#This Row],[Lev Ret]]="",Table13233[[#This Row],[Lev Bet]]*-1,Table13233[[#This Row],[Lev Ret]]-Table13233[[#This Row],[Lev Bet]])</f>
        <v>-100</v>
      </c>
      <c r="R522" s="84">
        <v>120</v>
      </c>
      <c r="S522" s="84" t="str">
        <f>IF(Table13233[[#This Row],[E4 24 BET]]="","",IF(OR(Table13233[[#This Row],[Fin]]="1st",Table13233[[#This Row],[Fin]]="Won",Table13233[[#This Row],[Div]]&lt;&gt;""),R522*Table13233[[#This Row],[Div]],""))</f>
        <v/>
      </c>
      <c r="T522" s="84">
        <f>IF(Table13233[[#This Row],[E4 24 BET]]="","",IF(Table13233[[#This Row],[E4 24 RET]]="",Table13233[[#This Row],[E4 24 BET]]*-1,S522-R522))</f>
        <v>-120</v>
      </c>
      <c r="U522" s="80" t="s">
        <v>941</v>
      </c>
    </row>
    <row r="523" spans="1:21" ht="15" customHeight="1" x14ac:dyDescent="0.25">
      <c r="A523" s="77">
        <v>44772</v>
      </c>
      <c r="B523" s="78">
        <v>0.63194444444444442</v>
      </c>
      <c r="C523" s="78" t="s">
        <v>11</v>
      </c>
      <c r="D523" s="79">
        <v>5</v>
      </c>
      <c r="E523" s="80">
        <v>4</v>
      </c>
      <c r="F523" s="81" t="s">
        <v>759</v>
      </c>
      <c r="G523" s="81"/>
      <c r="H523" s="82"/>
      <c r="I523" s="80" t="s">
        <v>392</v>
      </c>
      <c r="J523" s="83"/>
      <c r="K523" s="80" t="s">
        <v>923</v>
      </c>
      <c r="L523" s="80" t="s">
        <v>1021</v>
      </c>
      <c r="M523" s="80" t="s">
        <v>919</v>
      </c>
      <c r="N523" s="80" t="s">
        <v>140</v>
      </c>
      <c r="O523" s="83">
        <v>100</v>
      </c>
      <c r="P523" s="80" t="str">
        <f>IF(OR(Table13233[[#This Row],[Fin]]="1st",Table13233[[#This Row],[Div]]&lt;&gt;""),O523*Table13233[[#This Row],[Div]],"")</f>
        <v/>
      </c>
      <c r="Q523" s="80">
        <f>IF(Table13233[[#This Row],[Lev Ret]]="",Table13233[[#This Row],[Lev Bet]]*-1,Table13233[[#This Row],[Lev Ret]]-Table13233[[#This Row],[Lev Bet]])</f>
        <v>-100</v>
      </c>
      <c r="R523" s="84">
        <v>120</v>
      </c>
      <c r="S523" s="84" t="str">
        <f>IF(Table13233[[#This Row],[E4 24 BET]]="","",IF(OR(Table13233[[#This Row],[Fin]]="1st",Table13233[[#This Row],[Fin]]="Won",Table13233[[#This Row],[Div]]&lt;&gt;""),R523*Table13233[[#This Row],[Div]],""))</f>
        <v/>
      </c>
      <c r="T523" s="84">
        <f>IF(Table13233[[#This Row],[E4 24 BET]]="","",IF(Table13233[[#This Row],[E4 24 RET]]="",Table13233[[#This Row],[E4 24 BET]]*-1,S523-R523))</f>
        <v>-120</v>
      </c>
      <c r="U523" s="80" t="s">
        <v>941</v>
      </c>
    </row>
    <row r="524" spans="1:21" ht="15" customHeight="1" x14ac:dyDescent="0.25">
      <c r="A524" s="77">
        <v>44779</v>
      </c>
      <c r="B524" s="78">
        <v>0.50208333333333333</v>
      </c>
      <c r="C524" s="78" t="s">
        <v>154</v>
      </c>
      <c r="D524" s="79">
        <v>2</v>
      </c>
      <c r="E524" s="80">
        <v>11</v>
      </c>
      <c r="F524" s="81" t="s">
        <v>662</v>
      </c>
      <c r="G524" s="81" t="s">
        <v>4</v>
      </c>
      <c r="H524" s="82">
        <v>4.4000000000000004</v>
      </c>
      <c r="I524" s="80" t="s">
        <v>897</v>
      </c>
      <c r="J524" s="83"/>
      <c r="K524" s="80" t="s">
        <v>926</v>
      </c>
      <c r="L524" s="80" t="s">
        <v>1021</v>
      </c>
      <c r="M524" s="80" t="s">
        <v>919</v>
      </c>
      <c r="N524" s="80" t="s">
        <v>140</v>
      </c>
      <c r="O524" s="83">
        <v>100</v>
      </c>
      <c r="P524" s="80">
        <f>IF(OR(Table13233[[#This Row],[Fin]]="1st",Table13233[[#This Row],[Div]]&lt;&gt;""),O524*Table13233[[#This Row],[Div]],"")</f>
        <v>440.00000000000006</v>
      </c>
      <c r="Q524" s="80">
        <f>IF(Table13233[[#This Row],[Lev Ret]]="",Table13233[[#This Row],[Lev Bet]]*-1,Table13233[[#This Row],[Lev Ret]]-Table13233[[#This Row],[Lev Bet]])</f>
        <v>340.00000000000006</v>
      </c>
      <c r="R524" s="84">
        <v>100</v>
      </c>
      <c r="S524" s="84">
        <f>IF(Table13233[[#This Row],[E4 24 BET]]="","",IF(OR(Table13233[[#This Row],[Fin]]="1st",Table13233[[#This Row],[Fin]]="Won",Table13233[[#This Row],[Div]]&lt;&gt;""),R524*Table13233[[#This Row],[Div]],""))</f>
        <v>440.00000000000006</v>
      </c>
      <c r="T524" s="84">
        <f>IF(Table13233[[#This Row],[E4 24 BET]]="","",IF(Table13233[[#This Row],[E4 24 RET]]="",Table13233[[#This Row],[E4 24 BET]]*-1,S524-R524))</f>
        <v>340.00000000000006</v>
      </c>
      <c r="U524" s="80" t="s">
        <v>927</v>
      </c>
    </row>
    <row r="525" spans="1:21" ht="15" customHeight="1" x14ac:dyDescent="0.25">
      <c r="A525" s="77">
        <v>44779</v>
      </c>
      <c r="B525" s="78">
        <v>0.53125</v>
      </c>
      <c r="C525" s="78" t="s">
        <v>10</v>
      </c>
      <c r="D525" s="79">
        <v>2</v>
      </c>
      <c r="E525" s="80">
        <v>3</v>
      </c>
      <c r="F525" s="81" t="s">
        <v>760</v>
      </c>
      <c r="G525" s="81"/>
      <c r="H525" s="82"/>
      <c r="I525" s="80" t="s">
        <v>392</v>
      </c>
      <c r="J525" s="83"/>
      <c r="K525" s="80" t="s">
        <v>926</v>
      </c>
      <c r="L525" s="80" t="s">
        <v>1021</v>
      </c>
      <c r="M525" s="80" t="s">
        <v>919</v>
      </c>
      <c r="N525" s="80" t="s">
        <v>140</v>
      </c>
      <c r="O525" s="83">
        <v>100</v>
      </c>
      <c r="P525" s="80" t="str">
        <f>IF(OR(Table13233[[#This Row],[Fin]]="1st",Table13233[[#This Row],[Div]]&lt;&gt;""),O525*Table13233[[#This Row],[Div]],"")</f>
        <v/>
      </c>
      <c r="Q525" s="80">
        <f>IF(Table13233[[#This Row],[Lev Ret]]="",Table13233[[#This Row],[Lev Bet]]*-1,Table13233[[#This Row],[Lev Ret]]-Table13233[[#This Row],[Lev Bet]])</f>
        <v>-100</v>
      </c>
      <c r="R525" s="84">
        <v>120</v>
      </c>
      <c r="S525" s="84" t="str">
        <f>IF(Table13233[[#This Row],[E4 24 BET]]="","",IF(OR(Table13233[[#This Row],[Fin]]="1st",Table13233[[#This Row],[Fin]]="Won",Table13233[[#This Row],[Div]]&lt;&gt;""),R525*Table13233[[#This Row],[Div]],""))</f>
        <v/>
      </c>
      <c r="T525" s="84">
        <f>IF(Table13233[[#This Row],[E4 24 BET]]="","",IF(Table13233[[#This Row],[E4 24 RET]]="",Table13233[[#This Row],[E4 24 BET]]*-1,S525-R525))</f>
        <v>-120</v>
      </c>
      <c r="U525" s="80" t="s">
        <v>941</v>
      </c>
    </row>
    <row r="526" spans="1:21" ht="15" customHeight="1" x14ac:dyDescent="0.25">
      <c r="A526" s="77">
        <v>44779</v>
      </c>
      <c r="B526" s="78">
        <v>0.63541666666666663</v>
      </c>
      <c r="C526" s="78" t="s">
        <v>10</v>
      </c>
      <c r="D526" s="79">
        <v>6</v>
      </c>
      <c r="E526" s="80">
        <v>6</v>
      </c>
      <c r="F526" s="81" t="s">
        <v>636</v>
      </c>
      <c r="G526" s="81"/>
      <c r="H526" s="82"/>
      <c r="I526" s="80" t="s">
        <v>392</v>
      </c>
      <c r="J526" s="83"/>
      <c r="K526" s="80" t="s">
        <v>926</v>
      </c>
      <c r="L526" s="80" t="s">
        <v>1021</v>
      </c>
      <c r="M526" s="80" t="s">
        <v>919</v>
      </c>
      <c r="N526" s="80" t="s">
        <v>140</v>
      </c>
      <c r="O526" s="83">
        <v>100</v>
      </c>
      <c r="P526" s="80" t="str">
        <f>IF(OR(Table13233[[#This Row],[Fin]]="1st",Table13233[[#This Row],[Div]]&lt;&gt;""),O526*Table13233[[#This Row],[Div]],"")</f>
        <v/>
      </c>
      <c r="Q526" s="80">
        <f>IF(Table13233[[#This Row],[Lev Ret]]="",Table13233[[#This Row],[Lev Bet]]*-1,Table13233[[#This Row],[Lev Ret]]-Table13233[[#This Row],[Lev Bet]])</f>
        <v>-100</v>
      </c>
      <c r="R526" s="84">
        <v>120</v>
      </c>
      <c r="S526" s="84" t="str">
        <f>IF(Table13233[[#This Row],[E4 24 BET]]="","",IF(OR(Table13233[[#This Row],[Fin]]="1st",Table13233[[#This Row],[Fin]]="Won",Table13233[[#This Row],[Div]]&lt;&gt;""),R526*Table13233[[#This Row],[Div]],""))</f>
        <v/>
      </c>
      <c r="T526" s="84">
        <f>IF(Table13233[[#This Row],[E4 24 BET]]="","",IF(Table13233[[#This Row],[E4 24 RET]]="",Table13233[[#This Row],[E4 24 BET]]*-1,S526-R526))</f>
        <v>-120</v>
      </c>
      <c r="U526" s="80" t="s">
        <v>941</v>
      </c>
    </row>
    <row r="527" spans="1:21" ht="15" customHeight="1" x14ac:dyDescent="0.25">
      <c r="A527" s="77">
        <v>44779</v>
      </c>
      <c r="B527" s="78">
        <v>0.63541666666666663</v>
      </c>
      <c r="C527" s="78" t="s">
        <v>10</v>
      </c>
      <c r="D527" s="79">
        <v>6</v>
      </c>
      <c r="E527" s="80">
        <v>5</v>
      </c>
      <c r="F527" s="81" t="s">
        <v>377</v>
      </c>
      <c r="G527" s="81" t="s">
        <v>4</v>
      </c>
      <c r="H527" s="82">
        <v>4.4000000000000004</v>
      </c>
      <c r="I527" s="80" t="s">
        <v>392</v>
      </c>
      <c r="J527" s="83"/>
      <c r="K527" s="80" t="s">
        <v>926</v>
      </c>
      <c r="L527" s="80" t="s">
        <v>1021</v>
      </c>
      <c r="M527" s="80" t="s">
        <v>919</v>
      </c>
      <c r="N527" s="80" t="s">
        <v>140</v>
      </c>
      <c r="O527" s="83">
        <v>100</v>
      </c>
      <c r="P527" s="80">
        <f>IF(OR(Table13233[[#This Row],[Fin]]="1st",Table13233[[#This Row],[Div]]&lt;&gt;""),O527*Table13233[[#This Row],[Div]],"")</f>
        <v>440.00000000000006</v>
      </c>
      <c r="Q527" s="80">
        <f>IF(Table13233[[#This Row],[Lev Ret]]="",Table13233[[#This Row],[Lev Bet]]*-1,Table13233[[#This Row],[Lev Ret]]-Table13233[[#This Row],[Lev Bet]])</f>
        <v>340.00000000000006</v>
      </c>
      <c r="R527" s="84">
        <v>120</v>
      </c>
      <c r="S527" s="84">
        <f>IF(Table13233[[#This Row],[E4 24 BET]]="","",IF(OR(Table13233[[#This Row],[Fin]]="1st",Table13233[[#This Row],[Fin]]="Won",Table13233[[#This Row],[Div]]&lt;&gt;""),R527*Table13233[[#This Row],[Div]],""))</f>
        <v>528</v>
      </c>
      <c r="T527" s="84">
        <f>IF(Table13233[[#This Row],[E4 24 BET]]="","",IF(Table13233[[#This Row],[E4 24 RET]]="",Table13233[[#This Row],[E4 24 BET]]*-1,S527-R527))</f>
        <v>408</v>
      </c>
      <c r="U527" s="80" t="s">
        <v>941</v>
      </c>
    </row>
    <row r="528" spans="1:21" ht="15" customHeight="1" x14ac:dyDescent="0.25">
      <c r="A528" s="77">
        <v>44779</v>
      </c>
      <c r="B528" s="78">
        <v>0.66319444444444442</v>
      </c>
      <c r="C528" s="78" t="s">
        <v>10</v>
      </c>
      <c r="D528" s="79">
        <v>7</v>
      </c>
      <c r="E528" s="80">
        <v>5</v>
      </c>
      <c r="F528" s="81" t="s">
        <v>758</v>
      </c>
      <c r="G528" s="81" t="s">
        <v>4</v>
      </c>
      <c r="H528" s="82">
        <v>2.8</v>
      </c>
      <c r="I528" s="80" t="s">
        <v>392</v>
      </c>
      <c r="J528" s="83"/>
      <c r="K528" s="80" t="s">
        <v>926</v>
      </c>
      <c r="L528" s="80" t="s">
        <v>1021</v>
      </c>
      <c r="M528" s="80" t="s">
        <v>919</v>
      </c>
      <c r="N528" s="80" t="s">
        <v>140</v>
      </c>
      <c r="O528" s="83">
        <v>100</v>
      </c>
      <c r="P528" s="80">
        <f>IF(OR(Table13233[[#This Row],[Fin]]="1st",Table13233[[#This Row],[Div]]&lt;&gt;""),O528*Table13233[[#This Row],[Div]],"")</f>
        <v>280</v>
      </c>
      <c r="Q528" s="80">
        <f>IF(Table13233[[#This Row],[Lev Ret]]="",Table13233[[#This Row],[Lev Bet]]*-1,Table13233[[#This Row],[Lev Ret]]-Table13233[[#This Row],[Lev Bet]])</f>
        <v>180</v>
      </c>
      <c r="R528" s="84">
        <v>120</v>
      </c>
      <c r="S528" s="84">
        <f>IF(Table13233[[#This Row],[E4 24 BET]]="","",IF(OR(Table13233[[#This Row],[Fin]]="1st",Table13233[[#This Row],[Fin]]="Won",Table13233[[#This Row],[Div]]&lt;&gt;""),R528*Table13233[[#This Row],[Div]],""))</f>
        <v>336</v>
      </c>
      <c r="T528" s="84">
        <f>IF(Table13233[[#This Row],[E4 24 BET]]="","",IF(Table13233[[#This Row],[E4 24 RET]]="",Table13233[[#This Row],[E4 24 BET]]*-1,S528-R528))</f>
        <v>216</v>
      </c>
      <c r="U528" s="80" t="s">
        <v>941</v>
      </c>
    </row>
    <row r="529" spans="1:21" ht="15" customHeight="1" x14ac:dyDescent="0.25">
      <c r="A529" s="77">
        <v>44779</v>
      </c>
      <c r="B529" s="78">
        <v>0.66319444444444442</v>
      </c>
      <c r="C529" s="78" t="s">
        <v>10</v>
      </c>
      <c r="D529" s="79">
        <v>7</v>
      </c>
      <c r="E529" s="80">
        <v>6</v>
      </c>
      <c r="F529" s="81" t="s">
        <v>752</v>
      </c>
      <c r="G529" s="81" t="s">
        <v>7</v>
      </c>
      <c r="H529" s="82"/>
      <c r="I529" s="80" t="s">
        <v>392</v>
      </c>
      <c r="J529" s="83"/>
      <c r="K529" s="80" t="s">
        <v>926</v>
      </c>
      <c r="L529" s="80" t="s">
        <v>1021</v>
      </c>
      <c r="M529" s="80" t="s">
        <v>919</v>
      </c>
      <c r="N529" s="80" t="s">
        <v>140</v>
      </c>
      <c r="O529" s="83">
        <v>100</v>
      </c>
      <c r="P529" s="80" t="str">
        <f>IF(OR(Table13233[[#This Row],[Fin]]="1st",Table13233[[#This Row],[Div]]&lt;&gt;""),O529*Table13233[[#This Row],[Div]],"")</f>
        <v/>
      </c>
      <c r="Q529" s="80">
        <f>IF(Table13233[[#This Row],[Lev Ret]]="",Table13233[[#This Row],[Lev Bet]]*-1,Table13233[[#This Row],[Lev Ret]]-Table13233[[#This Row],[Lev Bet]])</f>
        <v>-100</v>
      </c>
      <c r="R529" s="84">
        <v>100</v>
      </c>
      <c r="S529" s="84" t="str">
        <f>IF(Table13233[[#This Row],[E4 24 BET]]="","",IF(OR(Table13233[[#This Row],[Fin]]="1st",Table13233[[#This Row],[Fin]]="Won",Table13233[[#This Row],[Div]]&lt;&gt;""),R529*Table13233[[#This Row],[Div]],""))</f>
        <v/>
      </c>
      <c r="T529" s="84">
        <f>IF(Table13233[[#This Row],[E4 24 BET]]="","",IF(Table13233[[#This Row],[E4 24 RET]]="",Table13233[[#This Row],[E4 24 BET]]*-1,S529-R529))</f>
        <v>-100</v>
      </c>
      <c r="U529" s="80" t="s">
        <v>941</v>
      </c>
    </row>
    <row r="530" spans="1:21" ht="15" customHeight="1" x14ac:dyDescent="0.25">
      <c r="A530" s="77">
        <v>44779</v>
      </c>
      <c r="B530" s="78">
        <v>0.6875</v>
      </c>
      <c r="C530" s="78" t="s">
        <v>10</v>
      </c>
      <c r="D530" s="79">
        <v>8</v>
      </c>
      <c r="E530" s="80">
        <v>4</v>
      </c>
      <c r="F530" s="81" t="s">
        <v>54</v>
      </c>
      <c r="G530" s="81"/>
      <c r="H530" s="82"/>
      <c r="I530" s="80" t="s">
        <v>392</v>
      </c>
      <c r="J530" s="83"/>
      <c r="K530" s="80" t="s">
        <v>926</v>
      </c>
      <c r="L530" s="80" t="s">
        <v>1021</v>
      </c>
      <c r="M530" s="80" t="s">
        <v>919</v>
      </c>
      <c r="N530" s="80" t="s">
        <v>140</v>
      </c>
      <c r="O530" s="83">
        <v>100</v>
      </c>
      <c r="P530" s="80" t="str">
        <f>IF(OR(Table13233[[#This Row],[Fin]]="1st",Table13233[[#This Row],[Div]]&lt;&gt;""),O530*Table13233[[#This Row],[Div]],"")</f>
        <v/>
      </c>
      <c r="Q530" s="80">
        <f>IF(Table13233[[#This Row],[Lev Ret]]="",Table13233[[#This Row],[Lev Bet]]*-1,Table13233[[#This Row],[Lev Ret]]-Table13233[[#This Row],[Lev Bet]])</f>
        <v>-100</v>
      </c>
      <c r="R530" s="84">
        <v>120</v>
      </c>
      <c r="S530" s="84" t="str">
        <f>IF(Table13233[[#This Row],[E4 24 BET]]="","",IF(OR(Table13233[[#This Row],[Fin]]="1st",Table13233[[#This Row],[Fin]]="Won",Table13233[[#This Row],[Div]]&lt;&gt;""),R530*Table13233[[#This Row],[Div]],""))</f>
        <v/>
      </c>
      <c r="T530" s="84">
        <f>IF(Table13233[[#This Row],[E4 24 BET]]="","",IF(Table13233[[#This Row],[E4 24 RET]]="",Table13233[[#This Row],[E4 24 BET]]*-1,S530-R530))</f>
        <v>-120</v>
      </c>
      <c r="U530" s="80" t="s">
        <v>941</v>
      </c>
    </row>
    <row r="531" spans="1:21" ht="15" customHeight="1" x14ac:dyDescent="0.25">
      <c r="A531" s="77">
        <v>44779</v>
      </c>
      <c r="B531" s="78">
        <v>0.71180555555555547</v>
      </c>
      <c r="C531" s="78" t="s">
        <v>10</v>
      </c>
      <c r="D531" s="79">
        <v>9</v>
      </c>
      <c r="E531" s="80">
        <v>9</v>
      </c>
      <c r="F531" s="81" t="s">
        <v>48</v>
      </c>
      <c r="G531" s="81" t="s">
        <v>4</v>
      </c>
      <c r="H531" s="82">
        <v>4.5999999999999996</v>
      </c>
      <c r="I531" s="80" t="s">
        <v>392</v>
      </c>
      <c r="J531" s="83"/>
      <c r="K531" s="80" t="s">
        <v>926</v>
      </c>
      <c r="L531" s="80" t="s">
        <v>1021</v>
      </c>
      <c r="M531" s="80" t="s">
        <v>919</v>
      </c>
      <c r="N531" s="80" t="s">
        <v>140</v>
      </c>
      <c r="O531" s="83">
        <v>100</v>
      </c>
      <c r="P531" s="80">
        <f>IF(OR(Table13233[[#This Row],[Fin]]="1st",Table13233[[#This Row],[Div]]&lt;&gt;""),O531*Table13233[[#This Row],[Div]],"")</f>
        <v>459.99999999999994</v>
      </c>
      <c r="Q531" s="80">
        <f>IF(Table13233[[#This Row],[Lev Ret]]="",Table13233[[#This Row],[Lev Bet]]*-1,Table13233[[#This Row],[Lev Ret]]-Table13233[[#This Row],[Lev Bet]])</f>
        <v>359.99999999999994</v>
      </c>
      <c r="R531" s="84">
        <v>120</v>
      </c>
      <c r="S531" s="84">
        <f>IF(Table13233[[#This Row],[E4 24 BET]]="","",IF(OR(Table13233[[#This Row],[Fin]]="1st",Table13233[[#This Row],[Fin]]="Won",Table13233[[#This Row],[Div]]&lt;&gt;""),R531*Table13233[[#This Row],[Div]],""))</f>
        <v>552</v>
      </c>
      <c r="T531" s="84">
        <f>IF(Table13233[[#This Row],[E4 24 BET]]="","",IF(Table13233[[#This Row],[E4 24 RET]]="",Table13233[[#This Row],[E4 24 BET]]*-1,S531-R531))</f>
        <v>432</v>
      </c>
      <c r="U531" s="80" t="s">
        <v>941</v>
      </c>
    </row>
    <row r="532" spans="1:21" ht="15" customHeight="1" x14ac:dyDescent="0.25">
      <c r="A532" s="77">
        <v>44779</v>
      </c>
      <c r="B532" s="78">
        <v>0.71180555555555547</v>
      </c>
      <c r="C532" s="78" t="s">
        <v>10</v>
      </c>
      <c r="D532" s="79">
        <v>9</v>
      </c>
      <c r="E532" s="80">
        <v>10</v>
      </c>
      <c r="F532" s="81" t="s">
        <v>53</v>
      </c>
      <c r="G532" s="81" t="s">
        <v>7</v>
      </c>
      <c r="H532" s="82"/>
      <c r="I532" s="80" t="s">
        <v>392</v>
      </c>
      <c r="J532" s="83"/>
      <c r="K532" s="80" t="s">
        <v>926</v>
      </c>
      <c r="L532" s="80" t="s">
        <v>1021</v>
      </c>
      <c r="M532" s="80" t="s">
        <v>919</v>
      </c>
      <c r="N532" s="80" t="s">
        <v>140</v>
      </c>
      <c r="O532" s="83">
        <v>100</v>
      </c>
      <c r="P532" s="80" t="str">
        <f>IF(OR(Table13233[[#This Row],[Fin]]="1st",Table13233[[#This Row],[Div]]&lt;&gt;""),O532*Table13233[[#This Row],[Div]],"")</f>
        <v/>
      </c>
      <c r="Q532" s="80">
        <f>IF(Table13233[[#This Row],[Lev Ret]]="",Table13233[[#This Row],[Lev Bet]]*-1,Table13233[[#This Row],[Lev Ret]]-Table13233[[#This Row],[Lev Bet]])</f>
        <v>-100</v>
      </c>
      <c r="R532" s="84">
        <v>100</v>
      </c>
      <c r="S532" s="84" t="str">
        <f>IF(Table13233[[#This Row],[E4 24 BET]]="","",IF(OR(Table13233[[#This Row],[Fin]]="1st",Table13233[[#This Row],[Fin]]="Won",Table13233[[#This Row],[Div]]&lt;&gt;""),R532*Table13233[[#This Row],[Div]],""))</f>
        <v/>
      </c>
      <c r="T532" s="84">
        <f>IF(Table13233[[#This Row],[E4 24 BET]]="","",IF(Table13233[[#This Row],[E4 24 RET]]="",Table13233[[#This Row],[E4 24 BET]]*-1,S532-R532))</f>
        <v>-100</v>
      </c>
      <c r="U532" s="80" t="s">
        <v>941</v>
      </c>
    </row>
    <row r="533" spans="1:21" ht="15" customHeight="1" x14ac:dyDescent="0.25">
      <c r="A533" s="77">
        <v>44786</v>
      </c>
      <c r="B533" s="78">
        <v>0.50694444444444442</v>
      </c>
      <c r="C533" s="78" t="s">
        <v>9</v>
      </c>
      <c r="D533" s="79">
        <v>1</v>
      </c>
      <c r="E533" s="80">
        <v>7</v>
      </c>
      <c r="F533" s="81" t="s">
        <v>52</v>
      </c>
      <c r="G533" s="81" t="s">
        <v>4</v>
      </c>
      <c r="H533" s="82">
        <v>3.6</v>
      </c>
      <c r="I533" s="80" t="s">
        <v>392</v>
      </c>
      <c r="J533" s="83"/>
      <c r="K533" s="80" t="s">
        <v>926</v>
      </c>
      <c r="L533" s="80" t="s">
        <v>1021</v>
      </c>
      <c r="M533" s="80" t="s">
        <v>919</v>
      </c>
      <c r="N533" s="80" t="s">
        <v>921</v>
      </c>
      <c r="O533" s="83">
        <v>100</v>
      </c>
      <c r="P533" s="80">
        <f>IF(OR(Table13233[[#This Row],[Fin]]="1st",Table13233[[#This Row],[Div]]&lt;&gt;""),O533*Table13233[[#This Row],[Div]],"")</f>
        <v>360</v>
      </c>
      <c r="Q533" s="80">
        <f>IF(Table13233[[#This Row],[Lev Ret]]="",Table13233[[#This Row],[Lev Bet]]*-1,Table13233[[#This Row],[Lev Ret]]-Table13233[[#This Row],[Lev Bet]])</f>
        <v>260</v>
      </c>
      <c r="R533" s="84">
        <v>200</v>
      </c>
      <c r="S533" s="84">
        <f>IF(Table13233[[#This Row],[E4 24 BET]]="","",IF(OR(Table13233[[#This Row],[Fin]]="1st",Table13233[[#This Row],[Fin]]="Won",Table13233[[#This Row],[Div]]&lt;&gt;""),R533*Table13233[[#This Row],[Div]],""))</f>
        <v>720</v>
      </c>
      <c r="T533" s="84">
        <f>IF(Table13233[[#This Row],[E4 24 BET]]="","",IF(Table13233[[#This Row],[E4 24 RET]]="",Table13233[[#This Row],[E4 24 BET]]*-1,S533-R533))</f>
        <v>520</v>
      </c>
      <c r="U533" s="80" t="s">
        <v>950</v>
      </c>
    </row>
    <row r="534" spans="1:21" ht="15" customHeight="1" x14ac:dyDescent="0.25">
      <c r="A534" s="77">
        <v>44786</v>
      </c>
      <c r="B534" s="78">
        <v>0.52083333333333337</v>
      </c>
      <c r="C534" s="78" t="s">
        <v>139</v>
      </c>
      <c r="D534" s="79">
        <v>3</v>
      </c>
      <c r="E534" s="80">
        <v>6</v>
      </c>
      <c r="F534" s="81" t="s">
        <v>829</v>
      </c>
      <c r="G534" s="81" t="s">
        <v>6</v>
      </c>
      <c r="H534" s="82"/>
      <c r="I534" s="80" t="s">
        <v>156</v>
      </c>
      <c r="J534" s="83"/>
      <c r="K534" s="80" t="s">
        <v>926</v>
      </c>
      <c r="L534" s="80" t="s">
        <v>1021</v>
      </c>
      <c r="M534" s="80" t="s">
        <v>919</v>
      </c>
      <c r="N534" s="80" t="s">
        <v>140</v>
      </c>
      <c r="O534" s="83">
        <v>100</v>
      </c>
      <c r="P534" s="80" t="str">
        <f>IF(OR(Table13233[[#This Row],[Fin]]="1st",Table13233[[#This Row],[Div]]&lt;&gt;""),O534*Table13233[[#This Row],[Div]],"")</f>
        <v/>
      </c>
      <c r="Q534" s="80">
        <f>IF(Table13233[[#This Row],[Lev Ret]]="",Table13233[[#This Row],[Lev Bet]]*-1,Table13233[[#This Row],[Lev Ret]]-Table13233[[#This Row],[Lev Bet]])</f>
        <v>-100</v>
      </c>
      <c r="R534" s="84">
        <v>100</v>
      </c>
      <c r="S534" s="84" t="str">
        <f>IF(Table13233[[#This Row],[E4 24 BET]]="","",IF(OR(Table13233[[#This Row],[Fin]]="1st",Table13233[[#This Row],[Fin]]="Won",Table13233[[#This Row],[Div]]&lt;&gt;""),R534*Table13233[[#This Row],[Div]],""))</f>
        <v/>
      </c>
      <c r="T534" s="84">
        <f>IF(Table13233[[#This Row],[E4 24 BET]]="","",IF(Table13233[[#This Row],[E4 24 RET]]="",Table13233[[#This Row],[E4 24 BET]]*-1,S534-R534))</f>
        <v>-100</v>
      </c>
      <c r="U534" s="80" t="s">
        <v>943</v>
      </c>
    </row>
    <row r="535" spans="1:21" ht="15" customHeight="1" x14ac:dyDescent="0.25">
      <c r="A535" s="77">
        <v>44786</v>
      </c>
      <c r="B535" s="78">
        <v>0.53125</v>
      </c>
      <c r="C535" s="78" t="s">
        <v>9</v>
      </c>
      <c r="D535" s="79">
        <v>2</v>
      </c>
      <c r="E535" s="80">
        <v>2</v>
      </c>
      <c r="F535" s="81" t="s">
        <v>51</v>
      </c>
      <c r="G535" s="81" t="s">
        <v>6</v>
      </c>
      <c r="H535" s="82"/>
      <c r="I535" s="80" t="s">
        <v>392</v>
      </c>
      <c r="J535" s="83"/>
      <c r="K535" s="80" t="s">
        <v>926</v>
      </c>
      <c r="L535" s="80" t="s">
        <v>1021</v>
      </c>
      <c r="M535" s="80" t="s">
        <v>919</v>
      </c>
      <c r="N535" s="80" t="s">
        <v>140</v>
      </c>
      <c r="O535" s="83">
        <v>100</v>
      </c>
      <c r="P535" s="80" t="str">
        <f>IF(OR(Table13233[[#This Row],[Fin]]="1st",Table13233[[#This Row],[Div]]&lt;&gt;""),O535*Table13233[[#This Row],[Div]],"")</f>
        <v/>
      </c>
      <c r="Q535" s="80">
        <f>IF(Table13233[[#This Row],[Lev Ret]]="",Table13233[[#This Row],[Lev Bet]]*-1,Table13233[[#This Row],[Lev Ret]]-Table13233[[#This Row],[Lev Bet]])</f>
        <v>-100</v>
      </c>
      <c r="R535" s="84">
        <v>120</v>
      </c>
      <c r="S535" s="84" t="str">
        <f>IF(Table13233[[#This Row],[E4 24 BET]]="","",IF(OR(Table13233[[#This Row],[Fin]]="1st",Table13233[[#This Row],[Fin]]="Won",Table13233[[#This Row],[Div]]&lt;&gt;""),R535*Table13233[[#This Row],[Div]],""))</f>
        <v/>
      </c>
      <c r="T535" s="84">
        <f>IF(Table13233[[#This Row],[E4 24 BET]]="","",IF(Table13233[[#This Row],[E4 24 RET]]="",Table13233[[#This Row],[E4 24 BET]]*-1,S535-R535))</f>
        <v>-120</v>
      </c>
      <c r="U535" s="80" t="s">
        <v>941</v>
      </c>
    </row>
    <row r="536" spans="1:21" ht="15" customHeight="1" x14ac:dyDescent="0.25">
      <c r="A536" s="77">
        <v>44786</v>
      </c>
      <c r="B536" s="78">
        <v>0.53125</v>
      </c>
      <c r="C536" s="78" t="s">
        <v>9</v>
      </c>
      <c r="D536" s="79">
        <v>2</v>
      </c>
      <c r="E536" s="80">
        <v>12</v>
      </c>
      <c r="F536" s="81" t="s">
        <v>631</v>
      </c>
      <c r="G536" s="81"/>
      <c r="H536" s="82"/>
      <c r="I536" s="80" t="s">
        <v>392</v>
      </c>
      <c r="J536" s="83"/>
      <c r="K536" s="80" t="s">
        <v>926</v>
      </c>
      <c r="L536" s="80" t="s">
        <v>1021</v>
      </c>
      <c r="M536" s="80" t="s">
        <v>919</v>
      </c>
      <c r="N536" s="80" t="s">
        <v>140</v>
      </c>
      <c r="O536" s="83">
        <v>100</v>
      </c>
      <c r="P536" s="80" t="str">
        <f>IF(OR(Table13233[[#This Row],[Fin]]="1st",Table13233[[#This Row],[Div]]&lt;&gt;""),O536*Table13233[[#This Row],[Div]],"")</f>
        <v/>
      </c>
      <c r="Q536" s="80">
        <f>IF(Table13233[[#This Row],[Lev Ret]]="",Table13233[[#This Row],[Lev Bet]]*-1,Table13233[[#This Row],[Lev Ret]]-Table13233[[#This Row],[Lev Bet]])</f>
        <v>-100</v>
      </c>
      <c r="R536" s="84">
        <v>120</v>
      </c>
      <c r="S536" s="84" t="str">
        <f>IF(Table13233[[#This Row],[E4 24 BET]]="","",IF(OR(Table13233[[#This Row],[Fin]]="1st",Table13233[[#This Row],[Fin]]="Won",Table13233[[#This Row],[Div]]&lt;&gt;""),R536*Table13233[[#This Row],[Div]],""))</f>
        <v/>
      </c>
      <c r="T536" s="84">
        <f>IF(Table13233[[#This Row],[E4 24 BET]]="","",IF(Table13233[[#This Row],[E4 24 RET]]="",Table13233[[#This Row],[E4 24 BET]]*-1,S536-R536))</f>
        <v>-120</v>
      </c>
      <c r="U536" s="80" t="s">
        <v>942</v>
      </c>
    </row>
    <row r="537" spans="1:21" ht="15" customHeight="1" x14ac:dyDescent="0.25">
      <c r="A537" s="77">
        <v>44786</v>
      </c>
      <c r="B537" s="78">
        <v>0.54513888888888895</v>
      </c>
      <c r="C537" s="78" t="s">
        <v>139</v>
      </c>
      <c r="D537" s="79">
        <v>4</v>
      </c>
      <c r="E537" s="80">
        <v>6</v>
      </c>
      <c r="F537" s="81" t="s">
        <v>470</v>
      </c>
      <c r="G537" s="81" t="s">
        <v>4</v>
      </c>
      <c r="H537" s="82">
        <v>2.7</v>
      </c>
      <c r="I537" s="80" t="s">
        <v>156</v>
      </c>
      <c r="J537" s="83"/>
      <c r="K537" s="80" t="s">
        <v>926</v>
      </c>
      <c r="L537" s="80" t="s">
        <v>1021</v>
      </c>
      <c r="M537" s="80" t="s">
        <v>919</v>
      </c>
      <c r="N537" s="80" t="s">
        <v>918</v>
      </c>
      <c r="O537" s="83">
        <v>100</v>
      </c>
      <c r="P537" s="80">
        <f>IF(OR(Table13233[[#This Row],[Fin]]="1st",Table13233[[#This Row],[Div]]&lt;&gt;""),O537*Table13233[[#This Row],[Div]],"")</f>
        <v>270</v>
      </c>
      <c r="Q537" s="80">
        <f>IF(Table13233[[#This Row],[Lev Ret]]="",Table13233[[#This Row],[Lev Bet]]*-1,Table13233[[#This Row],[Lev Ret]]-Table13233[[#This Row],[Lev Bet]])</f>
        <v>170</v>
      </c>
      <c r="R537" s="84">
        <v>139.99999999999997</v>
      </c>
      <c r="S537" s="84">
        <f>IF(Table13233[[#This Row],[E4 24 BET]]="","",IF(OR(Table13233[[#This Row],[Fin]]="1st",Table13233[[#This Row],[Fin]]="Won",Table13233[[#This Row],[Div]]&lt;&gt;""),R537*Table13233[[#This Row],[Div]],""))</f>
        <v>377.99999999999994</v>
      </c>
      <c r="T537" s="84">
        <f>IF(Table13233[[#This Row],[E4 24 BET]]="","",IF(Table13233[[#This Row],[E4 24 RET]]="",Table13233[[#This Row],[E4 24 BET]]*-1,S537-R537))</f>
        <v>237.99999999999997</v>
      </c>
      <c r="U537" s="80" t="s">
        <v>951</v>
      </c>
    </row>
    <row r="538" spans="1:21" ht="15" customHeight="1" x14ac:dyDescent="0.25">
      <c r="A538" s="77">
        <v>44786</v>
      </c>
      <c r="B538" s="78">
        <v>0.55555555555555558</v>
      </c>
      <c r="C538" s="78" t="s">
        <v>9</v>
      </c>
      <c r="D538" s="79">
        <v>3</v>
      </c>
      <c r="E538" s="80">
        <v>3</v>
      </c>
      <c r="F538" s="81" t="s">
        <v>50</v>
      </c>
      <c r="G538" s="81" t="s">
        <v>7</v>
      </c>
      <c r="H538" s="82"/>
      <c r="I538" s="80" t="s">
        <v>392</v>
      </c>
      <c r="J538" s="83"/>
      <c r="K538" s="80" t="s">
        <v>926</v>
      </c>
      <c r="L538" s="80" t="s">
        <v>1021</v>
      </c>
      <c r="M538" s="80" t="s">
        <v>919</v>
      </c>
      <c r="N538" s="80" t="s">
        <v>140</v>
      </c>
      <c r="O538" s="83">
        <v>100</v>
      </c>
      <c r="P538" s="80" t="str">
        <f>IF(OR(Table13233[[#This Row],[Fin]]="1st",Table13233[[#This Row],[Div]]&lt;&gt;""),O538*Table13233[[#This Row],[Div]],"")</f>
        <v/>
      </c>
      <c r="Q538" s="80">
        <f>IF(Table13233[[#This Row],[Lev Ret]]="",Table13233[[#This Row],[Lev Bet]]*-1,Table13233[[#This Row],[Lev Ret]]-Table13233[[#This Row],[Lev Bet]])</f>
        <v>-100</v>
      </c>
      <c r="R538" s="84">
        <v>120</v>
      </c>
      <c r="S538" s="84" t="str">
        <f>IF(Table13233[[#This Row],[E4 24 BET]]="","",IF(OR(Table13233[[#This Row],[Fin]]="1st",Table13233[[#This Row],[Fin]]="Won",Table13233[[#This Row],[Div]]&lt;&gt;""),R538*Table13233[[#This Row],[Div]],""))</f>
        <v/>
      </c>
      <c r="T538" s="84">
        <f>IF(Table13233[[#This Row],[E4 24 BET]]="","",IF(Table13233[[#This Row],[E4 24 RET]]="",Table13233[[#This Row],[E4 24 BET]]*-1,S538-R538))</f>
        <v>-120</v>
      </c>
      <c r="U538" s="80" t="s">
        <v>941</v>
      </c>
    </row>
    <row r="539" spans="1:21" ht="15" customHeight="1" x14ac:dyDescent="0.25">
      <c r="A539" s="77">
        <v>44786</v>
      </c>
      <c r="B539" s="78">
        <v>0.56944444444444442</v>
      </c>
      <c r="C539" s="78" t="s">
        <v>139</v>
      </c>
      <c r="D539" s="79">
        <v>5</v>
      </c>
      <c r="E539" s="80">
        <v>4</v>
      </c>
      <c r="F539" s="81" t="s">
        <v>844</v>
      </c>
      <c r="G539" s="81"/>
      <c r="H539" s="82"/>
      <c r="I539" s="80" t="s">
        <v>156</v>
      </c>
      <c r="J539" s="83"/>
      <c r="K539" s="80" t="s">
        <v>926</v>
      </c>
      <c r="L539" s="80" t="s">
        <v>1021</v>
      </c>
      <c r="M539" s="80" t="s">
        <v>919</v>
      </c>
      <c r="N539" s="80" t="s">
        <v>140</v>
      </c>
      <c r="O539" s="83">
        <v>100</v>
      </c>
      <c r="P539" s="80" t="str">
        <f>IF(OR(Table13233[[#This Row],[Fin]]="1st",Table13233[[#This Row],[Div]]&lt;&gt;""),O539*Table13233[[#This Row],[Div]],"")</f>
        <v/>
      </c>
      <c r="Q539" s="80">
        <f>IF(Table13233[[#This Row],[Lev Ret]]="",Table13233[[#This Row],[Lev Bet]]*-1,Table13233[[#This Row],[Lev Ret]]-Table13233[[#This Row],[Lev Bet]])</f>
        <v>-100</v>
      </c>
      <c r="R539" s="84">
        <v>100</v>
      </c>
      <c r="S539" s="84" t="str">
        <f>IF(Table13233[[#This Row],[E4 24 BET]]="","",IF(OR(Table13233[[#This Row],[Fin]]="1st",Table13233[[#This Row],[Fin]]="Won",Table13233[[#This Row],[Div]]&lt;&gt;""),R539*Table13233[[#This Row],[Div]],""))</f>
        <v/>
      </c>
      <c r="T539" s="84">
        <f>IF(Table13233[[#This Row],[E4 24 BET]]="","",IF(Table13233[[#This Row],[E4 24 RET]]="",Table13233[[#This Row],[E4 24 BET]]*-1,S539-R539))</f>
        <v>-100</v>
      </c>
      <c r="U539" s="80" t="s">
        <v>943</v>
      </c>
    </row>
    <row r="540" spans="1:21" ht="15" customHeight="1" x14ac:dyDescent="0.25">
      <c r="A540" s="77">
        <v>44786</v>
      </c>
      <c r="B540" s="78">
        <v>0.59375</v>
      </c>
      <c r="C540" s="78" t="s">
        <v>139</v>
      </c>
      <c r="D540" s="79">
        <v>6</v>
      </c>
      <c r="E540" s="80">
        <v>3</v>
      </c>
      <c r="F540" s="81" t="s">
        <v>441</v>
      </c>
      <c r="G540" s="81" t="s">
        <v>6</v>
      </c>
      <c r="H540" s="82"/>
      <c r="I540" s="80" t="s">
        <v>156</v>
      </c>
      <c r="J540" s="83"/>
      <c r="K540" s="80" t="s">
        <v>926</v>
      </c>
      <c r="L540" s="80" t="s">
        <v>1021</v>
      </c>
      <c r="M540" s="80" t="s">
        <v>919</v>
      </c>
      <c r="N540" s="80" t="s">
        <v>140</v>
      </c>
      <c r="O540" s="83">
        <v>100</v>
      </c>
      <c r="P540" s="80" t="str">
        <f>IF(OR(Table13233[[#This Row],[Fin]]="1st",Table13233[[#This Row],[Div]]&lt;&gt;""),O540*Table13233[[#This Row],[Div]],"")</f>
        <v/>
      </c>
      <c r="Q540" s="80">
        <f>IF(Table13233[[#This Row],[Lev Ret]]="",Table13233[[#This Row],[Lev Bet]]*-1,Table13233[[#This Row],[Lev Ret]]-Table13233[[#This Row],[Lev Bet]])</f>
        <v>-100</v>
      </c>
      <c r="R540" s="84">
        <v>100</v>
      </c>
      <c r="S540" s="84" t="str">
        <f>IF(Table13233[[#This Row],[E4 24 BET]]="","",IF(OR(Table13233[[#This Row],[Fin]]="1st",Table13233[[#This Row],[Fin]]="Won",Table13233[[#This Row],[Div]]&lt;&gt;""),R540*Table13233[[#This Row],[Div]],""))</f>
        <v/>
      </c>
      <c r="T540" s="84">
        <f>IF(Table13233[[#This Row],[E4 24 BET]]="","",IF(Table13233[[#This Row],[E4 24 RET]]="",Table13233[[#This Row],[E4 24 BET]]*-1,S540-R540))</f>
        <v>-100</v>
      </c>
      <c r="U540" s="80" t="s">
        <v>943</v>
      </c>
    </row>
    <row r="541" spans="1:21" ht="15" customHeight="1" x14ac:dyDescent="0.25">
      <c r="A541" s="77">
        <v>44786</v>
      </c>
      <c r="B541" s="78">
        <v>0.62152777777777779</v>
      </c>
      <c r="C541" s="78" t="s">
        <v>139</v>
      </c>
      <c r="D541" s="79">
        <v>7</v>
      </c>
      <c r="E541" s="80">
        <v>2</v>
      </c>
      <c r="F541" s="81" t="s">
        <v>845</v>
      </c>
      <c r="G541" s="81"/>
      <c r="H541" s="82"/>
      <c r="I541" s="80" t="s">
        <v>156</v>
      </c>
      <c r="J541" s="83"/>
      <c r="K541" s="80" t="s">
        <v>926</v>
      </c>
      <c r="L541" s="80" t="s">
        <v>1021</v>
      </c>
      <c r="M541" s="80" t="s">
        <v>919</v>
      </c>
      <c r="N541" s="80" t="s">
        <v>140</v>
      </c>
      <c r="O541" s="83">
        <v>100</v>
      </c>
      <c r="P541" s="80" t="str">
        <f>IF(OR(Table13233[[#This Row],[Fin]]="1st",Table13233[[#This Row],[Div]]&lt;&gt;""),O541*Table13233[[#This Row],[Div]],"")</f>
        <v/>
      </c>
      <c r="Q541" s="80">
        <f>IF(Table13233[[#This Row],[Lev Ret]]="",Table13233[[#This Row],[Lev Bet]]*-1,Table13233[[#This Row],[Lev Ret]]-Table13233[[#This Row],[Lev Bet]])</f>
        <v>-100</v>
      </c>
      <c r="R541" s="84">
        <v>100</v>
      </c>
      <c r="S541" s="84" t="str">
        <f>IF(Table13233[[#This Row],[E4 24 BET]]="","",IF(OR(Table13233[[#This Row],[Fin]]="1st",Table13233[[#This Row],[Fin]]="Won",Table13233[[#This Row],[Div]]&lt;&gt;""),R541*Table13233[[#This Row],[Div]],""))</f>
        <v/>
      </c>
      <c r="T541" s="84">
        <f>IF(Table13233[[#This Row],[E4 24 BET]]="","",IF(Table13233[[#This Row],[E4 24 RET]]="",Table13233[[#This Row],[E4 24 BET]]*-1,S541-R541))</f>
        <v>-100</v>
      </c>
      <c r="U541" s="80" t="s">
        <v>943</v>
      </c>
    </row>
    <row r="542" spans="1:21" ht="15" customHeight="1" x14ac:dyDescent="0.25">
      <c r="A542" s="77">
        <v>44786</v>
      </c>
      <c r="B542" s="78">
        <v>0.64930555555555558</v>
      </c>
      <c r="C542" s="78" t="s">
        <v>139</v>
      </c>
      <c r="D542" s="79">
        <v>8</v>
      </c>
      <c r="E542" s="80">
        <v>5</v>
      </c>
      <c r="F542" s="81" t="s">
        <v>555</v>
      </c>
      <c r="G542" s="81"/>
      <c r="H542" s="82"/>
      <c r="I542" s="80" t="s">
        <v>156</v>
      </c>
      <c r="J542" s="83"/>
      <c r="K542" s="80" t="s">
        <v>926</v>
      </c>
      <c r="L542" s="80" t="s">
        <v>1021</v>
      </c>
      <c r="M542" s="80" t="s">
        <v>919</v>
      </c>
      <c r="N542" s="80" t="s">
        <v>140</v>
      </c>
      <c r="O542" s="83">
        <v>100</v>
      </c>
      <c r="P542" s="80" t="str">
        <f>IF(OR(Table13233[[#This Row],[Fin]]="1st",Table13233[[#This Row],[Div]]&lt;&gt;""),O542*Table13233[[#This Row],[Div]],"")</f>
        <v/>
      </c>
      <c r="Q542" s="80">
        <f>IF(Table13233[[#This Row],[Lev Ret]]="",Table13233[[#This Row],[Lev Bet]]*-1,Table13233[[#This Row],[Lev Ret]]-Table13233[[#This Row],[Lev Bet]])</f>
        <v>-100</v>
      </c>
      <c r="R542" s="84">
        <v>100</v>
      </c>
      <c r="S542" s="84" t="str">
        <f>IF(Table13233[[#This Row],[E4 24 BET]]="","",IF(OR(Table13233[[#This Row],[Fin]]="1st",Table13233[[#This Row],[Fin]]="Won",Table13233[[#This Row],[Div]]&lt;&gt;""),R542*Table13233[[#This Row],[Div]],""))</f>
        <v/>
      </c>
      <c r="T542" s="84">
        <f>IF(Table13233[[#This Row],[E4 24 BET]]="","",IF(Table13233[[#This Row],[E4 24 RET]]="",Table13233[[#This Row],[E4 24 BET]]*-1,S542-R542))</f>
        <v>-100</v>
      </c>
      <c r="U542" s="80" t="s">
        <v>929</v>
      </c>
    </row>
    <row r="543" spans="1:21" ht="15" customHeight="1" x14ac:dyDescent="0.25">
      <c r="A543" s="77">
        <v>44786</v>
      </c>
      <c r="B543" s="78">
        <v>0.67708333333333337</v>
      </c>
      <c r="C543" s="78" t="s">
        <v>139</v>
      </c>
      <c r="D543" s="79">
        <v>9</v>
      </c>
      <c r="E543" s="80">
        <v>8</v>
      </c>
      <c r="F543" s="81" t="s">
        <v>544</v>
      </c>
      <c r="G543" s="81" t="s">
        <v>4</v>
      </c>
      <c r="H543" s="82">
        <v>2.6</v>
      </c>
      <c r="I543" s="80" t="s">
        <v>156</v>
      </c>
      <c r="J543" s="83"/>
      <c r="K543" s="80" t="s">
        <v>926</v>
      </c>
      <c r="L543" s="80" t="s">
        <v>1021</v>
      </c>
      <c r="M543" s="80" t="s">
        <v>919</v>
      </c>
      <c r="N543" s="80" t="s">
        <v>140</v>
      </c>
      <c r="O543" s="83">
        <v>100</v>
      </c>
      <c r="P543" s="80">
        <f>IF(OR(Table13233[[#This Row],[Fin]]="1st",Table13233[[#This Row],[Div]]&lt;&gt;""),O543*Table13233[[#This Row],[Div]],"")</f>
        <v>260</v>
      </c>
      <c r="Q543" s="80">
        <f>IF(Table13233[[#This Row],[Lev Ret]]="",Table13233[[#This Row],[Lev Bet]]*-1,Table13233[[#This Row],[Lev Ret]]-Table13233[[#This Row],[Lev Bet]])</f>
        <v>160</v>
      </c>
      <c r="R543" s="84">
        <v>100</v>
      </c>
      <c r="S543" s="84">
        <f>IF(Table13233[[#This Row],[E4 24 BET]]="","",IF(OR(Table13233[[#This Row],[Fin]]="1st",Table13233[[#This Row],[Fin]]="Won",Table13233[[#This Row],[Div]]&lt;&gt;""),R543*Table13233[[#This Row],[Div]],""))</f>
        <v>260</v>
      </c>
      <c r="T543" s="84">
        <f>IF(Table13233[[#This Row],[E4 24 BET]]="","",IF(Table13233[[#This Row],[E4 24 RET]]="",Table13233[[#This Row],[E4 24 BET]]*-1,S543-R543))</f>
        <v>160</v>
      </c>
      <c r="U543" s="80" t="s">
        <v>929</v>
      </c>
    </row>
    <row r="544" spans="1:21" ht="15" customHeight="1" x14ac:dyDescent="0.25">
      <c r="A544" s="77">
        <v>44786</v>
      </c>
      <c r="B544" s="78">
        <v>0.70486111111111116</v>
      </c>
      <c r="C544" s="78" t="s">
        <v>139</v>
      </c>
      <c r="D544" s="79">
        <v>10</v>
      </c>
      <c r="E544" s="80">
        <v>1</v>
      </c>
      <c r="F544" s="81" t="s">
        <v>846</v>
      </c>
      <c r="G544" s="81"/>
      <c r="H544" s="82"/>
      <c r="I544" s="80" t="s">
        <v>156</v>
      </c>
      <c r="J544" s="83"/>
      <c r="K544" s="80" t="s">
        <v>926</v>
      </c>
      <c r="L544" s="80" t="s">
        <v>1021</v>
      </c>
      <c r="M544" s="80" t="s">
        <v>919</v>
      </c>
      <c r="N544" s="80" t="s">
        <v>140</v>
      </c>
      <c r="O544" s="83">
        <v>100</v>
      </c>
      <c r="P544" s="80" t="str">
        <f>IF(OR(Table13233[[#This Row],[Fin]]="1st",Table13233[[#This Row],[Div]]&lt;&gt;""),O544*Table13233[[#This Row],[Div]],"")</f>
        <v/>
      </c>
      <c r="Q544" s="80">
        <f>IF(Table13233[[#This Row],[Lev Ret]]="",Table13233[[#This Row],[Lev Bet]]*-1,Table13233[[#This Row],[Lev Ret]]-Table13233[[#This Row],[Lev Bet]])</f>
        <v>-100</v>
      </c>
      <c r="R544" s="84">
        <v>100</v>
      </c>
      <c r="S544" s="84" t="str">
        <f>IF(Table13233[[#This Row],[E4 24 BET]]="","",IF(OR(Table13233[[#This Row],[Fin]]="1st",Table13233[[#This Row],[Fin]]="Won",Table13233[[#This Row],[Div]]&lt;&gt;""),R544*Table13233[[#This Row],[Div]],""))</f>
        <v/>
      </c>
      <c r="T544" s="84">
        <f>IF(Table13233[[#This Row],[E4 24 BET]]="","",IF(Table13233[[#This Row],[E4 24 RET]]="",Table13233[[#This Row],[E4 24 BET]]*-1,S544-R544))</f>
        <v>-100</v>
      </c>
      <c r="U544" s="80" t="s">
        <v>943</v>
      </c>
    </row>
    <row r="545" spans="1:21" ht="15" customHeight="1" x14ac:dyDescent="0.25">
      <c r="A545" s="77">
        <v>44793</v>
      </c>
      <c r="B545" s="78">
        <v>0.60069444444444442</v>
      </c>
      <c r="C545" s="78" t="s">
        <v>138</v>
      </c>
      <c r="D545" s="79">
        <v>6</v>
      </c>
      <c r="E545" s="80">
        <v>3</v>
      </c>
      <c r="F545" s="81" t="s">
        <v>471</v>
      </c>
      <c r="G545" s="81" t="s">
        <v>6</v>
      </c>
      <c r="H545" s="82"/>
      <c r="I545" s="80" t="s">
        <v>156</v>
      </c>
      <c r="J545" s="83"/>
      <c r="K545" s="80" t="s">
        <v>926</v>
      </c>
      <c r="L545" s="80" t="s">
        <v>1021</v>
      </c>
      <c r="M545" s="80" t="s">
        <v>919</v>
      </c>
      <c r="N545" s="80" t="s">
        <v>918</v>
      </c>
      <c r="O545" s="83">
        <v>100</v>
      </c>
      <c r="P545" s="80" t="str">
        <f>IF(OR(Table13233[[#This Row],[Fin]]="1st",Table13233[[#This Row],[Div]]&lt;&gt;""),O545*Table13233[[#This Row],[Div]],"")</f>
        <v/>
      </c>
      <c r="Q545" s="80">
        <f>IF(Table13233[[#This Row],[Lev Ret]]="",Table13233[[#This Row],[Lev Bet]]*-1,Table13233[[#This Row],[Lev Ret]]-Table13233[[#This Row],[Lev Bet]])</f>
        <v>-100</v>
      </c>
      <c r="R545" s="84">
        <v>100</v>
      </c>
      <c r="S545" s="84" t="str">
        <f>IF(Table13233[[#This Row],[E4 24 BET]]="","",IF(OR(Table13233[[#This Row],[Fin]]="1st",Table13233[[#This Row],[Fin]]="Won",Table13233[[#This Row],[Div]]&lt;&gt;""),R545*Table13233[[#This Row],[Div]],""))</f>
        <v/>
      </c>
      <c r="T545" s="84">
        <f>IF(Table13233[[#This Row],[E4 24 BET]]="","",IF(Table13233[[#This Row],[E4 24 RET]]="",Table13233[[#This Row],[E4 24 BET]]*-1,S545-R545))</f>
        <v>-100</v>
      </c>
      <c r="U545" s="80" t="s">
        <v>948</v>
      </c>
    </row>
    <row r="546" spans="1:21" ht="15" customHeight="1" x14ac:dyDescent="0.25">
      <c r="A546" s="77">
        <v>44793</v>
      </c>
      <c r="B546" s="78">
        <v>0.61458333333333337</v>
      </c>
      <c r="C546" s="78" t="s">
        <v>11</v>
      </c>
      <c r="D546" s="79">
        <v>4</v>
      </c>
      <c r="E546" s="80">
        <v>8</v>
      </c>
      <c r="F546" s="81" t="s">
        <v>761</v>
      </c>
      <c r="G546" s="81"/>
      <c r="H546" s="82"/>
      <c r="I546" s="80" t="s">
        <v>392</v>
      </c>
      <c r="J546" s="83"/>
      <c r="K546" s="80" t="s">
        <v>926</v>
      </c>
      <c r="L546" s="80" t="s">
        <v>1021</v>
      </c>
      <c r="M546" s="80" t="s">
        <v>919</v>
      </c>
      <c r="N546" s="80" t="s">
        <v>140</v>
      </c>
      <c r="O546" s="83">
        <v>100</v>
      </c>
      <c r="P546" s="80" t="str">
        <f>IF(OR(Table13233[[#This Row],[Fin]]="1st",Table13233[[#This Row],[Div]]&lt;&gt;""),O546*Table13233[[#This Row],[Div]],"")</f>
        <v/>
      </c>
      <c r="Q546" s="80">
        <f>IF(Table13233[[#This Row],[Lev Ret]]="",Table13233[[#This Row],[Lev Bet]]*-1,Table13233[[#This Row],[Lev Ret]]-Table13233[[#This Row],[Lev Bet]])</f>
        <v>-100</v>
      </c>
      <c r="R546" s="84">
        <v>120</v>
      </c>
      <c r="S546" s="84" t="str">
        <f>IF(Table13233[[#This Row],[E4 24 BET]]="","",IF(OR(Table13233[[#This Row],[Fin]]="1st",Table13233[[#This Row],[Fin]]="Won",Table13233[[#This Row],[Div]]&lt;&gt;""),R546*Table13233[[#This Row],[Div]],""))</f>
        <v/>
      </c>
      <c r="T546" s="84">
        <f>IF(Table13233[[#This Row],[E4 24 BET]]="","",IF(Table13233[[#This Row],[E4 24 RET]]="",Table13233[[#This Row],[E4 24 BET]]*-1,S546-R546))</f>
        <v>-120</v>
      </c>
      <c r="U546" s="80" t="s">
        <v>941</v>
      </c>
    </row>
    <row r="547" spans="1:21" ht="15" customHeight="1" x14ac:dyDescent="0.25">
      <c r="A547" s="77">
        <v>44793</v>
      </c>
      <c r="B547" s="78">
        <v>0.62847222222222221</v>
      </c>
      <c r="C547" s="78" t="s">
        <v>138</v>
      </c>
      <c r="D547" s="79">
        <v>7</v>
      </c>
      <c r="E547" s="80">
        <v>9</v>
      </c>
      <c r="F547" s="81" t="s">
        <v>472</v>
      </c>
      <c r="G547" s="81"/>
      <c r="H547" s="82"/>
      <c r="I547" s="80" t="s">
        <v>156</v>
      </c>
      <c r="J547" s="83"/>
      <c r="K547" s="80" t="s">
        <v>926</v>
      </c>
      <c r="L547" s="80" t="s">
        <v>1021</v>
      </c>
      <c r="M547" s="80" t="s">
        <v>919</v>
      </c>
      <c r="N547" s="80" t="s">
        <v>918</v>
      </c>
      <c r="O547" s="83">
        <v>100</v>
      </c>
      <c r="P547" s="80" t="str">
        <f>IF(OR(Table13233[[#This Row],[Fin]]="1st",Table13233[[#This Row],[Div]]&lt;&gt;""),O547*Table13233[[#This Row],[Div]],"")</f>
        <v/>
      </c>
      <c r="Q547" s="80">
        <f>IF(Table13233[[#This Row],[Lev Ret]]="",Table13233[[#This Row],[Lev Bet]]*-1,Table13233[[#This Row],[Lev Ret]]-Table13233[[#This Row],[Lev Bet]])</f>
        <v>-100</v>
      </c>
      <c r="R547" s="84">
        <v>100</v>
      </c>
      <c r="S547" s="84" t="str">
        <f>IF(Table13233[[#This Row],[E4 24 BET]]="","",IF(OR(Table13233[[#This Row],[Fin]]="1st",Table13233[[#This Row],[Fin]]="Won",Table13233[[#This Row],[Div]]&lt;&gt;""),R547*Table13233[[#This Row],[Div]],""))</f>
        <v/>
      </c>
      <c r="T547" s="84">
        <f>IF(Table13233[[#This Row],[E4 24 BET]]="","",IF(Table13233[[#This Row],[E4 24 RET]]="",Table13233[[#This Row],[E4 24 BET]]*-1,S547-R547))</f>
        <v>-100</v>
      </c>
      <c r="U547" s="80" t="s">
        <v>948</v>
      </c>
    </row>
    <row r="548" spans="1:21" ht="15" customHeight="1" x14ac:dyDescent="0.25">
      <c r="A548" s="77">
        <v>44793</v>
      </c>
      <c r="B548" s="78">
        <v>0.69444444444444453</v>
      </c>
      <c r="C548" s="78" t="s">
        <v>11</v>
      </c>
      <c r="D548" s="79">
        <v>7</v>
      </c>
      <c r="E548" s="80">
        <v>2</v>
      </c>
      <c r="F548" s="81" t="s">
        <v>607</v>
      </c>
      <c r="G548" s="81" t="s">
        <v>4</v>
      </c>
      <c r="H548" s="82">
        <v>2</v>
      </c>
      <c r="I548" s="80" t="s">
        <v>392</v>
      </c>
      <c r="J548" s="83"/>
      <c r="K548" s="80" t="s">
        <v>926</v>
      </c>
      <c r="L548" s="80" t="s">
        <v>1021</v>
      </c>
      <c r="M548" s="80" t="s">
        <v>919</v>
      </c>
      <c r="N548" s="80" t="s">
        <v>140</v>
      </c>
      <c r="O548" s="83">
        <v>100</v>
      </c>
      <c r="P548" s="80">
        <f>IF(OR(Table13233[[#This Row],[Fin]]="1st",Table13233[[#This Row],[Div]]&lt;&gt;""),O548*Table13233[[#This Row],[Div]],"")</f>
        <v>200</v>
      </c>
      <c r="Q548" s="80">
        <f>IF(Table13233[[#This Row],[Lev Ret]]="",Table13233[[#This Row],[Lev Bet]]*-1,Table13233[[#This Row],[Lev Ret]]-Table13233[[#This Row],[Lev Bet]])</f>
        <v>100</v>
      </c>
      <c r="R548" s="84">
        <v>120</v>
      </c>
      <c r="S548" s="84">
        <f>IF(Table13233[[#This Row],[E4 24 BET]]="","",IF(OR(Table13233[[#This Row],[Fin]]="1st",Table13233[[#This Row],[Fin]]="Won",Table13233[[#This Row],[Div]]&lt;&gt;""),R548*Table13233[[#This Row],[Div]],""))</f>
        <v>240</v>
      </c>
      <c r="T548" s="84">
        <f>IF(Table13233[[#This Row],[E4 24 BET]]="","",IF(Table13233[[#This Row],[E4 24 RET]]="",Table13233[[#This Row],[E4 24 BET]]*-1,S548-R548))</f>
        <v>120</v>
      </c>
      <c r="U548" s="80" t="s">
        <v>941</v>
      </c>
    </row>
    <row r="549" spans="1:21" ht="15" customHeight="1" x14ac:dyDescent="0.25">
      <c r="A549" s="77">
        <v>44793</v>
      </c>
      <c r="B549" s="78">
        <v>0.69444444444444453</v>
      </c>
      <c r="C549" s="78" t="s">
        <v>11</v>
      </c>
      <c r="D549" s="79">
        <v>7</v>
      </c>
      <c r="E549" s="80">
        <v>4</v>
      </c>
      <c r="F549" s="81" t="s">
        <v>742</v>
      </c>
      <c r="G549" s="81" t="s">
        <v>7</v>
      </c>
      <c r="H549" s="82"/>
      <c r="I549" s="80" t="s">
        <v>392</v>
      </c>
      <c r="J549" s="83"/>
      <c r="K549" s="80" t="s">
        <v>926</v>
      </c>
      <c r="L549" s="80" t="s">
        <v>1021</v>
      </c>
      <c r="M549" s="80" t="s">
        <v>919</v>
      </c>
      <c r="N549" s="80" t="s">
        <v>140</v>
      </c>
      <c r="O549" s="83">
        <v>100</v>
      </c>
      <c r="P549" s="80" t="str">
        <f>IF(OR(Table13233[[#This Row],[Fin]]="1st",Table13233[[#This Row],[Div]]&lt;&gt;""),O549*Table13233[[#This Row],[Div]],"")</f>
        <v/>
      </c>
      <c r="Q549" s="80">
        <f>IF(Table13233[[#This Row],[Lev Ret]]="",Table13233[[#This Row],[Lev Bet]]*-1,Table13233[[#This Row],[Lev Ret]]-Table13233[[#This Row],[Lev Bet]])</f>
        <v>-100</v>
      </c>
      <c r="R549" s="84">
        <v>120</v>
      </c>
      <c r="S549" s="84" t="str">
        <f>IF(Table13233[[#This Row],[E4 24 BET]]="","",IF(OR(Table13233[[#This Row],[Fin]]="1st",Table13233[[#This Row],[Fin]]="Won",Table13233[[#This Row],[Div]]&lt;&gt;""),R549*Table13233[[#This Row],[Div]],""))</f>
        <v/>
      </c>
      <c r="T549" s="84">
        <f>IF(Table13233[[#This Row],[E4 24 BET]]="","",IF(Table13233[[#This Row],[E4 24 RET]]="",Table13233[[#This Row],[E4 24 BET]]*-1,S549-R549))</f>
        <v>-120</v>
      </c>
      <c r="U549" s="80" t="s">
        <v>941</v>
      </c>
    </row>
    <row r="550" spans="1:21" ht="15" customHeight="1" x14ac:dyDescent="0.25">
      <c r="A550" s="77">
        <v>44800</v>
      </c>
      <c r="B550" s="78">
        <v>0.51736111111111105</v>
      </c>
      <c r="C550" s="78" t="s">
        <v>9</v>
      </c>
      <c r="D550" s="79">
        <v>1</v>
      </c>
      <c r="E550" s="80">
        <v>12</v>
      </c>
      <c r="F550" s="81" t="s">
        <v>762</v>
      </c>
      <c r="G550" s="81" t="s">
        <v>7</v>
      </c>
      <c r="H550" s="82"/>
      <c r="I550" s="80" t="s">
        <v>392</v>
      </c>
      <c r="J550" s="83"/>
      <c r="K550" s="80" t="s">
        <v>926</v>
      </c>
      <c r="L550" s="80" t="s">
        <v>1021</v>
      </c>
      <c r="M550" s="80" t="s">
        <v>919</v>
      </c>
      <c r="N550" s="80" t="s">
        <v>140</v>
      </c>
      <c r="O550" s="83">
        <v>100</v>
      </c>
      <c r="P550" s="80" t="str">
        <f>IF(OR(Table13233[[#This Row],[Fin]]="1st",Table13233[[#This Row],[Div]]&lt;&gt;""),O550*Table13233[[#This Row],[Div]],"")</f>
        <v/>
      </c>
      <c r="Q550" s="80">
        <f>IF(Table13233[[#This Row],[Lev Ret]]="",Table13233[[#This Row],[Lev Bet]]*-1,Table13233[[#This Row],[Lev Ret]]-Table13233[[#This Row],[Lev Bet]])</f>
        <v>-100</v>
      </c>
      <c r="R550" s="84">
        <v>120</v>
      </c>
      <c r="S550" s="84" t="str">
        <f>IF(Table13233[[#This Row],[E4 24 BET]]="","",IF(OR(Table13233[[#This Row],[Fin]]="1st",Table13233[[#This Row],[Fin]]="Won",Table13233[[#This Row],[Div]]&lt;&gt;""),R550*Table13233[[#This Row],[Div]],""))</f>
        <v/>
      </c>
      <c r="T550" s="84">
        <f>IF(Table13233[[#This Row],[E4 24 BET]]="","",IF(Table13233[[#This Row],[E4 24 RET]]="",Table13233[[#This Row],[E4 24 BET]]*-1,S550-R550))</f>
        <v>-120</v>
      </c>
      <c r="U550" s="80" t="s">
        <v>941</v>
      </c>
    </row>
    <row r="551" spans="1:21" ht="15" customHeight="1" x14ac:dyDescent="0.25">
      <c r="A551" s="77">
        <v>44800</v>
      </c>
      <c r="B551" s="78">
        <v>0.54166666666666663</v>
      </c>
      <c r="C551" s="78" t="s">
        <v>9</v>
      </c>
      <c r="D551" s="79">
        <v>2</v>
      </c>
      <c r="E551" s="80">
        <v>5</v>
      </c>
      <c r="F551" s="81" t="s">
        <v>49</v>
      </c>
      <c r="G551" s="81" t="s">
        <v>4</v>
      </c>
      <c r="H551" s="82">
        <v>3</v>
      </c>
      <c r="I551" s="80" t="s">
        <v>392</v>
      </c>
      <c r="J551" s="83"/>
      <c r="K551" s="80" t="s">
        <v>926</v>
      </c>
      <c r="L551" s="80" t="s">
        <v>1021</v>
      </c>
      <c r="M551" s="80" t="s">
        <v>919</v>
      </c>
      <c r="N551" s="80" t="s">
        <v>921</v>
      </c>
      <c r="O551" s="83">
        <v>100</v>
      </c>
      <c r="P551" s="80">
        <f>IF(OR(Table13233[[#This Row],[Fin]]="1st",Table13233[[#This Row],[Div]]&lt;&gt;""),O551*Table13233[[#This Row],[Div]],"")</f>
        <v>300</v>
      </c>
      <c r="Q551" s="80">
        <f>IF(Table13233[[#This Row],[Lev Ret]]="",Table13233[[#This Row],[Lev Bet]]*-1,Table13233[[#This Row],[Lev Ret]]-Table13233[[#This Row],[Lev Bet]])</f>
        <v>200</v>
      </c>
      <c r="R551" s="84">
        <v>200</v>
      </c>
      <c r="S551" s="84">
        <f>IF(Table13233[[#This Row],[E4 24 BET]]="","",IF(OR(Table13233[[#This Row],[Fin]]="1st",Table13233[[#This Row],[Fin]]="Won",Table13233[[#This Row],[Div]]&lt;&gt;""),R551*Table13233[[#This Row],[Div]],""))</f>
        <v>600</v>
      </c>
      <c r="T551" s="84">
        <f>IF(Table13233[[#This Row],[E4 24 BET]]="","",IF(Table13233[[#This Row],[E4 24 RET]]="",Table13233[[#This Row],[E4 24 BET]]*-1,S551-R551))</f>
        <v>400</v>
      </c>
      <c r="U551" s="80" t="s">
        <v>950</v>
      </c>
    </row>
    <row r="552" spans="1:21" ht="15" customHeight="1" x14ac:dyDescent="0.25">
      <c r="A552" s="77">
        <v>44800</v>
      </c>
      <c r="B552" s="78">
        <v>0.59027777777777779</v>
      </c>
      <c r="C552" s="78" t="s">
        <v>9</v>
      </c>
      <c r="D552" s="79">
        <v>4</v>
      </c>
      <c r="E552" s="80">
        <v>2</v>
      </c>
      <c r="F552" s="81" t="s">
        <v>199</v>
      </c>
      <c r="G552" s="81"/>
      <c r="H552" s="82"/>
      <c r="I552" s="80" t="s">
        <v>392</v>
      </c>
      <c r="J552" s="83"/>
      <c r="K552" s="80" t="s">
        <v>926</v>
      </c>
      <c r="L552" s="80" t="s">
        <v>1021</v>
      </c>
      <c r="M552" s="80" t="s">
        <v>919</v>
      </c>
      <c r="N552" s="80" t="s">
        <v>140</v>
      </c>
      <c r="O552" s="83">
        <v>100</v>
      </c>
      <c r="P552" s="80" t="str">
        <f>IF(OR(Table13233[[#This Row],[Fin]]="1st",Table13233[[#This Row],[Div]]&lt;&gt;""),O552*Table13233[[#This Row],[Div]],"")</f>
        <v/>
      </c>
      <c r="Q552" s="80">
        <f>IF(Table13233[[#This Row],[Lev Ret]]="",Table13233[[#This Row],[Lev Bet]]*-1,Table13233[[#This Row],[Lev Ret]]-Table13233[[#This Row],[Lev Bet]])</f>
        <v>-100</v>
      </c>
      <c r="R552" s="84">
        <v>120</v>
      </c>
      <c r="S552" s="84" t="str">
        <f>IF(Table13233[[#This Row],[E4 24 BET]]="","",IF(OR(Table13233[[#This Row],[Fin]]="1st",Table13233[[#This Row],[Fin]]="Won",Table13233[[#This Row],[Div]]&lt;&gt;""),R552*Table13233[[#This Row],[Div]],""))</f>
        <v/>
      </c>
      <c r="T552" s="84">
        <f>IF(Table13233[[#This Row],[E4 24 BET]]="","",IF(Table13233[[#This Row],[E4 24 RET]]="",Table13233[[#This Row],[E4 24 BET]]*-1,S552-R552))</f>
        <v>-120</v>
      </c>
      <c r="U552" s="80" t="s">
        <v>941</v>
      </c>
    </row>
    <row r="553" spans="1:21" ht="15" customHeight="1" x14ac:dyDescent="0.25">
      <c r="A553" s="77">
        <v>44800</v>
      </c>
      <c r="B553" s="78">
        <v>0.59027777777777779</v>
      </c>
      <c r="C553" s="78" t="s">
        <v>9</v>
      </c>
      <c r="D553" s="79">
        <v>4</v>
      </c>
      <c r="E553" s="80">
        <v>9</v>
      </c>
      <c r="F553" s="81" t="s">
        <v>20</v>
      </c>
      <c r="G553" s="81" t="s">
        <v>7</v>
      </c>
      <c r="H553" s="82"/>
      <c r="I553" s="80" t="s">
        <v>392</v>
      </c>
      <c r="J553" s="83"/>
      <c r="K553" s="80" t="s">
        <v>926</v>
      </c>
      <c r="L553" s="80" t="s">
        <v>1021</v>
      </c>
      <c r="M553" s="80" t="s">
        <v>919</v>
      </c>
      <c r="N553" s="80" t="s">
        <v>140</v>
      </c>
      <c r="O553" s="83">
        <v>100</v>
      </c>
      <c r="P553" s="80" t="str">
        <f>IF(OR(Table13233[[#This Row],[Fin]]="1st",Table13233[[#This Row],[Div]]&lt;&gt;""),O553*Table13233[[#This Row],[Div]],"")</f>
        <v/>
      </c>
      <c r="Q553" s="80">
        <f>IF(Table13233[[#This Row],[Lev Ret]]="",Table13233[[#This Row],[Lev Bet]]*-1,Table13233[[#This Row],[Lev Ret]]-Table13233[[#This Row],[Lev Bet]])</f>
        <v>-100</v>
      </c>
      <c r="R553" s="84">
        <v>100</v>
      </c>
      <c r="S553" s="84" t="str">
        <f>IF(Table13233[[#This Row],[E4 24 BET]]="","",IF(OR(Table13233[[#This Row],[Fin]]="1st",Table13233[[#This Row],[Fin]]="Won",Table13233[[#This Row],[Div]]&lt;&gt;""),R553*Table13233[[#This Row],[Div]],""))</f>
        <v/>
      </c>
      <c r="T553" s="84">
        <f>IF(Table13233[[#This Row],[E4 24 BET]]="","",IF(Table13233[[#This Row],[E4 24 RET]]="",Table13233[[#This Row],[E4 24 BET]]*-1,S553-R553))</f>
        <v>-100</v>
      </c>
      <c r="U553" s="80" t="s">
        <v>941</v>
      </c>
    </row>
    <row r="554" spans="1:21" ht="15" customHeight="1" x14ac:dyDescent="0.25">
      <c r="A554" s="77">
        <v>44800</v>
      </c>
      <c r="B554" s="78">
        <v>0.63194444444444442</v>
      </c>
      <c r="C554" s="78" t="s">
        <v>139</v>
      </c>
      <c r="D554" s="79">
        <v>7</v>
      </c>
      <c r="E554" s="80">
        <v>8</v>
      </c>
      <c r="F554" s="81" t="s">
        <v>544</v>
      </c>
      <c r="G554" s="81" t="s">
        <v>6</v>
      </c>
      <c r="H554" s="82"/>
      <c r="I554" s="80" t="s">
        <v>156</v>
      </c>
      <c r="J554" s="83"/>
      <c r="K554" s="80" t="s">
        <v>926</v>
      </c>
      <c r="L554" s="80" t="s">
        <v>1021</v>
      </c>
      <c r="M554" s="80" t="s">
        <v>919</v>
      </c>
      <c r="N554" s="80" t="s">
        <v>140</v>
      </c>
      <c r="O554" s="83">
        <v>100</v>
      </c>
      <c r="P554" s="80" t="str">
        <f>IF(OR(Table13233[[#This Row],[Fin]]="1st",Table13233[[#This Row],[Div]]&lt;&gt;""),O554*Table13233[[#This Row],[Div]],"")</f>
        <v/>
      </c>
      <c r="Q554" s="80">
        <f>IF(Table13233[[#This Row],[Lev Ret]]="",Table13233[[#This Row],[Lev Bet]]*-1,Table13233[[#This Row],[Lev Ret]]-Table13233[[#This Row],[Lev Bet]])</f>
        <v>-100</v>
      </c>
      <c r="R554" s="84">
        <v>100</v>
      </c>
      <c r="S554" s="84" t="str">
        <f>IF(Table13233[[#This Row],[E4 24 BET]]="","",IF(OR(Table13233[[#This Row],[Fin]]="1st",Table13233[[#This Row],[Fin]]="Won",Table13233[[#This Row],[Div]]&lt;&gt;""),R554*Table13233[[#This Row],[Div]],""))</f>
        <v/>
      </c>
      <c r="T554" s="84">
        <f>IF(Table13233[[#This Row],[E4 24 BET]]="","",IF(Table13233[[#This Row],[E4 24 RET]]="",Table13233[[#This Row],[E4 24 BET]]*-1,S554-R554))</f>
        <v>-100</v>
      </c>
      <c r="U554" s="80" t="s">
        <v>943</v>
      </c>
    </row>
    <row r="555" spans="1:21" ht="15" customHeight="1" x14ac:dyDescent="0.25">
      <c r="A555" s="77">
        <v>44800</v>
      </c>
      <c r="B555" s="78">
        <v>0.6875</v>
      </c>
      <c r="C555" s="78" t="s">
        <v>139</v>
      </c>
      <c r="D555" s="79">
        <v>9</v>
      </c>
      <c r="E555" s="80">
        <v>1</v>
      </c>
      <c r="F555" s="81" t="s">
        <v>473</v>
      </c>
      <c r="G555" s="81"/>
      <c r="H555" s="82"/>
      <c r="I555" s="80" t="s">
        <v>156</v>
      </c>
      <c r="J555" s="83"/>
      <c r="K555" s="80" t="s">
        <v>926</v>
      </c>
      <c r="L555" s="80" t="s">
        <v>1021</v>
      </c>
      <c r="M555" s="80" t="s">
        <v>919</v>
      </c>
      <c r="N555" s="80" t="s">
        <v>140</v>
      </c>
      <c r="O555" s="83">
        <v>100</v>
      </c>
      <c r="P555" s="80" t="str">
        <f>IF(OR(Table13233[[#This Row],[Fin]]="1st",Table13233[[#This Row],[Div]]&lt;&gt;""),O555*Table13233[[#This Row],[Div]],"")</f>
        <v/>
      </c>
      <c r="Q555" s="80">
        <f>IF(Table13233[[#This Row],[Lev Ret]]="",Table13233[[#This Row],[Lev Bet]]*-1,Table13233[[#This Row],[Lev Ret]]-Table13233[[#This Row],[Lev Bet]])</f>
        <v>-100</v>
      </c>
      <c r="R555" s="84">
        <v>100</v>
      </c>
      <c r="S555" s="84" t="str">
        <f>IF(Table13233[[#This Row],[E4 24 BET]]="","",IF(OR(Table13233[[#This Row],[Fin]]="1st",Table13233[[#This Row],[Fin]]="Won",Table13233[[#This Row],[Div]]&lt;&gt;""),R555*Table13233[[#This Row],[Div]],""))</f>
        <v/>
      </c>
      <c r="T555" s="84">
        <f>IF(Table13233[[#This Row],[E4 24 BET]]="","",IF(Table13233[[#This Row],[E4 24 RET]]="",Table13233[[#This Row],[E4 24 BET]]*-1,S555-R555))</f>
        <v>-100</v>
      </c>
      <c r="U555" s="80" t="s">
        <v>944</v>
      </c>
    </row>
    <row r="556" spans="1:21" ht="15" customHeight="1" x14ac:dyDescent="0.25">
      <c r="A556" s="77">
        <v>44807</v>
      </c>
      <c r="B556" s="78">
        <v>0.59375</v>
      </c>
      <c r="C556" s="78" t="s">
        <v>11</v>
      </c>
      <c r="D556" s="79">
        <v>4</v>
      </c>
      <c r="E556" s="80">
        <v>2</v>
      </c>
      <c r="F556" s="81" t="s">
        <v>213</v>
      </c>
      <c r="G556" s="81" t="s">
        <v>4</v>
      </c>
      <c r="H556" s="82">
        <v>1.75</v>
      </c>
      <c r="I556" s="80" t="s">
        <v>392</v>
      </c>
      <c r="J556" s="83"/>
      <c r="K556" s="80" t="s">
        <v>926</v>
      </c>
      <c r="L556" s="80" t="s">
        <v>1021</v>
      </c>
      <c r="M556" s="80" t="s">
        <v>919</v>
      </c>
      <c r="N556" s="80" t="s">
        <v>140</v>
      </c>
      <c r="O556" s="83">
        <v>100</v>
      </c>
      <c r="P556" s="80">
        <f>IF(OR(Table13233[[#This Row],[Fin]]="1st",Table13233[[#This Row],[Div]]&lt;&gt;""),O556*Table13233[[#This Row],[Div]],"")</f>
        <v>175</v>
      </c>
      <c r="Q556" s="80">
        <f>IF(Table13233[[#This Row],[Lev Ret]]="",Table13233[[#This Row],[Lev Bet]]*-1,Table13233[[#This Row],[Lev Ret]]-Table13233[[#This Row],[Lev Bet]])</f>
        <v>75</v>
      </c>
      <c r="R556" s="84">
        <v>120</v>
      </c>
      <c r="S556" s="84">
        <f>IF(Table13233[[#This Row],[E4 24 BET]]="","",IF(OR(Table13233[[#This Row],[Fin]]="1st",Table13233[[#This Row],[Fin]]="Won",Table13233[[#This Row],[Div]]&lt;&gt;""),R556*Table13233[[#This Row],[Div]],""))</f>
        <v>210</v>
      </c>
      <c r="T556" s="84">
        <f>IF(Table13233[[#This Row],[E4 24 BET]]="","",IF(Table13233[[#This Row],[E4 24 RET]]="",Table13233[[#This Row],[E4 24 BET]]*-1,S556-R556))</f>
        <v>90</v>
      </c>
      <c r="U556" s="80" t="s">
        <v>942</v>
      </c>
    </row>
    <row r="557" spans="1:21" ht="15" customHeight="1" x14ac:dyDescent="0.25">
      <c r="A557" s="77">
        <v>44807</v>
      </c>
      <c r="B557" s="78">
        <v>0.71527777777777779</v>
      </c>
      <c r="C557" s="78" t="s">
        <v>138</v>
      </c>
      <c r="D557" s="79">
        <v>10</v>
      </c>
      <c r="E557" s="80">
        <v>8</v>
      </c>
      <c r="F557" s="81" t="s">
        <v>847</v>
      </c>
      <c r="G557" s="81" t="s">
        <v>6</v>
      </c>
      <c r="H557" s="82"/>
      <c r="I557" s="80" t="s">
        <v>156</v>
      </c>
      <c r="J557" s="83"/>
      <c r="K557" s="80" t="s">
        <v>926</v>
      </c>
      <c r="L557" s="80" t="s">
        <v>1021</v>
      </c>
      <c r="M557" s="80" t="s">
        <v>919</v>
      </c>
      <c r="N557" s="80" t="s">
        <v>140</v>
      </c>
      <c r="O557" s="83">
        <v>100</v>
      </c>
      <c r="P557" s="80" t="str">
        <f>IF(OR(Table13233[[#This Row],[Fin]]="1st",Table13233[[#This Row],[Div]]&lt;&gt;""),O557*Table13233[[#This Row],[Div]],"")</f>
        <v/>
      </c>
      <c r="Q557" s="80">
        <f>IF(Table13233[[#This Row],[Lev Ret]]="",Table13233[[#This Row],[Lev Bet]]*-1,Table13233[[#This Row],[Lev Ret]]-Table13233[[#This Row],[Lev Bet]])</f>
        <v>-100</v>
      </c>
      <c r="R557" s="84">
        <v>100</v>
      </c>
      <c r="S557" s="84" t="str">
        <f>IF(Table13233[[#This Row],[E4 24 BET]]="","",IF(OR(Table13233[[#This Row],[Fin]]="1st",Table13233[[#This Row],[Fin]]="Won",Table13233[[#This Row],[Div]]&lt;&gt;""),R557*Table13233[[#This Row],[Div]],""))</f>
        <v/>
      </c>
      <c r="T557" s="84">
        <f>IF(Table13233[[#This Row],[E4 24 BET]]="","",IF(Table13233[[#This Row],[E4 24 RET]]="",Table13233[[#This Row],[E4 24 BET]]*-1,S557-R557))</f>
        <v>-100</v>
      </c>
      <c r="U557" s="80" t="s">
        <v>943</v>
      </c>
    </row>
    <row r="558" spans="1:21" ht="15" customHeight="1" x14ac:dyDescent="0.25">
      <c r="A558" s="77">
        <v>44814</v>
      </c>
      <c r="B558" s="78">
        <v>0.54513888888888895</v>
      </c>
      <c r="C558" s="78" t="s">
        <v>10</v>
      </c>
      <c r="D558" s="79">
        <v>2</v>
      </c>
      <c r="E558" s="80">
        <v>10</v>
      </c>
      <c r="F558" s="81" t="s">
        <v>379</v>
      </c>
      <c r="G558" s="81"/>
      <c r="H558" s="82"/>
      <c r="I558" s="80" t="s">
        <v>392</v>
      </c>
      <c r="J558" s="83"/>
      <c r="K558" s="80" t="s">
        <v>926</v>
      </c>
      <c r="L558" s="80" t="s">
        <v>1021</v>
      </c>
      <c r="M558" s="80" t="s">
        <v>919</v>
      </c>
      <c r="N558" s="80" t="s">
        <v>140</v>
      </c>
      <c r="O558" s="83">
        <v>100</v>
      </c>
      <c r="P558" s="80" t="str">
        <f>IF(OR(Table13233[[#This Row],[Fin]]="1st",Table13233[[#This Row],[Div]]&lt;&gt;""),O558*Table13233[[#This Row],[Div]],"")</f>
        <v/>
      </c>
      <c r="Q558" s="80">
        <f>IF(Table13233[[#This Row],[Lev Ret]]="",Table13233[[#This Row],[Lev Bet]]*-1,Table13233[[#This Row],[Lev Ret]]-Table13233[[#This Row],[Lev Bet]])</f>
        <v>-100</v>
      </c>
      <c r="R558" s="84">
        <v>120</v>
      </c>
      <c r="S558" s="84" t="str">
        <f>IF(Table13233[[#This Row],[E4 24 BET]]="","",IF(OR(Table13233[[#This Row],[Fin]]="1st",Table13233[[#This Row],[Fin]]="Won",Table13233[[#This Row],[Div]]&lt;&gt;""),R558*Table13233[[#This Row],[Div]],""))</f>
        <v/>
      </c>
      <c r="T558" s="84">
        <f>IF(Table13233[[#This Row],[E4 24 BET]]="","",IF(Table13233[[#This Row],[E4 24 RET]]="",Table13233[[#This Row],[E4 24 BET]]*-1,S558-R558))</f>
        <v>-120</v>
      </c>
      <c r="U558" s="80" t="s">
        <v>941</v>
      </c>
    </row>
    <row r="559" spans="1:21" ht="15" customHeight="1" x14ac:dyDescent="0.25">
      <c r="A559" s="77">
        <v>44814</v>
      </c>
      <c r="B559" s="78">
        <v>0.58333333333333337</v>
      </c>
      <c r="C559" s="78" t="s">
        <v>139</v>
      </c>
      <c r="D559" s="79">
        <v>5</v>
      </c>
      <c r="E559" s="80">
        <v>6</v>
      </c>
      <c r="F559" s="81" t="s">
        <v>163</v>
      </c>
      <c r="G559" s="81" t="s">
        <v>7</v>
      </c>
      <c r="H559" s="82"/>
      <c r="I559" s="80" t="s">
        <v>156</v>
      </c>
      <c r="J559" s="83"/>
      <c r="K559" s="80" t="s">
        <v>926</v>
      </c>
      <c r="L559" s="80" t="s">
        <v>1021</v>
      </c>
      <c r="M559" s="80" t="s">
        <v>919</v>
      </c>
      <c r="N559" s="80" t="s">
        <v>140</v>
      </c>
      <c r="O559" s="83">
        <v>100</v>
      </c>
      <c r="P559" s="80" t="str">
        <f>IF(OR(Table13233[[#This Row],[Fin]]="1st",Table13233[[#This Row],[Div]]&lt;&gt;""),O559*Table13233[[#This Row],[Div]],"")</f>
        <v/>
      </c>
      <c r="Q559" s="80">
        <f>IF(Table13233[[#This Row],[Lev Ret]]="",Table13233[[#This Row],[Lev Bet]]*-1,Table13233[[#This Row],[Lev Ret]]-Table13233[[#This Row],[Lev Bet]])</f>
        <v>-100</v>
      </c>
      <c r="R559" s="84">
        <v>100</v>
      </c>
      <c r="S559" s="84" t="str">
        <f>IF(Table13233[[#This Row],[E4 24 BET]]="","",IF(OR(Table13233[[#This Row],[Fin]]="1st",Table13233[[#This Row],[Fin]]="Won",Table13233[[#This Row],[Div]]&lt;&gt;""),R559*Table13233[[#This Row],[Div]],""))</f>
        <v/>
      </c>
      <c r="T559" s="84">
        <f>IF(Table13233[[#This Row],[E4 24 BET]]="","",IF(Table13233[[#This Row],[E4 24 RET]]="",Table13233[[#This Row],[E4 24 BET]]*-1,S559-R559))</f>
        <v>-100</v>
      </c>
      <c r="U559" s="80" t="s">
        <v>943</v>
      </c>
    </row>
    <row r="560" spans="1:21" ht="15" customHeight="1" x14ac:dyDescent="0.25">
      <c r="A560" s="77">
        <v>44814</v>
      </c>
      <c r="B560" s="78">
        <v>0.59722222222222221</v>
      </c>
      <c r="C560" s="78" t="s">
        <v>10</v>
      </c>
      <c r="D560" s="79">
        <v>4</v>
      </c>
      <c r="E560" s="80">
        <v>8</v>
      </c>
      <c r="F560" s="81" t="s">
        <v>206</v>
      </c>
      <c r="G560" s="81"/>
      <c r="H560" s="82"/>
      <c r="I560" s="80" t="s">
        <v>392</v>
      </c>
      <c r="J560" s="83"/>
      <c r="K560" s="80" t="s">
        <v>926</v>
      </c>
      <c r="L560" s="80" t="s">
        <v>1021</v>
      </c>
      <c r="M560" s="80" t="s">
        <v>919</v>
      </c>
      <c r="N560" s="80" t="s">
        <v>140</v>
      </c>
      <c r="O560" s="83">
        <v>100</v>
      </c>
      <c r="P560" s="80" t="str">
        <f>IF(OR(Table13233[[#This Row],[Fin]]="1st",Table13233[[#This Row],[Div]]&lt;&gt;""),O560*Table13233[[#This Row],[Div]],"")</f>
        <v/>
      </c>
      <c r="Q560" s="80">
        <f>IF(Table13233[[#This Row],[Lev Ret]]="",Table13233[[#This Row],[Lev Bet]]*-1,Table13233[[#This Row],[Lev Ret]]-Table13233[[#This Row],[Lev Bet]])</f>
        <v>-100</v>
      </c>
      <c r="R560" s="84">
        <v>120</v>
      </c>
      <c r="S560" s="84" t="str">
        <f>IF(Table13233[[#This Row],[E4 24 BET]]="","",IF(OR(Table13233[[#This Row],[Fin]]="1st",Table13233[[#This Row],[Fin]]="Won",Table13233[[#This Row],[Div]]&lt;&gt;""),R560*Table13233[[#This Row],[Div]],""))</f>
        <v/>
      </c>
      <c r="T560" s="84">
        <f>IF(Table13233[[#This Row],[E4 24 BET]]="","",IF(Table13233[[#This Row],[E4 24 RET]]="",Table13233[[#This Row],[E4 24 BET]]*-1,S560-R560))</f>
        <v>-120</v>
      </c>
      <c r="U560" s="80" t="s">
        <v>941</v>
      </c>
    </row>
    <row r="561" spans="1:21" ht="15" customHeight="1" x14ac:dyDescent="0.25">
      <c r="A561" s="77">
        <v>44814</v>
      </c>
      <c r="B561" s="78">
        <v>0.59722222222222221</v>
      </c>
      <c r="C561" s="78" t="s">
        <v>10</v>
      </c>
      <c r="D561" s="79">
        <v>4</v>
      </c>
      <c r="E561" s="80">
        <v>3</v>
      </c>
      <c r="F561" s="81" t="s">
        <v>47</v>
      </c>
      <c r="G561" s="81" t="s">
        <v>4</v>
      </c>
      <c r="H561" s="82">
        <v>7.5</v>
      </c>
      <c r="I561" s="80" t="s">
        <v>392</v>
      </c>
      <c r="J561" s="83"/>
      <c r="K561" s="80" t="s">
        <v>926</v>
      </c>
      <c r="L561" s="80" t="s">
        <v>1021</v>
      </c>
      <c r="M561" s="80" t="s">
        <v>919</v>
      </c>
      <c r="N561" s="80" t="s">
        <v>140</v>
      </c>
      <c r="O561" s="83">
        <v>100</v>
      </c>
      <c r="P561" s="80">
        <f>IF(OR(Table13233[[#This Row],[Fin]]="1st",Table13233[[#This Row],[Div]]&lt;&gt;""),O561*Table13233[[#This Row],[Div]],"")</f>
        <v>750</v>
      </c>
      <c r="Q561" s="80">
        <f>IF(Table13233[[#This Row],[Lev Ret]]="",Table13233[[#This Row],[Lev Bet]]*-1,Table13233[[#This Row],[Lev Ret]]-Table13233[[#This Row],[Lev Bet]])</f>
        <v>650</v>
      </c>
      <c r="R561" s="84">
        <v>120</v>
      </c>
      <c r="S561" s="84">
        <f>IF(Table13233[[#This Row],[E4 24 BET]]="","",IF(OR(Table13233[[#This Row],[Fin]]="1st",Table13233[[#This Row],[Fin]]="Won",Table13233[[#This Row],[Div]]&lt;&gt;""),R561*Table13233[[#This Row],[Div]],""))</f>
        <v>900</v>
      </c>
      <c r="T561" s="84">
        <f>IF(Table13233[[#This Row],[E4 24 BET]]="","",IF(Table13233[[#This Row],[E4 24 RET]]="",Table13233[[#This Row],[E4 24 BET]]*-1,S561-R561))</f>
        <v>780</v>
      </c>
      <c r="U561" s="80" t="s">
        <v>941</v>
      </c>
    </row>
    <row r="562" spans="1:21" ht="15" customHeight="1" x14ac:dyDescent="0.25">
      <c r="A562" s="77">
        <v>44814</v>
      </c>
      <c r="B562" s="78">
        <v>0.62152777777777779</v>
      </c>
      <c r="C562" s="78" t="s">
        <v>10</v>
      </c>
      <c r="D562" s="79">
        <v>5</v>
      </c>
      <c r="E562" s="80">
        <v>7</v>
      </c>
      <c r="F562" s="81" t="s">
        <v>763</v>
      </c>
      <c r="G562" s="81"/>
      <c r="H562" s="82"/>
      <c r="I562" s="80" t="s">
        <v>392</v>
      </c>
      <c r="J562" s="83"/>
      <c r="K562" s="80" t="s">
        <v>926</v>
      </c>
      <c r="L562" s="80" t="s">
        <v>1021</v>
      </c>
      <c r="M562" s="80" t="s">
        <v>919</v>
      </c>
      <c r="N562" s="80" t="s">
        <v>140</v>
      </c>
      <c r="O562" s="83">
        <v>100</v>
      </c>
      <c r="P562" s="80" t="str">
        <f>IF(OR(Table13233[[#This Row],[Fin]]="1st",Table13233[[#This Row],[Div]]&lt;&gt;""),O562*Table13233[[#This Row],[Div]],"")</f>
        <v/>
      </c>
      <c r="Q562" s="80">
        <f>IF(Table13233[[#This Row],[Lev Ret]]="",Table13233[[#This Row],[Lev Bet]]*-1,Table13233[[#This Row],[Lev Ret]]-Table13233[[#This Row],[Lev Bet]])</f>
        <v>-100</v>
      </c>
      <c r="R562" s="84">
        <v>120</v>
      </c>
      <c r="S562" s="84" t="str">
        <f>IF(Table13233[[#This Row],[E4 24 BET]]="","",IF(OR(Table13233[[#This Row],[Fin]]="1st",Table13233[[#This Row],[Fin]]="Won",Table13233[[#This Row],[Div]]&lt;&gt;""),R562*Table13233[[#This Row],[Div]],""))</f>
        <v/>
      </c>
      <c r="T562" s="84">
        <f>IF(Table13233[[#This Row],[E4 24 BET]]="","",IF(Table13233[[#This Row],[E4 24 RET]]="",Table13233[[#This Row],[E4 24 BET]]*-1,S562-R562))</f>
        <v>-120</v>
      </c>
      <c r="U562" s="80" t="s">
        <v>941</v>
      </c>
    </row>
    <row r="563" spans="1:21" ht="15" customHeight="1" x14ac:dyDescent="0.25">
      <c r="A563" s="77">
        <v>44814</v>
      </c>
      <c r="B563" s="78">
        <v>0.67708333333333337</v>
      </c>
      <c r="C563" s="78" t="s">
        <v>10</v>
      </c>
      <c r="D563" s="79">
        <v>7</v>
      </c>
      <c r="E563" s="80">
        <v>5</v>
      </c>
      <c r="F563" s="81" t="s">
        <v>1012</v>
      </c>
      <c r="G563" s="81" t="s">
        <v>4</v>
      </c>
      <c r="H563" s="82">
        <v>4</v>
      </c>
      <c r="I563" s="80" t="s">
        <v>392</v>
      </c>
      <c r="J563" s="83"/>
      <c r="K563" s="80" t="s">
        <v>926</v>
      </c>
      <c r="L563" s="80" t="s">
        <v>1021</v>
      </c>
      <c r="M563" s="80" t="s">
        <v>919</v>
      </c>
      <c r="N563" s="80" t="s">
        <v>140</v>
      </c>
      <c r="O563" s="83">
        <v>100</v>
      </c>
      <c r="P563" s="80">
        <f>IF(OR(Table13233[[#This Row],[Fin]]="1st",Table13233[[#This Row],[Div]]&lt;&gt;""),O563*Table13233[[#This Row],[Div]],"")</f>
        <v>400</v>
      </c>
      <c r="Q563" s="80">
        <f>IF(Table13233[[#This Row],[Lev Ret]]="",Table13233[[#This Row],[Lev Bet]]*-1,Table13233[[#This Row],[Lev Ret]]-Table13233[[#This Row],[Lev Bet]])</f>
        <v>300</v>
      </c>
      <c r="R563" s="84">
        <v>120</v>
      </c>
      <c r="S563" s="84">
        <f>IF(Table13233[[#This Row],[E4 24 BET]]="","",IF(OR(Table13233[[#This Row],[Fin]]="1st",Table13233[[#This Row],[Fin]]="Won",Table13233[[#This Row],[Div]]&lt;&gt;""),R563*Table13233[[#This Row],[Div]],""))</f>
        <v>480</v>
      </c>
      <c r="T563" s="84">
        <f>IF(Table13233[[#This Row],[E4 24 BET]]="","",IF(Table13233[[#This Row],[E4 24 RET]]="",Table13233[[#This Row],[E4 24 BET]]*-1,S563-R563))</f>
        <v>360</v>
      </c>
      <c r="U563" s="80" t="s">
        <v>941</v>
      </c>
    </row>
    <row r="564" spans="1:21" ht="15" customHeight="1" x14ac:dyDescent="0.25">
      <c r="A564" s="77">
        <v>44814</v>
      </c>
      <c r="B564" s="78">
        <v>0.69097222222222221</v>
      </c>
      <c r="C564" s="78" t="s">
        <v>139</v>
      </c>
      <c r="D564" s="79">
        <v>9</v>
      </c>
      <c r="E564" s="80">
        <v>10</v>
      </c>
      <c r="F564" s="81" t="s">
        <v>475</v>
      </c>
      <c r="G564" s="81" t="s">
        <v>4</v>
      </c>
      <c r="H564" s="82">
        <v>2.6</v>
      </c>
      <c r="I564" s="80" t="s">
        <v>156</v>
      </c>
      <c r="J564" s="83"/>
      <c r="K564" s="80" t="s">
        <v>926</v>
      </c>
      <c r="L564" s="80" t="s">
        <v>1021</v>
      </c>
      <c r="M564" s="80" t="s">
        <v>919</v>
      </c>
      <c r="N564" s="80" t="s">
        <v>921</v>
      </c>
      <c r="O564" s="83">
        <v>100</v>
      </c>
      <c r="P564" s="80">
        <f>IF(OR(Table13233[[#This Row],[Fin]]="1st",Table13233[[#This Row],[Div]]&lt;&gt;""),O564*Table13233[[#This Row],[Div]],"")</f>
        <v>260</v>
      </c>
      <c r="Q564" s="80">
        <f>IF(Table13233[[#This Row],[Lev Ret]]="",Table13233[[#This Row],[Lev Bet]]*-1,Table13233[[#This Row],[Lev Ret]]-Table13233[[#This Row],[Lev Bet]])</f>
        <v>160</v>
      </c>
      <c r="R564" s="84">
        <v>160</v>
      </c>
      <c r="S564" s="84">
        <f>IF(Table13233[[#This Row],[E4 24 BET]]="","",IF(OR(Table13233[[#This Row],[Fin]]="1st",Table13233[[#This Row],[Fin]]="Won",Table13233[[#This Row],[Div]]&lt;&gt;""),R564*Table13233[[#This Row],[Div]],""))</f>
        <v>416</v>
      </c>
      <c r="T564" s="84">
        <f>IF(Table13233[[#This Row],[E4 24 BET]]="","",IF(Table13233[[#This Row],[E4 24 RET]]="",Table13233[[#This Row],[E4 24 BET]]*-1,S564-R564))</f>
        <v>256</v>
      </c>
      <c r="U564" s="80" t="s">
        <v>952</v>
      </c>
    </row>
    <row r="565" spans="1:21" ht="15" customHeight="1" x14ac:dyDescent="0.25">
      <c r="A565" s="77">
        <v>44818</v>
      </c>
      <c r="B565" s="78">
        <v>0.65625</v>
      </c>
      <c r="C565" s="78" t="s">
        <v>149</v>
      </c>
      <c r="D565" s="79">
        <v>5</v>
      </c>
      <c r="E565" s="80">
        <v>4</v>
      </c>
      <c r="F565" s="81" t="s">
        <v>476</v>
      </c>
      <c r="G565" s="81" t="s">
        <v>4</v>
      </c>
      <c r="H565" s="82">
        <v>2</v>
      </c>
      <c r="I565" s="80" t="s">
        <v>156</v>
      </c>
      <c r="J565" s="83"/>
      <c r="K565" s="80" t="s">
        <v>926</v>
      </c>
      <c r="L565" s="80" t="s">
        <v>1021</v>
      </c>
      <c r="M565" s="80" t="s">
        <v>924</v>
      </c>
      <c r="N565" s="80" t="s">
        <v>140</v>
      </c>
      <c r="O565" s="83">
        <v>100</v>
      </c>
      <c r="P565" s="80">
        <f>IF(OR(Table13233[[#This Row],[Fin]]="1st",Table13233[[#This Row],[Div]]&lt;&gt;""),O565*Table13233[[#This Row],[Div]],"")</f>
        <v>200</v>
      </c>
      <c r="Q565" s="80">
        <f>IF(Table13233[[#This Row],[Lev Ret]]="",Table13233[[#This Row],[Lev Bet]]*-1,Table13233[[#This Row],[Lev Ret]]-Table13233[[#This Row],[Lev Bet]])</f>
        <v>100</v>
      </c>
      <c r="R565" s="84">
        <v>120</v>
      </c>
      <c r="S565" s="84">
        <f>IF(Table13233[[#This Row],[E4 24 BET]]="","",IF(OR(Table13233[[#This Row],[Fin]]="1st",Table13233[[#This Row],[Fin]]="Won",Table13233[[#This Row],[Div]]&lt;&gt;""),R565*Table13233[[#This Row],[Div]],""))</f>
        <v>240</v>
      </c>
      <c r="T565" s="84">
        <f>IF(Table13233[[#This Row],[E4 24 BET]]="","",IF(Table13233[[#This Row],[E4 24 RET]]="",Table13233[[#This Row],[E4 24 BET]]*-1,S565-R565))</f>
        <v>120</v>
      </c>
      <c r="U565" s="80" t="s">
        <v>946</v>
      </c>
    </row>
    <row r="566" spans="1:21" ht="15" customHeight="1" x14ac:dyDescent="0.25">
      <c r="A566" s="77">
        <v>44818</v>
      </c>
      <c r="B566" s="78">
        <v>0.6875</v>
      </c>
      <c r="C566" s="78" t="s">
        <v>5</v>
      </c>
      <c r="D566" s="79">
        <v>7</v>
      </c>
      <c r="E566" s="80">
        <v>6</v>
      </c>
      <c r="F566" s="81" t="s">
        <v>620</v>
      </c>
      <c r="G566" s="81" t="s">
        <v>4</v>
      </c>
      <c r="H566" s="82">
        <v>2.6</v>
      </c>
      <c r="I566" s="80" t="s">
        <v>392</v>
      </c>
      <c r="J566" s="83"/>
      <c r="K566" s="80" t="s">
        <v>926</v>
      </c>
      <c r="L566" s="80" t="s">
        <v>1021</v>
      </c>
      <c r="M566" s="80" t="s">
        <v>924</v>
      </c>
      <c r="N566" s="80" t="s">
        <v>140</v>
      </c>
      <c r="O566" s="83">
        <v>100</v>
      </c>
      <c r="P566" s="80">
        <f>IF(OR(Table13233[[#This Row],[Fin]]="1st",Table13233[[#This Row],[Div]]&lt;&gt;""),O566*Table13233[[#This Row],[Div]],"")</f>
        <v>260</v>
      </c>
      <c r="Q566" s="80">
        <f>IF(Table13233[[#This Row],[Lev Ret]]="",Table13233[[#This Row],[Lev Bet]]*-1,Table13233[[#This Row],[Lev Ret]]-Table13233[[#This Row],[Lev Bet]])</f>
        <v>160</v>
      </c>
      <c r="R566" s="84">
        <v>120</v>
      </c>
      <c r="S566" s="84">
        <f>IF(Table13233[[#This Row],[E4 24 BET]]="","",IF(OR(Table13233[[#This Row],[Fin]]="1st",Table13233[[#This Row],[Fin]]="Won",Table13233[[#This Row],[Div]]&lt;&gt;""),R566*Table13233[[#This Row],[Div]],""))</f>
        <v>312</v>
      </c>
      <c r="T566" s="84">
        <f>IF(Table13233[[#This Row],[E4 24 BET]]="","",IF(Table13233[[#This Row],[E4 24 RET]]="",Table13233[[#This Row],[E4 24 BET]]*-1,S566-R566))</f>
        <v>192</v>
      </c>
      <c r="U566" s="80" t="s">
        <v>945</v>
      </c>
    </row>
    <row r="567" spans="1:21" ht="15" customHeight="1" x14ac:dyDescent="0.25">
      <c r="A567" s="77">
        <v>44821</v>
      </c>
      <c r="B567" s="78">
        <v>0.53472222222222221</v>
      </c>
      <c r="C567" s="78" t="s">
        <v>138</v>
      </c>
      <c r="D567" s="79">
        <v>3</v>
      </c>
      <c r="E567" s="80">
        <v>8</v>
      </c>
      <c r="F567" s="81" t="s">
        <v>848</v>
      </c>
      <c r="G567" s="81"/>
      <c r="H567" s="82"/>
      <c r="I567" s="80" t="s">
        <v>156</v>
      </c>
      <c r="J567" s="83"/>
      <c r="K567" s="80" t="s">
        <v>926</v>
      </c>
      <c r="L567" s="80" t="s">
        <v>1021</v>
      </c>
      <c r="M567" s="80" t="s">
        <v>919</v>
      </c>
      <c r="N567" s="80" t="s">
        <v>140</v>
      </c>
      <c r="O567" s="83">
        <v>100</v>
      </c>
      <c r="P567" s="80" t="str">
        <f>IF(OR(Table13233[[#This Row],[Fin]]="1st",Table13233[[#This Row],[Div]]&lt;&gt;""),O567*Table13233[[#This Row],[Div]],"")</f>
        <v/>
      </c>
      <c r="Q567" s="80">
        <f>IF(Table13233[[#This Row],[Lev Ret]]="",Table13233[[#This Row],[Lev Bet]]*-1,Table13233[[#This Row],[Lev Ret]]-Table13233[[#This Row],[Lev Bet]])</f>
        <v>-100</v>
      </c>
      <c r="R567" s="84">
        <v>100</v>
      </c>
      <c r="S567" s="84" t="str">
        <f>IF(Table13233[[#This Row],[E4 24 BET]]="","",IF(OR(Table13233[[#This Row],[Fin]]="1st",Table13233[[#This Row],[Fin]]="Won",Table13233[[#This Row],[Div]]&lt;&gt;""),R567*Table13233[[#This Row],[Div]],""))</f>
        <v/>
      </c>
      <c r="T567" s="84">
        <f>IF(Table13233[[#This Row],[E4 24 BET]]="","",IF(Table13233[[#This Row],[E4 24 RET]]="",Table13233[[#This Row],[E4 24 BET]]*-1,S567-R567))</f>
        <v>-100</v>
      </c>
      <c r="U567" s="80" t="s">
        <v>943</v>
      </c>
    </row>
    <row r="568" spans="1:21" ht="15" customHeight="1" x14ac:dyDescent="0.25">
      <c r="A568" s="77">
        <v>44821</v>
      </c>
      <c r="B568" s="78">
        <v>0.56944444444444442</v>
      </c>
      <c r="C568" s="78" t="s">
        <v>9</v>
      </c>
      <c r="D568" s="79">
        <v>3</v>
      </c>
      <c r="E568" s="80">
        <v>5</v>
      </c>
      <c r="F568" s="81" t="s">
        <v>46</v>
      </c>
      <c r="G568" s="81" t="s">
        <v>4</v>
      </c>
      <c r="H568" s="82">
        <v>5.2</v>
      </c>
      <c r="I568" s="80" t="s">
        <v>392</v>
      </c>
      <c r="J568" s="83"/>
      <c r="K568" s="80" t="s">
        <v>926</v>
      </c>
      <c r="L568" s="80" t="s">
        <v>1021</v>
      </c>
      <c r="M568" s="80" t="s">
        <v>919</v>
      </c>
      <c r="N568" s="80" t="s">
        <v>140</v>
      </c>
      <c r="O568" s="83">
        <v>100</v>
      </c>
      <c r="P568" s="80">
        <f>IF(OR(Table13233[[#This Row],[Fin]]="1st",Table13233[[#This Row],[Div]]&lt;&gt;""),O568*Table13233[[#This Row],[Div]],"")</f>
        <v>520</v>
      </c>
      <c r="Q568" s="80">
        <f>IF(Table13233[[#This Row],[Lev Ret]]="",Table13233[[#This Row],[Lev Bet]]*-1,Table13233[[#This Row],[Lev Ret]]-Table13233[[#This Row],[Lev Bet]])</f>
        <v>420</v>
      </c>
      <c r="R568" s="84">
        <v>100</v>
      </c>
      <c r="S568" s="84">
        <f>IF(Table13233[[#This Row],[E4 24 BET]]="","",IF(OR(Table13233[[#This Row],[Fin]]="1st",Table13233[[#This Row],[Fin]]="Won",Table13233[[#This Row],[Div]]&lt;&gt;""),R568*Table13233[[#This Row],[Div]],""))</f>
        <v>520</v>
      </c>
      <c r="T568" s="84">
        <f>IF(Table13233[[#This Row],[E4 24 BET]]="","",IF(Table13233[[#This Row],[E4 24 RET]]="",Table13233[[#This Row],[E4 24 BET]]*-1,S568-R568))</f>
        <v>420</v>
      </c>
      <c r="U568" s="80" t="s">
        <v>941</v>
      </c>
    </row>
    <row r="569" spans="1:21" ht="15" customHeight="1" x14ac:dyDescent="0.25">
      <c r="A569" s="77">
        <v>44821</v>
      </c>
      <c r="B569" s="78">
        <v>0.61111111111111105</v>
      </c>
      <c r="C569" s="78" t="s">
        <v>138</v>
      </c>
      <c r="D569" s="79">
        <v>6</v>
      </c>
      <c r="E569" s="80">
        <v>5</v>
      </c>
      <c r="F569" s="81" t="s">
        <v>477</v>
      </c>
      <c r="G569" s="81" t="s">
        <v>4</v>
      </c>
      <c r="H569" s="82">
        <v>2.1</v>
      </c>
      <c r="I569" s="80" t="s">
        <v>156</v>
      </c>
      <c r="J569" s="83"/>
      <c r="K569" s="80" t="s">
        <v>926</v>
      </c>
      <c r="L569" s="80" t="s">
        <v>1021</v>
      </c>
      <c r="M569" s="80" t="s">
        <v>919</v>
      </c>
      <c r="N569" s="80" t="s">
        <v>918</v>
      </c>
      <c r="O569" s="83">
        <v>100</v>
      </c>
      <c r="P569" s="80">
        <f>IF(OR(Table13233[[#This Row],[Fin]]="1st",Table13233[[#This Row],[Div]]&lt;&gt;""),O569*Table13233[[#This Row],[Div]],"")</f>
        <v>210</v>
      </c>
      <c r="Q569" s="80">
        <f>IF(Table13233[[#This Row],[Lev Ret]]="",Table13233[[#This Row],[Lev Bet]]*-1,Table13233[[#This Row],[Lev Ret]]-Table13233[[#This Row],[Lev Bet]])</f>
        <v>110</v>
      </c>
      <c r="R569" s="84">
        <v>139.99999999999997</v>
      </c>
      <c r="S569" s="84">
        <f>IF(Table13233[[#This Row],[E4 24 BET]]="","",IF(OR(Table13233[[#This Row],[Fin]]="1st",Table13233[[#This Row],[Fin]]="Won",Table13233[[#This Row],[Div]]&lt;&gt;""),R569*Table13233[[#This Row],[Div]],""))</f>
        <v>293.99999999999994</v>
      </c>
      <c r="T569" s="84">
        <f>IF(Table13233[[#This Row],[E4 24 BET]]="","",IF(Table13233[[#This Row],[E4 24 RET]]="",Table13233[[#This Row],[E4 24 BET]]*-1,S569-R569))</f>
        <v>153.99999999999997</v>
      </c>
      <c r="U569" s="80" t="s">
        <v>951</v>
      </c>
    </row>
    <row r="570" spans="1:21" ht="15" customHeight="1" x14ac:dyDescent="0.25">
      <c r="A570" s="77">
        <v>44821</v>
      </c>
      <c r="B570" s="78">
        <v>0.66319444444444442</v>
      </c>
      <c r="C570" s="78" t="s">
        <v>138</v>
      </c>
      <c r="D570" s="79">
        <v>8</v>
      </c>
      <c r="E570" s="80">
        <v>1</v>
      </c>
      <c r="F570" s="81" t="s">
        <v>478</v>
      </c>
      <c r="G570" s="81" t="s">
        <v>4</v>
      </c>
      <c r="H570" s="82">
        <v>2.4</v>
      </c>
      <c r="I570" s="80" t="s">
        <v>156</v>
      </c>
      <c r="J570" s="83"/>
      <c r="K570" s="80" t="s">
        <v>926</v>
      </c>
      <c r="L570" s="80" t="s">
        <v>1021</v>
      </c>
      <c r="M570" s="80" t="s">
        <v>919</v>
      </c>
      <c r="N570" s="80" t="s">
        <v>918</v>
      </c>
      <c r="O570" s="83">
        <v>100</v>
      </c>
      <c r="P570" s="80">
        <f>IF(OR(Table13233[[#This Row],[Fin]]="1st",Table13233[[#This Row],[Div]]&lt;&gt;""),O570*Table13233[[#This Row],[Div]],"")</f>
        <v>240</v>
      </c>
      <c r="Q570" s="80">
        <f>IF(Table13233[[#This Row],[Lev Ret]]="",Table13233[[#This Row],[Lev Bet]]*-1,Table13233[[#This Row],[Lev Ret]]-Table13233[[#This Row],[Lev Bet]])</f>
        <v>140</v>
      </c>
      <c r="R570" s="84">
        <v>100</v>
      </c>
      <c r="S570" s="84">
        <f>IF(Table13233[[#This Row],[E4 24 BET]]="","",IF(OR(Table13233[[#This Row],[Fin]]="1st",Table13233[[#This Row],[Fin]]="Won",Table13233[[#This Row],[Div]]&lt;&gt;""),R570*Table13233[[#This Row],[Div]],""))</f>
        <v>240</v>
      </c>
      <c r="T570" s="84">
        <f>IF(Table13233[[#This Row],[E4 24 BET]]="","",IF(Table13233[[#This Row],[E4 24 RET]]="",Table13233[[#This Row],[E4 24 BET]]*-1,S570-R570))</f>
        <v>140</v>
      </c>
      <c r="U570" s="80" t="s">
        <v>948</v>
      </c>
    </row>
    <row r="571" spans="1:21" ht="15" customHeight="1" x14ac:dyDescent="0.25">
      <c r="A571" s="77">
        <v>44825</v>
      </c>
      <c r="B571" s="78">
        <v>0.57152777777777775</v>
      </c>
      <c r="C571" s="78" t="s">
        <v>154</v>
      </c>
      <c r="D571" s="79">
        <v>2</v>
      </c>
      <c r="E571" s="80">
        <v>4</v>
      </c>
      <c r="F571" s="81" t="s">
        <v>665</v>
      </c>
      <c r="G571" s="81"/>
      <c r="H571" s="82"/>
      <c r="I571" s="80" t="s">
        <v>897</v>
      </c>
      <c r="J571" s="83"/>
      <c r="K571" s="80" t="s">
        <v>926</v>
      </c>
      <c r="L571" s="80" t="s">
        <v>1021</v>
      </c>
      <c r="M571" s="80" t="s">
        <v>924</v>
      </c>
      <c r="N571" s="80" t="s">
        <v>140</v>
      </c>
      <c r="O571" s="83">
        <v>100</v>
      </c>
      <c r="P571" s="80" t="str">
        <f>IF(OR(Table13233[[#This Row],[Fin]]="1st",Table13233[[#This Row],[Div]]&lt;&gt;""),O571*Table13233[[#This Row],[Div]],"")</f>
        <v/>
      </c>
      <c r="Q571" s="80">
        <f>IF(Table13233[[#This Row],[Lev Ret]]="",Table13233[[#This Row],[Lev Bet]]*-1,Table13233[[#This Row],[Lev Ret]]-Table13233[[#This Row],[Lev Bet]])</f>
        <v>-100</v>
      </c>
      <c r="R571" s="84">
        <v>120</v>
      </c>
      <c r="S571" s="84" t="str">
        <f>IF(Table13233[[#This Row],[E4 24 BET]]="","",IF(OR(Table13233[[#This Row],[Fin]]="1st",Table13233[[#This Row],[Fin]]="Won",Table13233[[#This Row],[Div]]&lt;&gt;""),R571*Table13233[[#This Row],[Div]],""))</f>
        <v/>
      </c>
      <c r="T571" s="84">
        <f>IF(Table13233[[#This Row],[E4 24 BET]]="","",IF(Table13233[[#This Row],[E4 24 RET]]="",Table13233[[#This Row],[E4 24 BET]]*-1,S571-R571))</f>
        <v>-120</v>
      </c>
      <c r="U571" s="80" t="s">
        <v>930</v>
      </c>
    </row>
    <row r="572" spans="1:21" ht="15" customHeight="1" x14ac:dyDescent="0.25">
      <c r="A572" s="77">
        <v>44825</v>
      </c>
      <c r="B572" s="78">
        <v>0.58333333333333337</v>
      </c>
      <c r="C572" s="78" t="s">
        <v>146</v>
      </c>
      <c r="D572" s="79">
        <v>2</v>
      </c>
      <c r="E572" s="80">
        <v>7</v>
      </c>
      <c r="F572" s="81" t="s">
        <v>479</v>
      </c>
      <c r="G572" s="81" t="s">
        <v>6</v>
      </c>
      <c r="H572" s="82"/>
      <c r="I572" s="80" t="s">
        <v>156</v>
      </c>
      <c r="J572" s="83"/>
      <c r="K572" s="80" t="s">
        <v>926</v>
      </c>
      <c r="L572" s="80" t="s">
        <v>1021</v>
      </c>
      <c r="M572" s="80" t="s">
        <v>924</v>
      </c>
      <c r="N572" s="80" t="s">
        <v>140</v>
      </c>
      <c r="O572" s="83">
        <v>100</v>
      </c>
      <c r="P572" s="80" t="str">
        <f>IF(OR(Table13233[[#This Row],[Fin]]="1st",Table13233[[#This Row],[Div]]&lt;&gt;""),O572*Table13233[[#This Row],[Div]],"")</f>
        <v/>
      </c>
      <c r="Q572" s="80">
        <f>IF(Table13233[[#This Row],[Lev Ret]]="",Table13233[[#This Row],[Lev Bet]]*-1,Table13233[[#This Row],[Lev Ret]]-Table13233[[#This Row],[Lev Bet]])</f>
        <v>-100</v>
      </c>
      <c r="R572" s="84">
        <v>100</v>
      </c>
      <c r="S572" s="84" t="str">
        <f>IF(Table13233[[#This Row],[E4 24 BET]]="","",IF(OR(Table13233[[#This Row],[Fin]]="1st",Table13233[[#This Row],[Fin]]="Won",Table13233[[#This Row],[Div]]&lt;&gt;""),R572*Table13233[[#This Row],[Div]],""))</f>
        <v/>
      </c>
      <c r="T572" s="84">
        <f>IF(Table13233[[#This Row],[E4 24 BET]]="","",IF(Table13233[[#This Row],[E4 24 RET]]="",Table13233[[#This Row],[E4 24 BET]]*-1,S572-R572))</f>
        <v>-100</v>
      </c>
      <c r="U572" s="80" t="s">
        <v>946</v>
      </c>
    </row>
    <row r="573" spans="1:21" ht="15" customHeight="1" x14ac:dyDescent="0.25">
      <c r="A573" s="77">
        <v>44825</v>
      </c>
      <c r="B573" s="78">
        <v>0.68055555555555547</v>
      </c>
      <c r="C573" s="78" t="s">
        <v>146</v>
      </c>
      <c r="D573" s="79">
        <v>6</v>
      </c>
      <c r="E573" s="80">
        <v>4</v>
      </c>
      <c r="F573" s="81" t="s">
        <v>474</v>
      </c>
      <c r="G573" s="81" t="s">
        <v>4</v>
      </c>
      <c r="H573" s="82">
        <v>4</v>
      </c>
      <c r="I573" s="80" t="s">
        <v>156</v>
      </c>
      <c r="J573" s="83"/>
      <c r="K573" s="80" t="s">
        <v>926</v>
      </c>
      <c r="L573" s="80" t="s">
        <v>1021</v>
      </c>
      <c r="M573" s="80" t="s">
        <v>924</v>
      </c>
      <c r="N573" s="80" t="s">
        <v>140</v>
      </c>
      <c r="O573" s="83">
        <v>100</v>
      </c>
      <c r="P573" s="80">
        <f>IF(OR(Table13233[[#This Row],[Fin]]="1st",Table13233[[#This Row],[Div]]&lt;&gt;""),O573*Table13233[[#This Row],[Div]],"")</f>
        <v>400</v>
      </c>
      <c r="Q573" s="80">
        <f>IF(Table13233[[#This Row],[Lev Ret]]="",Table13233[[#This Row],[Lev Bet]]*-1,Table13233[[#This Row],[Lev Ret]]-Table13233[[#This Row],[Lev Bet]])</f>
        <v>300</v>
      </c>
      <c r="R573" s="84">
        <v>120</v>
      </c>
      <c r="S573" s="84">
        <f>IF(Table13233[[#This Row],[E4 24 BET]]="","",IF(OR(Table13233[[#This Row],[Fin]]="1st",Table13233[[#This Row],[Fin]]="Won",Table13233[[#This Row],[Div]]&lt;&gt;""),R573*Table13233[[#This Row],[Div]],""))</f>
        <v>480</v>
      </c>
      <c r="T573" s="84">
        <f>IF(Table13233[[#This Row],[E4 24 BET]]="","",IF(Table13233[[#This Row],[E4 24 RET]]="",Table13233[[#This Row],[E4 24 BET]]*-1,S573-R573))</f>
        <v>360</v>
      </c>
      <c r="U573" s="80" t="s">
        <v>946</v>
      </c>
    </row>
    <row r="574" spans="1:21" ht="15" customHeight="1" x14ac:dyDescent="0.25">
      <c r="A574" s="77">
        <v>44827</v>
      </c>
      <c r="B574" s="78">
        <v>0.84375</v>
      </c>
      <c r="C574" s="78" t="s">
        <v>11</v>
      </c>
      <c r="D574" s="79">
        <v>5</v>
      </c>
      <c r="E574" s="80">
        <v>8</v>
      </c>
      <c r="F574" s="81" t="s">
        <v>223</v>
      </c>
      <c r="G574" s="81"/>
      <c r="H574" s="82"/>
      <c r="I574" s="80" t="s">
        <v>392</v>
      </c>
      <c r="J574" s="83"/>
      <c r="K574" s="80" t="s">
        <v>926</v>
      </c>
      <c r="L574" s="80" t="s">
        <v>1021</v>
      </c>
      <c r="M574" s="80" t="s">
        <v>917</v>
      </c>
      <c r="N574" s="80" t="s">
        <v>140</v>
      </c>
      <c r="O574" s="83">
        <v>100</v>
      </c>
      <c r="P574" s="80" t="str">
        <f>IF(OR(Table13233[[#This Row],[Fin]]="1st",Table13233[[#This Row],[Div]]&lt;&gt;""),O574*Table13233[[#This Row],[Div]],"")</f>
        <v/>
      </c>
      <c r="Q574" s="80">
        <f>IF(Table13233[[#This Row],[Lev Ret]]="",Table13233[[#This Row],[Lev Bet]]*-1,Table13233[[#This Row],[Lev Ret]]-Table13233[[#This Row],[Lev Bet]])</f>
        <v>-100</v>
      </c>
      <c r="R574" s="84">
        <v>100</v>
      </c>
      <c r="S574" s="84" t="str">
        <f>IF(Table13233[[#This Row],[E4 24 BET]]="","",IF(OR(Table13233[[#This Row],[Fin]]="1st",Table13233[[#This Row],[Fin]]="Won",Table13233[[#This Row],[Div]]&lt;&gt;""),R574*Table13233[[#This Row],[Div]],""))</f>
        <v/>
      </c>
      <c r="T574" s="84">
        <f>IF(Table13233[[#This Row],[E4 24 BET]]="","",IF(Table13233[[#This Row],[E4 24 RET]]="",Table13233[[#This Row],[E4 24 BET]]*-1,S574-R574))</f>
        <v>-100</v>
      </c>
      <c r="U574" s="80" t="s">
        <v>941</v>
      </c>
    </row>
    <row r="575" spans="1:21" ht="15" customHeight="1" x14ac:dyDescent="0.25">
      <c r="A575" s="77">
        <v>44827</v>
      </c>
      <c r="B575" s="78">
        <v>0.84375</v>
      </c>
      <c r="C575" s="78" t="s">
        <v>11</v>
      </c>
      <c r="D575" s="79">
        <v>5</v>
      </c>
      <c r="E575" s="80">
        <v>6</v>
      </c>
      <c r="F575" s="81" t="s">
        <v>45</v>
      </c>
      <c r="G575" s="81"/>
      <c r="H575" s="82"/>
      <c r="I575" s="80" t="s">
        <v>392</v>
      </c>
      <c r="J575" s="83"/>
      <c r="K575" s="80" t="s">
        <v>926</v>
      </c>
      <c r="L575" s="80" t="s">
        <v>1021</v>
      </c>
      <c r="M575" s="80" t="s">
        <v>917</v>
      </c>
      <c r="N575" s="80" t="s">
        <v>140</v>
      </c>
      <c r="O575" s="83">
        <v>100</v>
      </c>
      <c r="P575" s="80" t="str">
        <f>IF(OR(Table13233[[#This Row],[Fin]]="1st",Table13233[[#This Row],[Div]]&lt;&gt;""),O575*Table13233[[#This Row],[Div]],"")</f>
        <v/>
      </c>
      <c r="Q575" s="80">
        <f>IF(Table13233[[#This Row],[Lev Ret]]="",Table13233[[#This Row],[Lev Bet]]*-1,Table13233[[#This Row],[Lev Ret]]-Table13233[[#This Row],[Lev Bet]])</f>
        <v>-100</v>
      </c>
      <c r="R575" s="84">
        <v>120</v>
      </c>
      <c r="S575" s="84" t="str">
        <f>IF(Table13233[[#This Row],[E4 24 BET]]="","",IF(OR(Table13233[[#This Row],[Fin]]="1st",Table13233[[#This Row],[Fin]]="Won",Table13233[[#This Row],[Div]]&lt;&gt;""),R575*Table13233[[#This Row],[Div]],""))</f>
        <v/>
      </c>
      <c r="T575" s="84">
        <f>IF(Table13233[[#This Row],[E4 24 BET]]="","",IF(Table13233[[#This Row],[E4 24 RET]]="",Table13233[[#This Row],[E4 24 BET]]*-1,S575-R575))</f>
        <v>-120</v>
      </c>
      <c r="U575" s="80" t="s">
        <v>941</v>
      </c>
    </row>
    <row r="576" spans="1:21" ht="15" customHeight="1" x14ac:dyDescent="0.25">
      <c r="A576" s="77">
        <v>44827</v>
      </c>
      <c r="B576" s="78">
        <v>0.86458333333333337</v>
      </c>
      <c r="C576" s="78" t="s">
        <v>11</v>
      </c>
      <c r="D576" s="79">
        <v>6</v>
      </c>
      <c r="E576" s="80">
        <v>8</v>
      </c>
      <c r="F576" s="81" t="s">
        <v>624</v>
      </c>
      <c r="G576" s="81" t="s">
        <v>4</v>
      </c>
      <c r="H576" s="82">
        <v>3.5</v>
      </c>
      <c r="I576" s="80" t="s">
        <v>392</v>
      </c>
      <c r="J576" s="83"/>
      <c r="K576" s="80" t="s">
        <v>926</v>
      </c>
      <c r="L576" s="80" t="s">
        <v>1021</v>
      </c>
      <c r="M576" s="80" t="s">
        <v>917</v>
      </c>
      <c r="N576" s="80" t="s">
        <v>140</v>
      </c>
      <c r="O576" s="83">
        <v>100</v>
      </c>
      <c r="P576" s="80">
        <f>IF(OR(Table13233[[#This Row],[Fin]]="1st",Table13233[[#This Row],[Div]]&lt;&gt;""),O576*Table13233[[#This Row],[Div]],"")</f>
        <v>350</v>
      </c>
      <c r="Q576" s="80">
        <f>IF(Table13233[[#This Row],[Lev Ret]]="",Table13233[[#This Row],[Lev Bet]]*-1,Table13233[[#This Row],[Lev Ret]]-Table13233[[#This Row],[Lev Bet]])</f>
        <v>250</v>
      </c>
      <c r="R576" s="84">
        <v>120</v>
      </c>
      <c r="S576" s="84">
        <f>IF(Table13233[[#This Row],[E4 24 BET]]="","",IF(OR(Table13233[[#This Row],[Fin]]="1st",Table13233[[#This Row],[Fin]]="Won",Table13233[[#This Row],[Div]]&lt;&gt;""),R576*Table13233[[#This Row],[Div]],""))</f>
        <v>420</v>
      </c>
      <c r="T576" s="84">
        <f>IF(Table13233[[#This Row],[E4 24 BET]]="","",IF(Table13233[[#This Row],[E4 24 RET]]="",Table13233[[#This Row],[E4 24 BET]]*-1,S576-R576))</f>
        <v>300</v>
      </c>
      <c r="U576" s="80" t="s">
        <v>941</v>
      </c>
    </row>
    <row r="577" spans="1:21" ht="15" customHeight="1" x14ac:dyDescent="0.25">
      <c r="A577" s="77">
        <v>44828</v>
      </c>
      <c r="B577" s="78">
        <v>0.59375</v>
      </c>
      <c r="C577" s="78" t="s">
        <v>139</v>
      </c>
      <c r="D577" s="79">
        <v>5</v>
      </c>
      <c r="E577" s="80">
        <v>15</v>
      </c>
      <c r="F577" s="81" t="s">
        <v>480</v>
      </c>
      <c r="G577" s="81"/>
      <c r="H577" s="82"/>
      <c r="I577" s="80" t="s">
        <v>156</v>
      </c>
      <c r="J577" s="83"/>
      <c r="K577" s="80" t="s">
        <v>926</v>
      </c>
      <c r="L577" s="80" t="s">
        <v>1021</v>
      </c>
      <c r="M577" s="80" t="s">
        <v>919</v>
      </c>
      <c r="N577" s="80" t="s">
        <v>140</v>
      </c>
      <c r="O577" s="83">
        <v>100</v>
      </c>
      <c r="P577" s="80" t="str">
        <f>IF(OR(Table13233[[#This Row],[Fin]]="1st",Table13233[[#This Row],[Div]]&lt;&gt;""),O577*Table13233[[#This Row],[Div]],"")</f>
        <v/>
      </c>
      <c r="Q577" s="80">
        <f>IF(Table13233[[#This Row],[Lev Ret]]="",Table13233[[#This Row],[Lev Bet]]*-1,Table13233[[#This Row],[Lev Ret]]-Table13233[[#This Row],[Lev Bet]])</f>
        <v>-100</v>
      </c>
      <c r="R577" s="84">
        <v>100</v>
      </c>
      <c r="S577" s="84" t="str">
        <f>IF(Table13233[[#This Row],[E4 24 BET]]="","",IF(OR(Table13233[[#This Row],[Fin]]="1st",Table13233[[#This Row],[Fin]]="Won",Table13233[[#This Row],[Div]]&lt;&gt;""),R577*Table13233[[#This Row],[Div]],""))</f>
        <v/>
      </c>
      <c r="T577" s="84">
        <f>IF(Table13233[[#This Row],[E4 24 BET]]="","",IF(Table13233[[#This Row],[E4 24 RET]]="",Table13233[[#This Row],[E4 24 BET]]*-1,S577-R577))</f>
        <v>-100</v>
      </c>
      <c r="U577" s="80" t="s">
        <v>944</v>
      </c>
    </row>
    <row r="578" spans="1:21" ht="15" customHeight="1" x14ac:dyDescent="0.25">
      <c r="A578" s="77">
        <v>44828</v>
      </c>
      <c r="B578" s="78">
        <v>0.69791666666666663</v>
      </c>
      <c r="C578" s="78" t="s">
        <v>139</v>
      </c>
      <c r="D578" s="79">
        <v>9</v>
      </c>
      <c r="E578" s="80">
        <v>11</v>
      </c>
      <c r="F578" s="81" t="s">
        <v>481</v>
      </c>
      <c r="G578" s="81" t="s">
        <v>7</v>
      </c>
      <c r="H578" s="82"/>
      <c r="I578" s="80" t="s">
        <v>156</v>
      </c>
      <c r="J578" s="83"/>
      <c r="K578" s="80" t="s">
        <v>926</v>
      </c>
      <c r="L578" s="80" t="s">
        <v>1021</v>
      </c>
      <c r="M578" s="80" t="s">
        <v>919</v>
      </c>
      <c r="N578" s="80" t="s">
        <v>918</v>
      </c>
      <c r="O578" s="83">
        <v>100</v>
      </c>
      <c r="P578" s="80" t="str">
        <f>IF(OR(Table13233[[#This Row],[Fin]]="1st",Table13233[[#This Row],[Div]]&lt;&gt;""),O578*Table13233[[#This Row],[Div]],"")</f>
        <v/>
      </c>
      <c r="Q578" s="80">
        <f>IF(Table13233[[#This Row],[Lev Ret]]="",Table13233[[#This Row],[Lev Bet]]*-1,Table13233[[#This Row],[Lev Ret]]-Table13233[[#This Row],[Lev Bet]])</f>
        <v>-100</v>
      </c>
      <c r="R578" s="84">
        <v>100</v>
      </c>
      <c r="S578" s="84" t="str">
        <f>IF(Table13233[[#This Row],[E4 24 BET]]="","",IF(OR(Table13233[[#This Row],[Fin]]="1st",Table13233[[#This Row],[Fin]]="Won",Table13233[[#This Row],[Div]]&lt;&gt;""),R578*Table13233[[#This Row],[Div]],""))</f>
        <v/>
      </c>
      <c r="T578" s="84">
        <f>IF(Table13233[[#This Row],[E4 24 BET]]="","",IF(Table13233[[#This Row],[E4 24 RET]]="",Table13233[[#This Row],[E4 24 BET]]*-1,S578-R578))</f>
        <v>-100</v>
      </c>
      <c r="U578" s="80" t="s">
        <v>948</v>
      </c>
    </row>
    <row r="579" spans="1:21" ht="15" customHeight="1" x14ac:dyDescent="0.25">
      <c r="A579" s="77">
        <v>44829</v>
      </c>
      <c r="B579" s="78">
        <v>0.63541666666666663</v>
      </c>
      <c r="C579" s="78" t="s">
        <v>5</v>
      </c>
      <c r="D579" s="79">
        <v>5</v>
      </c>
      <c r="E579" s="80">
        <v>8</v>
      </c>
      <c r="F579" s="81" t="s">
        <v>1013</v>
      </c>
      <c r="G579" s="81" t="s">
        <v>7</v>
      </c>
      <c r="H579" s="82"/>
      <c r="I579" s="80" t="s">
        <v>392</v>
      </c>
      <c r="J579" s="83"/>
      <c r="K579" s="80" t="s">
        <v>926</v>
      </c>
      <c r="L579" s="80" t="s">
        <v>1021</v>
      </c>
      <c r="M579" s="80" t="s">
        <v>922</v>
      </c>
      <c r="N579" s="80" t="s">
        <v>140</v>
      </c>
      <c r="O579" s="83">
        <v>100</v>
      </c>
      <c r="P579" s="80" t="str">
        <f>IF(OR(Table13233[[#This Row],[Fin]]="1st",Table13233[[#This Row],[Div]]&lt;&gt;""),O579*Table13233[[#This Row],[Div]],"")</f>
        <v/>
      </c>
      <c r="Q579" s="80">
        <f>IF(Table13233[[#This Row],[Lev Ret]]="",Table13233[[#This Row],[Lev Bet]]*-1,Table13233[[#This Row],[Lev Ret]]-Table13233[[#This Row],[Lev Bet]])</f>
        <v>-100</v>
      </c>
      <c r="R579" s="84">
        <v>120</v>
      </c>
      <c r="S579" s="84" t="str">
        <f>IF(Table13233[[#This Row],[E4 24 BET]]="","",IF(OR(Table13233[[#This Row],[Fin]]="1st",Table13233[[#This Row],[Fin]]="Won",Table13233[[#This Row],[Div]]&lt;&gt;""),R579*Table13233[[#This Row],[Div]],""))</f>
        <v/>
      </c>
      <c r="T579" s="84">
        <f>IF(Table13233[[#This Row],[E4 24 BET]]="","",IF(Table13233[[#This Row],[E4 24 RET]]="",Table13233[[#This Row],[E4 24 BET]]*-1,S579-R579))</f>
        <v>-120</v>
      </c>
      <c r="U579" s="80" t="s">
        <v>941</v>
      </c>
    </row>
    <row r="580" spans="1:21" ht="15" customHeight="1" x14ac:dyDescent="0.25">
      <c r="A580" s="77">
        <v>44829</v>
      </c>
      <c r="B580" s="78">
        <v>0.70486111111111116</v>
      </c>
      <c r="C580" s="78" t="s">
        <v>5</v>
      </c>
      <c r="D580" s="79">
        <v>8</v>
      </c>
      <c r="E580" s="80">
        <v>12</v>
      </c>
      <c r="F580" s="81" t="s">
        <v>20</v>
      </c>
      <c r="G580" s="81" t="s">
        <v>4</v>
      </c>
      <c r="H580" s="82">
        <v>8.4</v>
      </c>
      <c r="I580" s="80" t="s">
        <v>392</v>
      </c>
      <c r="J580" s="83"/>
      <c r="K580" s="80" t="s">
        <v>926</v>
      </c>
      <c r="L580" s="80" t="s">
        <v>1021</v>
      </c>
      <c r="M580" s="80" t="s">
        <v>922</v>
      </c>
      <c r="N580" s="80" t="s">
        <v>921</v>
      </c>
      <c r="O580" s="83">
        <v>100</v>
      </c>
      <c r="P580" s="80">
        <f>IF(OR(Table13233[[#This Row],[Fin]]="1st",Table13233[[#This Row],[Div]]&lt;&gt;""),O580*Table13233[[#This Row],[Div]],"")</f>
        <v>840</v>
      </c>
      <c r="Q580" s="80">
        <f>IF(Table13233[[#This Row],[Lev Ret]]="",Table13233[[#This Row],[Lev Bet]]*-1,Table13233[[#This Row],[Lev Ret]]-Table13233[[#This Row],[Lev Bet]])</f>
        <v>740</v>
      </c>
      <c r="R580" s="84">
        <v>160</v>
      </c>
      <c r="S580" s="84">
        <f>IF(Table13233[[#This Row],[E4 24 BET]]="","",IF(OR(Table13233[[#This Row],[Fin]]="1st",Table13233[[#This Row],[Fin]]="Won",Table13233[[#This Row],[Div]]&lt;&gt;""),R580*Table13233[[#This Row],[Div]],""))</f>
        <v>1344</v>
      </c>
      <c r="T580" s="84">
        <f>IF(Table13233[[#This Row],[E4 24 BET]]="","",IF(Table13233[[#This Row],[E4 24 RET]]="",Table13233[[#This Row],[E4 24 BET]]*-1,S580-R580))</f>
        <v>1184</v>
      </c>
      <c r="U580" s="80" t="s">
        <v>950</v>
      </c>
    </row>
    <row r="581" spans="1:21" ht="15" customHeight="1" x14ac:dyDescent="0.25">
      <c r="A581" s="77">
        <v>44829</v>
      </c>
      <c r="B581" s="78">
        <v>0.70486111111111116</v>
      </c>
      <c r="C581" s="78" t="s">
        <v>5</v>
      </c>
      <c r="D581" s="79">
        <v>8</v>
      </c>
      <c r="E581" s="80">
        <v>9</v>
      </c>
      <c r="F581" s="81" t="s">
        <v>380</v>
      </c>
      <c r="G581" s="81" t="s">
        <v>7</v>
      </c>
      <c r="H581" s="82"/>
      <c r="I581" s="80" t="s">
        <v>392</v>
      </c>
      <c r="J581" s="83"/>
      <c r="K581" s="80" t="s">
        <v>926</v>
      </c>
      <c r="L581" s="80" t="s">
        <v>1021</v>
      </c>
      <c r="M581" s="80" t="s">
        <v>922</v>
      </c>
      <c r="N581" s="80" t="s">
        <v>140</v>
      </c>
      <c r="O581" s="83">
        <v>100</v>
      </c>
      <c r="P581" s="80" t="str">
        <f>IF(OR(Table13233[[#This Row],[Fin]]="1st",Table13233[[#This Row],[Div]]&lt;&gt;""),O581*Table13233[[#This Row],[Div]],"")</f>
        <v/>
      </c>
      <c r="Q581" s="80">
        <f>IF(Table13233[[#This Row],[Lev Ret]]="",Table13233[[#This Row],[Lev Bet]]*-1,Table13233[[#This Row],[Lev Ret]]-Table13233[[#This Row],[Lev Bet]])</f>
        <v>-100</v>
      </c>
      <c r="R581" s="84">
        <v>120</v>
      </c>
      <c r="S581" s="84" t="str">
        <f>IF(Table13233[[#This Row],[E4 24 BET]]="","",IF(OR(Table13233[[#This Row],[Fin]]="1st",Table13233[[#This Row],[Fin]]="Won",Table13233[[#This Row],[Div]]&lt;&gt;""),R581*Table13233[[#This Row],[Div]],""))</f>
        <v/>
      </c>
      <c r="T581" s="84">
        <f>IF(Table13233[[#This Row],[E4 24 BET]]="","",IF(Table13233[[#This Row],[E4 24 RET]]="",Table13233[[#This Row],[E4 24 BET]]*-1,S581-R581))</f>
        <v>-120</v>
      </c>
      <c r="U581" s="80" t="s">
        <v>941</v>
      </c>
    </row>
    <row r="582" spans="1:21" ht="15" customHeight="1" x14ac:dyDescent="0.25">
      <c r="A582" s="77">
        <v>44829</v>
      </c>
      <c r="B582" s="78">
        <v>0.72916666666666663</v>
      </c>
      <c r="C582" s="78" t="s">
        <v>5</v>
      </c>
      <c r="D582" s="79">
        <v>9</v>
      </c>
      <c r="E582" s="80">
        <v>1</v>
      </c>
      <c r="F582" s="81" t="s">
        <v>588</v>
      </c>
      <c r="G582" s="81" t="s">
        <v>7</v>
      </c>
      <c r="H582" s="82"/>
      <c r="I582" s="80" t="s">
        <v>392</v>
      </c>
      <c r="J582" s="83"/>
      <c r="K582" s="80" t="s">
        <v>926</v>
      </c>
      <c r="L582" s="80" t="s">
        <v>1021</v>
      </c>
      <c r="M582" s="80" t="s">
        <v>922</v>
      </c>
      <c r="N582" s="80" t="s">
        <v>918</v>
      </c>
      <c r="O582" s="83">
        <v>100</v>
      </c>
      <c r="P582" s="80" t="str">
        <f>IF(OR(Table13233[[#This Row],[Fin]]="1st",Table13233[[#This Row],[Div]]&lt;&gt;""),O582*Table13233[[#This Row],[Div]],"")</f>
        <v/>
      </c>
      <c r="Q582" s="80">
        <f>IF(Table13233[[#This Row],[Lev Ret]]="",Table13233[[#This Row],[Lev Bet]]*-1,Table13233[[#This Row],[Lev Ret]]-Table13233[[#This Row],[Lev Bet]])</f>
        <v>-100</v>
      </c>
      <c r="R582" s="84">
        <v>100</v>
      </c>
      <c r="S582" s="84" t="str">
        <f>IF(Table13233[[#This Row],[E4 24 BET]]="","",IF(OR(Table13233[[#This Row],[Fin]]="1st",Table13233[[#This Row],[Fin]]="Won",Table13233[[#This Row],[Div]]&lt;&gt;""),R582*Table13233[[#This Row],[Div]],""))</f>
        <v/>
      </c>
      <c r="T582" s="84">
        <f>IF(Table13233[[#This Row],[E4 24 BET]]="","",IF(Table13233[[#This Row],[E4 24 RET]]="",Table13233[[#This Row],[E4 24 BET]]*-1,S582-R582))</f>
        <v>-100</v>
      </c>
      <c r="U582" s="80" t="s">
        <v>947</v>
      </c>
    </row>
    <row r="583" spans="1:21" ht="15" customHeight="1" x14ac:dyDescent="0.25">
      <c r="A583" s="77">
        <v>44832</v>
      </c>
      <c r="B583" s="78">
        <v>0.60763888888888895</v>
      </c>
      <c r="C583" s="78" t="s">
        <v>139</v>
      </c>
      <c r="D583" s="79">
        <v>2</v>
      </c>
      <c r="E583" s="80">
        <v>5</v>
      </c>
      <c r="F583" s="81" t="s">
        <v>482</v>
      </c>
      <c r="G583" s="81"/>
      <c r="H583" s="82"/>
      <c r="I583" s="80" t="s">
        <v>156</v>
      </c>
      <c r="J583" s="83"/>
      <c r="K583" s="80" t="s">
        <v>926</v>
      </c>
      <c r="L583" s="80" t="s">
        <v>1021</v>
      </c>
      <c r="M583" s="80" t="s">
        <v>924</v>
      </c>
      <c r="N583" s="80" t="s">
        <v>140</v>
      </c>
      <c r="O583" s="83">
        <v>100</v>
      </c>
      <c r="P583" s="80" t="str">
        <f>IF(OR(Table13233[[#This Row],[Fin]]="1st",Table13233[[#This Row],[Div]]&lt;&gt;""),O583*Table13233[[#This Row],[Div]],"")</f>
        <v/>
      </c>
      <c r="Q583" s="80">
        <f>IF(Table13233[[#This Row],[Lev Ret]]="",Table13233[[#This Row],[Lev Bet]]*-1,Table13233[[#This Row],[Lev Ret]]-Table13233[[#This Row],[Lev Bet]])</f>
        <v>-100</v>
      </c>
      <c r="R583" s="84">
        <v>120</v>
      </c>
      <c r="S583" s="84" t="str">
        <f>IF(Table13233[[#This Row],[E4 24 BET]]="","",IF(OR(Table13233[[#This Row],[Fin]]="1st",Table13233[[#This Row],[Fin]]="Won",Table13233[[#This Row],[Div]]&lt;&gt;""),R583*Table13233[[#This Row],[Div]],""))</f>
        <v/>
      </c>
      <c r="T583" s="84">
        <f>IF(Table13233[[#This Row],[E4 24 BET]]="","",IF(Table13233[[#This Row],[E4 24 RET]]="",Table13233[[#This Row],[E4 24 BET]]*-1,S583-R583))</f>
        <v>-120</v>
      </c>
      <c r="U583" s="80" t="s">
        <v>946</v>
      </c>
    </row>
    <row r="584" spans="1:21" ht="15" customHeight="1" x14ac:dyDescent="0.25">
      <c r="A584" s="77">
        <v>44832</v>
      </c>
      <c r="B584" s="78">
        <v>0.65625</v>
      </c>
      <c r="C584" s="78" t="s">
        <v>139</v>
      </c>
      <c r="D584" s="79">
        <v>4</v>
      </c>
      <c r="E584" s="80">
        <v>1</v>
      </c>
      <c r="F584" s="81" t="s">
        <v>476</v>
      </c>
      <c r="G584" s="81"/>
      <c r="H584" s="82"/>
      <c r="I584" s="80" t="s">
        <v>156</v>
      </c>
      <c r="J584" s="83"/>
      <c r="K584" s="80" t="s">
        <v>926</v>
      </c>
      <c r="L584" s="80" t="s">
        <v>1021</v>
      </c>
      <c r="M584" s="80" t="s">
        <v>924</v>
      </c>
      <c r="N584" s="80" t="s">
        <v>140</v>
      </c>
      <c r="O584" s="83">
        <v>100</v>
      </c>
      <c r="P584" s="80" t="str">
        <f>IF(OR(Table13233[[#This Row],[Fin]]="1st",Table13233[[#This Row],[Div]]&lt;&gt;""),O584*Table13233[[#This Row],[Div]],"")</f>
        <v/>
      </c>
      <c r="Q584" s="80">
        <f>IF(Table13233[[#This Row],[Lev Ret]]="",Table13233[[#This Row],[Lev Bet]]*-1,Table13233[[#This Row],[Lev Ret]]-Table13233[[#This Row],[Lev Bet]])</f>
        <v>-100</v>
      </c>
      <c r="R584" s="84">
        <v>120</v>
      </c>
      <c r="S584" s="84" t="str">
        <f>IF(Table13233[[#This Row],[E4 24 BET]]="","",IF(OR(Table13233[[#This Row],[Fin]]="1st",Table13233[[#This Row],[Fin]]="Won",Table13233[[#This Row],[Div]]&lt;&gt;""),R584*Table13233[[#This Row],[Div]],""))</f>
        <v/>
      </c>
      <c r="T584" s="84">
        <f>IF(Table13233[[#This Row],[E4 24 BET]]="","",IF(Table13233[[#This Row],[E4 24 RET]]="",Table13233[[#This Row],[E4 24 BET]]*-1,S584-R584))</f>
        <v>-120</v>
      </c>
      <c r="U584" s="80" t="s">
        <v>946</v>
      </c>
    </row>
    <row r="585" spans="1:21" ht="15" customHeight="1" x14ac:dyDescent="0.25">
      <c r="A585" s="77">
        <v>44832</v>
      </c>
      <c r="B585" s="78">
        <v>0.68055555555555547</v>
      </c>
      <c r="C585" s="78" t="s">
        <v>139</v>
      </c>
      <c r="D585" s="79">
        <v>5</v>
      </c>
      <c r="E585" s="80">
        <v>1</v>
      </c>
      <c r="F585" s="81" t="s">
        <v>483</v>
      </c>
      <c r="G585" s="81" t="s">
        <v>4</v>
      </c>
      <c r="H585" s="82">
        <v>6.5</v>
      </c>
      <c r="I585" s="80" t="s">
        <v>156</v>
      </c>
      <c r="J585" s="83"/>
      <c r="K585" s="80" t="s">
        <v>926</v>
      </c>
      <c r="L585" s="80" t="s">
        <v>1021</v>
      </c>
      <c r="M585" s="80" t="s">
        <v>924</v>
      </c>
      <c r="N585" s="80" t="s">
        <v>140</v>
      </c>
      <c r="O585" s="83">
        <v>100</v>
      </c>
      <c r="P585" s="80">
        <f>IF(OR(Table13233[[#This Row],[Fin]]="1st",Table13233[[#This Row],[Div]]&lt;&gt;""),O585*Table13233[[#This Row],[Div]],"")</f>
        <v>650</v>
      </c>
      <c r="Q585" s="80">
        <f>IF(Table13233[[#This Row],[Lev Ret]]="",Table13233[[#This Row],[Lev Bet]]*-1,Table13233[[#This Row],[Lev Ret]]-Table13233[[#This Row],[Lev Bet]])</f>
        <v>550</v>
      </c>
      <c r="R585" s="84">
        <v>120</v>
      </c>
      <c r="S585" s="84">
        <f>IF(Table13233[[#This Row],[E4 24 BET]]="","",IF(OR(Table13233[[#This Row],[Fin]]="1st",Table13233[[#This Row],[Fin]]="Won",Table13233[[#This Row],[Div]]&lt;&gt;""),R585*Table13233[[#This Row],[Div]],""))</f>
        <v>780</v>
      </c>
      <c r="T585" s="84">
        <f>IF(Table13233[[#This Row],[E4 24 BET]]="","",IF(Table13233[[#This Row],[E4 24 RET]]="",Table13233[[#This Row],[E4 24 BET]]*-1,S585-R585))</f>
        <v>660</v>
      </c>
      <c r="U585" s="80" t="s">
        <v>946</v>
      </c>
    </row>
    <row r="586" spans="1:21" ht="15" customHeight="1" x14ac:dyDescent="0.25">
      <c r="A586" s="77">
        <v>44835</v>
      </c>
      <c r="B586" s="78">
        <v>0.60069444444444442</v>
      </c>
      <c r="C586" s="78" t="s">
        <v>10</v>
      </c>
      <c r="D586" s="79">
        <v>4</v>
      </c>
      <c r="E586" s="80">
        <v>11</v>
      </c>
      <c r="F586" s="81" t="s">
        <v>46</v>
      </c>
      <c r="G586" s="81"/>
      <c r="H586" s="82"/>
      <c r="I586" s="80" t="s">
        <v>392</v>
      </c>
      <c r="J586" s="83"/>
      <c r="K586" s="80" t="s">
        <v>926</v>
      </c>
      <c r="L586" s="80" t="s">
        <v>1021</v>
      </c>
      <c r="M586" s="80" t="s">
        <v>919</v>
      </c>
      <c r="N586" s="80" t="s">
        <v>140</v>
      </c>
      <c r="O586" s="83">
        <v>100</v>
      </c>
      <c r="P586" s="80" t="str">
        <f>IF(OR(Table13233[[#This Row],[Fin]]="1st",Table13233[[#This Row],[Div]]&lt;&gt;""),O586*Table13233[[#This Row],[Div]],"")</f>
        <v/>
      </c>
      <c r="Q586" s="80">
        <f>IF(Table13233[[#This Row],[Lev Ret]]="",Table13233[[#This Row],[Lev Bet]]*-1,Table13233[[#This Row],[Lev Ret]]-Table13233[[#This Row],[Lev Bet]])</f>
        <v>-100</v>
      </c>
      <c r="R586" s="84">
        <v>120</v>
      </c>
      <c r="S586" s="84" t="str">
        <f>IF(Table13233[[#This Row],[E4 24 BET]]="","",IF(OR(Table13233[[#This Row],[Fin]]="1st",Table13233[[#This Row],[Fin]]="Won",Table13233[[#This Row],[Div]]&lt;&gt;""),R586*Table13233[[#This Row],[Div]],""))</f>
        <v/>
      </c>
      <c r="T586" s="84">
        <f>IF(Table13233[[#This Row],[E4 24 BET]]="","",IF(Table13233[[#This Row],[E4 24 RET]]="",Table13233[[#This Row],[E4 24 BET]]*-1,S586-R586))</f>
        <v>-120</v>
      </c>
      <c r="U586" s="80" t="s">
        <v>942</v>
      </c>
    </row>
    <row r="587" spans="1:21" ht="15" customHeight="1" x14ac:dyDescent="0.25">
      <c r="A587" s="77">
        <v>44835</v>
      </c>
      <c r="B587" s="78">
        <v>0.70624999999999993</v>
      </c>
      <c r="C587" s="78" t="s">
        <v>155</v>
      </c>
      <c r="D587" s="79">
        <v>9</v>
      </c>
      <c r="E587" s="80">
        <v>13</v>
      </c>
      <c r="F587" s="81" t="s">
        <v>666</v>
      </c>
      <c r="G587" s="81" t="s">
        <v>6</v>
      </c>
      <c r="H587" s="82"/>
      <c r="I587" s="80" t="s">
        <v>897</v>
      </c>
      <c r="J587" s="83"/>
      <c r="K587" s="80" t="s">
        <v>926</v>
      </c>
      <c r="L587" s="80" t="s">
        <v>1021</v>
      </c>
      <c r="M587" s="80" t="s">
        <v>919</v>
      </c>
      <c r="N587" s="80" t="s">
        <v>140</v>
      </c>
      <c r="O587" s="83">
        <v>100</v>
      </c>
      <c r="P587" s="80" t="str">
        <f>IF(OR(Table13233[[#This Row],[Fin]]="1st",Table13233[[#This Row],[Div]]&lt;&gt;""),O587*Table13233[[#This Row],[Div]],"")</f>
        <v/>
      </c>
      <c r="Q587" s="80">
        <f>IF(Table13233[[#This Row],[Lev Ret]]="",Table13233[[#This Row],[Lev Bet]]*-1,Table13233[[#This Row],[Lev Ret]]-Table13233[[#This Row],[Lev Bet]])</f>
        <v>-100</v>
      </c>
      <c r="R587" s="84">
        <v>100</v>
      </c>
      <c r="S587" s="84" t="str">
        <f>IF(Table13233[[#This Row],[E4 24 BET]]="","",IF(OR(Table13233[[#This Row],[Fin]]="1st",Table13233[[#This Row],[Fin]]="Won",Table13233[[#This Row],[Div]]&lt;&gt;""),R587*Table13233[[#This Row],[Div]],""))</f>
        <v/>
      </c>
      <c r="T587" s="84">
        <f>IF(Table13233[[#This Row],[E4 24 BET]]="","",IF(Table13233[[#This Row],[E4 24 RET]]="",Table13233[[#This Row],[E4 24 BET]]*-1,S587-R587))</f>
        <v>-100</v>
      </c>
      <c r="U587" s="80" t="s">
        <v>927</v>
      </c>
    </row>
    <row r="588" spans="1:21" ht="15" customHeight="1" x14ac:dyDescent="0.25">
      <c r="A588" s="77">
        <v>44846</v>
      </c>
      <c r="B588" s="78">
        <v>0.5625</v>
      </c>
      <c r="C588" s="78" t="s">
        <v>9</v>
      </c>
      <c r="D588" s="79">
        <v>2</v>
      </c>
      <c r="E588" s="80">
        <v>9</v>
      </c>
      <c r="F588" s="81" t="s">
        <v>632</v>
      </c>
      <c r="G588" s="81" t="s">
        <v>4</v>
      </c>
      <c r="H588" s="82">
        <v>4.0999999999999996</v>
      </c>
      <c r="I588" s="80" t="s">
        <v>392</v>
      </c>
      <c r="J588" s="83"/>
      <c r="K588" s="80" t="s">
        <v>926</v>
      </c>
      <c r="L588" s="80" t="s">
        <v>1021</v>
      </c>
      <c r="M588" s="80" t="s">
        <v>924</v>
      </c>
      <c r="N588" s="80" t="s">
        <v>140</v>
      </c>
      <c r="O588" s="83">
        <v>100</v>
      </c>
      <c r="P588" s="80">
        <f>IF(OR(Table13233[[#This Row],[Fin]]="1st",Table13233[[#This Row],[Div]]&lt;&gt;""),O588*Table13233[[#This Row],[Div]],"")</f>
        <v>409.99999999999994</v>
      </c>
      <c r="Q588" s="80">
        <f>IF(Table13233[[#This Row],[Lev Ret]]="",Table13233[[#This Row],[Lev Bet]]*-1,Table13233[[#This Row],[Lev Ret]]-Table13233[[#This Row],[Lev Bet]])</f>
        <v>309.99999999999994</v>
      </c>
      <c r="R588" s="84">
        <v>120</v>
      </c>
      <c r="S588" s="84">
        <f>IF(Table13233[[#This Row],[E4 24 BET]]="","",IF(OR(Table13233[[#This Row],[Fin]]="1st",Table13233[[#This Row],[Fin]]="Won",Table13233[[#This Row],[Div]]&lt;&gt;""),R588*Table13233[[#This Row],[Div]],""))</f>
        <v>491.99999999999994</v>
      </c>
      <c r="T588" s="84">
        <f>IF(Table13233[[#This Row],[E4 24 BET]]="","",IF(Table13233[[#This Row],[E4 24 RET]]="",Table13233[[#This Row],[E4 24 BET]]*-1,S588-R588))</f>
        <v>371.99999999999994</v>
      </c>
      <c r="U588" s="80" t="s">
        <v>945</v>
      </c>
    </row>
    <row r="589" spans="1:21" ht="15" customHeight="1" x14ac:dyDescent="0.25">
      <c r="A589" s="77">
        <v>44849</v>
      </c>
      <c r="B589" s="78">
        <v>0.59375</v>
      </c>
      <c r="C589" s="78" t="s">
        <v>138</v>
      </c>
      <c r="D589" s="79">
        <v>4</v>
      </c>
      <c r="E589" s="80">
        <v>6</v>
      </c>
      <c r="F589" s="81" t="s">
        <v>849</v>
      </c>
      <c r="G589" s="81"/>
      <c r="H589" s="82"/>
      <c r="I589" s="80" t="s">
        <v>156</v>
      </c>
      <c r="J589" s="83"/>
      <c r="K589" s="80" t="s">
        <v>926</v>
      </c>
      <c r="L589" s="80" t="s">
        <v>1021</v>
      </c>
      <c r="M589" s="80" t="s">
        <v>919</v>
      </c>
      <c r="N589" s="80" t="s">
        <v>140</v>
      </c>
      <c r="O589" s="83">
        <v>100</v>
      </c>
      <c r="P589" s="80" t="str">
        <f>IF(OR(Table13233[[#This Row],[Fin]]="1st",Table13233[[#This Row],[Div]]&lt;&gt;""),O589*Table13233[[#This Row],[Div]],"")</f>
        <v/>
      </c>
      <c r="Q589" s="80">
        <f>IF(Table13233[[#This Row],[Lev Ret]]="",Table13233[[#This Row],[Lev Bet]]*-1,Table13233[[#This Row],[Lev Ret]]-Table13233[[#This Row],[Lev Bet]])</f>
        <v>-100</v>
      </c>
      <c r="R589" s="84">
        <v>100</v>
      </c>
      <c r="S589" s="84" t="str">
        <f>IF(Table13233[[#This Row],[E4 24 BET]]="","",IF(OR(Table13233[[#This Row],[Fin]]="1st",Table13233[[#This Row],[Fin]]="Won",Table13233[[#This Row],[Div]]&lt;&gt;""),R589*Table13233[[#This Row],[Div]],""))</f>
        <v/>
      </c>
      <c r="T589" s="84">
        <f>IF(Table13233[[#This Row],[E4 24 BET]]="","",IF(Table13233[[#This Row],[E4 24 RET]]="",Table13233[[#This Row],[E4 24 BET]]*-1,S589-R589))</f>
        <v>-100</v>
      </c>
      <c r="U589" s="80" t="s">
        <v>943</v>
      </c>
    </row>
    <row r="590" spans="1:21" ht="15" customHeight="1" x14ac:dyDescent="0.25">
      <c r="A590" s="77">
        <v>44849</v>
      </c>
      <c r="B590" s="78">
        <v>0.61805555555555558</v>
      </c>
      <c r="C590" s="78" t="s">
        <v>138</v>
      </c>
      <c r="D590" s="79">
        <v>5</v>
      </c>
      <c r="E590" s="80">
        <v>6</v>
      </c>
      <c r="F590" s="81" t="s">
        <v>850</v>
      </c>
      <c r="G590" s="81" t="s">
        <v>7</v>
      </c>
      <c r="H590" s="82"/>
      <c r="I590" s="80" t="s">
        <v>156</v>
      </c>
      <c r="J590" s="83"/>
      <c r="K590" s="80" t="s">
        <v>926</v>
      </c>
      <c r="L590" s="80" t="s">
        <v>1021</v>
      </c>
      <c r="M590" s="80" t="s">
        <v>919</v>
      </c>
      <c r="N590" s="80" t="s">
        <v>140</v>
      </c>
      <c r="O590" s="83">
        <v>100</v>
      </c>
      <c r="P590" s="80" t="str">
        <f>IF(OR(Table13233[[#This Row],[Fin]]="1st",Table13233[[#This Row],[Div]]&lt;&gt;""),O590*Table13233[[#This Row],[Div]],"")</f>
        <v/>
      </c>
      <c r="Q590" s="80">
        <f>IF(Table13233[[#This Row],[Lev Ret]]="",Table13233[[#This Row],[Lev Bet]]*-1,Table13233[[#This Row],[Lev Ret]]-Table13233[[#This Row],[Lev Bet]])</f>
        <v>-100</v>
      </c>
      <c r="R590" s="84">
        <v>100</v>
      </c>
      <c r="S590" s="84" t="str">
        <f>IF(Table13233[[#This Row],[E4 24 BET]]="","",IF(OR(Table13233[[#This Row],[Fin]]="1st",Table13233[[#This Row],[Fin]]="Won",Table13233[[#This Row],[Div]]&lt;&gt;""),R590*Table13233[[#This Row],[Div]],""))</f>
        <v/>
      </c>
      <c r="T590" s="84">
        <f>IF(Table13233[[#This Row],[E4 24 BET]]="","",IF(Table13233[[#This Row],[E4 24 RET]]="",Table13233[[#This Row],[E4 24 BET]]*-1,S590-R590))</f>
        <v>-100</v>
      </c>
      <c r="U590" s="80" t="s">
        <v>943</v>
      </c>
    </row>
    <row r="591" spans="1:21" ht="15" customHeight="1" x14ac:dyDescent="0.25">
      <c r="A591" s="77">
        <v>44849</v>
      </c>
      <c r="B591" s="78">
        <v>0.70138888888888884</v>
      </c>
      <c r="C591" s="78" t="s">
        <v>138</v>
      </c>
      <c r="D591" s="79">
        <v>8</v>
      </c>
      <c r="E591" s="80">
        <v>3</v>
      </c>
      <c r="F591" s="81" t="s">
        <v>172</v>
      </c>
      <c r="G591" s="81" t="s">
        <v>4</v>
      </c>
      <c r="H591" s="82">
        <v>7.5</v>
      </c>
      <c r="I591" s="80" t="s">
        <v>156</v>
      </c>
      <c r="J591" s="83"/>
      <c r="K591" s="80" t="s">
        <v>926</v>
      </c>
      <c r="L591" s="80" t="s">
        <v>1021</v>
      </c>
      <c r="M591" s="80" t="s">
        <v>919</v>
      </c>
      <c r="N591" s="80" t="s">
        <v>918</v>
      </c>
      <c r="O591" s="83">
        <v>100</v>
      </c>
      <c r="P591" s="80">
        <f>IF(OR(Table13233[[#This Row],[Fin]]="1st",Table13233[[#This Row],[Div]]&lt;&gt;""),O591*Table13233[[#This Row],[Div]],"")</f>
        <v>750</v>
      </c>
      <c r="Q591" s="80">
        <f>IF(Table13233[[#This Row],[Lev Ret]]="",Table13233[[#This Row],[Lev Bet]]*-1,Table13233[[#This Row],[Lev Ret]]-Table13233[[#This Row],[Lev Bet]])</f>
        <v>650</v>
      </c>
      <c r="R591" s="84">
        <v>139.99999999999997</v>
      </c>
      <c r="S591" s="84">
        <f>IF(Table13233[[#This Row],[E4 24 BET]]="","",IF(OR(Table13233[[#This Row],[Fin]]="1st",Table13233[[#This Row],[Fin]]="Won",Table13233[[#This Row],[Div]]&lt;&gt;""),R591*Table13233[[#This Row],[Div]],""))</f>
        <v>1049.9999999999998</v>
      </c>
      <c r="T591" s="84">
        <f>IF(Table13233[[#This Row],[E4 24 BET]]="","",IF(Table13233[[#This Row],[E4 24 RET]]="",Table13233[[#This Row],[E4 24 BET]]*-1,S591-R591))</f>
        <v>909.99999999999977</v>
      </c>
      <c r="U591" s="80" t="s">
        <v>951</v>
      </c>
    </row>
    <row r="592" spans="1:21" ht="15" customHeight="1" x14ac:dyDescent="0.25">
      <c r="A592" s="77">
        <v>44849</v>
      </c>
      <c r="B592" s="78">
        <v>0.75694444444444453</v>
      </c>
      <c r="C592" s="78" t="s">
        <v>138</v>
      </c>
      <c r="D592" s="79">
        <v>10</v>
      </c>
      <c r="E592" s="80">
        <v>8</v>
      </c>
      <c r="F592" s="81" t="s">
        <v>684</v>
      </c>
      <c r="G592" s="81" t="s">
        <v>6</v>
      </c>
      <c r="H592" s="82"/>
      <c r="I592" s="80" t="s">
        <v>156</v>
      </c>
      <c r="J592" s="83"/>
      <c r="K592" s="80" t="s">
        <v>926</v>
      </c>
      <c r="L592" s="80" t="s">
        <v>1021</v>
      </c>
      <c r="M592" s="80" t="s">
        <v>919</v>
      </c>
      <c r="N592" s="80" t="s">
        <v>140</v>
      </c>
      <c r="O592" s="83">
        <v>100</v>
      </c>
      <c r="P592" s="80" t="str">
        <f>IF(OR(Table13233[[#This Row],[Fin]]="1st",Table13233[[#This Row],[Div]]&lt;&gt;""),O592*Table13233[[#This Row],[Div]],"")</f>
        <v/>
      </c>
      <c r="Q592" s="80">
        <f>IF(Table13233[[#This Row],[Lev Ret]]="",Table13233[[#This Row],[Lev Bet]]*-1,Table13233[[#This Row],[Lev Ret]]-Table13233[[#This Row],[Lev Bet]])</f>
        <v>-100</v>
      </c>
      <c r="R592" s="84">
        <v>100</v>
      </c>
      <c r="S592" s="84" t="str">
        <f>IF(Table13233[[#This Row],[E4 24 BET]]="","",IF(OR(Table13233[[#This Row],[Fin]]="1st",Table13233[[#This Row],[Fin]]="Won",Table13233[[#This Row],[Div]]&lt;&gt;""),R592*Table13233[[#This Row],[Div]],""))</f>
        <v/>
      </c>
      <c r="T592" s="84">
        <f>IF(Table13233[[#This Row],[E4 24 BET]]="","",IF(Table13233[[#This Row],[E4 24 RET]]="",Table13233[[#This Row],[E4 24 BET]]*-1,S592-R592))</f>
        <v>-100</v>
      </c>
      <c r="U592" s="80" t="s">
        <v>943</v>
      </c>
    </row>
    <row r="593" spans="1:21" ht="15" customHeight="1" x14ac:dyDescent="0.25">
      <c r="A593" s="77">
        <v>44853</v>
      </c>
      <c r="B593" s="78">
        <v>0.55902777777777779</v>
      </c>
      <c r="C593" s="78" t="s">
        <v>149</v>
      </c>
      <c r="D593" s="79">
        <v>1</v>
      </c>
      <c r="E593" s="80">
        <v>6</v>
      </c>
      <c r="F593" s="81" t="s">
        <v>484</v>
      </c>
      <c r="G593" s="81" t="s">
        <v>4</v>
      </c>
      <c r="H593" s="82">
        <v>2.4</v>
      </c>
      <c r="I593" s="80" t="s">
        <v>156</v>
      </c>
      <c r="J593" s="83"/>
      <c r="K593" s="80" t="s">
        <v>926</v>
      </c>
      <c r="L593" s="80" t="s">
        <v>1021</v>
      </c>
      <c r="M593" s="80" t="s">
        <v>924</v>
      </c>
      <c r="N593" s="80" t="s">
        <v>140</v>
      </c>
      <c r="O593" s="83">
        <v>100</v>
      </c>
      <c r="P593" s="80">
        <f>IF(OR(Table13233[[#This Row],[Fin]]="1st",Table13233[[#This Row],[Div]]&lt;&gt;""),O593*Table13233[[#This Row],[Div]],"")</f>
        <v>240</v>
      </c>
      <c r="Q593" s="80">
        <f>IF(Table13233[[#This Row],[Lev Ret]]="",Table13233[[#This Row],[Lev Bet]]*-1,Table13233[[#This Row],[Lev Ret]]-Table13233[[#This Row],[Lev Bet]])</f>
        <v>140</v>
      </c>
      <c r="R593" s="84">
        <v>120</v>
      </c>
      <c r="S593" s="84">
        <f>IF(Table13233[[#This Row],[E4 24 BET]]="","",IF(OR(Table13233[[#This Row],[Fin]]="1st",Table13233[[#This Row],[Fin]]="Won",Table13233[[#This Row],[Div]]&lt;&gt;""),R593*Table13233[[#This Row],[Div]],""))</f>
        <v>288</v>
      </c>
      <c r="T593" s="84">
        <f>IF(Table13233[[#This Row],[E4 24 BET]]="","",IF(Table13233[[#This Row],[E4 24 RET]]="",Table13233[[#This Row],[E4 24 BET]]*-1,S593-R593))</f>
        <v>168</v>
      </c>
      <c r="U593" s="80" t="s">
        <v>946</v>
      </c>
    </row>
    <row r="594" spans="1:21" ht="15" customHeight="1" x14ac:dyDescent="0.25">
      <c r="A594" s="77">
        <v>44853</v>
      </c>
      <c r="B594" s="78">
        <v>0.58333333333333337</v>
      </c>
      <c r="C594" s="78" t="s">
        <v>149</v>
      </c>
      <c r="D594" s="79">
        <v>2</v>
      </c>
      <c r="E594" s="80">
        <v>2</v>
      </c>
      <c r="F594" s="81" t="s">
        <v>485</v>
      </c>
      <c r="G594" s="81" t="s">
        <v>4</v>
      </c>
      <c r="H594" s="82">
        <v>1.75</v>
      </c>
      <c r="I594" s="80" t="s">
        <v>156</v>
      </c>
      <c r="J594" s="83"/>
      <c r="K594" s="80" t="s">
        <v>926</v>
      </c>
      <c r="L594" s="80" t="s">
        <v>1021</v>
      </c>
      <c r="M594" s="80" t="s">
        <v>924</v>
      </c>
      <c r="N594" s="80" t="s">
        <v>140</v>
      </c>
      <c r="O594" s="83">
        <v>100</v>
      </c>
      <c r="P594" s="80">
        <f>IF(OR(Table13233[[#This Row],[Fin]]="1st",Table13233[[#This Row],[Div]]&lt;&gt;""),O594*Table13233[[#This Row],[Div]],"")</f>
        <v>175</v>
      </c>
      <c r="Q594" s="80">
        <f>IF(Table13233[[#This Row],[Lev Ret]]="",Table13233[[#This Row],[Lev Bet]]*-1,Table13233[[#This Row],[Lev Ret]]-Table13233[[#This Row],[Lev Bet]])</f>
        <v>75</v>
      </c>
      <c r="R594" s="84">
        <v>100</v>
      </c>
      <c r="S594" s="84">
        <f>IF(Table13233[[#This Row],[E4 24 BET]]="","",IF(OR(Table13233[[#This Row],[Fin]]="1st",Table13233[[#This Row],[Fin]]="Won",Table13233[[#This Row],[Div]]&lt;&gt;""),R594*Table13233[[#This Row],[Div]],""))</f>
        <v>175</v>
      </c>
      <c r="T594" s="84">
        <f>IF(Table13233[[#This Row],[E4 24 BET]]="","",IF(Table13233[[#This Row],[E4 24 RET]]="",Table13233[[#This Row],[E4 24 BET]]*-1,S594-R594))</f>
        <v>75</v>
      </c>
      <c r="U594" s="80" t="s">
        <v>946</v>
      </c>
    </row>
    <row r="595" spans="1:21" ht="15" customHeight="1" x14ac:dyDescent="0.25">
      <c r="A595" s="77">
        <v>44856</v>
      </c>
      <c r="B595" s="78">
        <v>0.59375</v>
      </c>
      <c r="C595" s="78" t="s">
        <v>138</v>
      </c>
      <c r="D595" s="79">
        <v>4</v>
      </c>
      <c r="E595" s="80">
        <v>6</v>
      </c>
      <c r="F595" s="81" t="s">
        <v>476</v>
      </c>
      <c r="G595" s="81"/>
      <c r="H595" s="82"/>
      <c r="I595" s="80" t="s">
        <v>156</v>
      </c>
      <c r="J595" s="83"/>
      <c r="K595" s="80" t="s">
        <v>926</v>
      </c>
      <c r="L595" s="80" t="s">
        <v>1021</v>
      </c>
      <c r="M595" s="80" t="s">
        <v>919</v>
      </c>
      <c r="N595" s="80" t="s">
        <v>921</v>
      </c>
      <c r="O595" s="83">
        <v>100</v>
      </c>
      <c r="P595" s="80" t="str">
        <f>IF(OR(Table13233[[#This Row],[Fin]]="1st",Table13233[[#This Row],[Div]]&lt;&gt;""),O595*Table13233[[#This Row],[Div]],"")</f>
        <v/>
      </c>
      <c r="Q595" s="80">
        <f>IF(Table13233[[#This Row],[Lev Ret]]="",Table13233[[#This Row],[Lev Bet]]*-1,Table13233[[#This Row],[Lev Ret]]-Table13233[[#This Row],[Lev Bet]])</f>
        <v>-100</v>
      </c>
      <c r="R595" s="84">
        <v>160</v>
      </c>
      <c r="S595" s="84" t="str">
        <f>IF(Table13233[[#This Row],[E4 24 BET]]="","",IF(OR(Table13233[[#This Row],[Fin]]="1st",Table13233[[#This Row],[Fin]]="Won",Table13233[[#This Row],[Div]]&lt;&gt;""),R595*Table13233[[#This Row],[Div]],""))</f>
        <v/>
      </c>
      <c r="T595" s="84">
        <f>IF(Table13233[[#This Row],[E4 24 BET]]="","",IF(Table13233[[#This Row],[E4 24 RET]]="",Table13233[[#This Row],[E4 24 BET]]*-1,S595-R595))</f>
        <v>-160</v>
      </c>
      <c r="U595" s="80" t="s">
        <v>952</v>
      </c>
    </row>
    <row r="596" spans="1:21" ht="15" customHeight="1" x14ac:dyDescent="0.25">
      <c r="A596" s="77">
        <v>44856</v>
      </c>
      <c r="B596" s="78">
        <v>0.61805555555555558</v>
      </c>
      <c r="C596" s="78" t="s">
        <v>138</v>
      </c>
      <c r="D596" s="79">
        <v>5</v>
      </c>
      <c r="E596" s="80">
        <v>6</v>
      </c>
      <c r="F596" s="81" t="s">
        <v>446</v>
      </c>
      <c r="G596" s="81" t="s">
        <v>6</v>
      </c>
      <c r="H596" s="82"/>
      <c r="I596" s="80" t="s">
        <v>156</v>
      </c>
      <c r="J596" s="83"/>
      <c r="K596" s="80" t="s">
        <v>926</v>
      </c>
      <c r="L596" s="80" t="s">
        <v>1021</v>
      </c>
      <c r="M596" s="80" t="s">
        <v>919</v>
      </c>
      <c r="N596" s="80" t="s">
        <v>140</v>
      </c>
      <c r="O596" s="83">
        <v>100</v>
      </c>
      <c r="P596" s="80" t="str">
        <f>IF(OR(Table13233[[#This Row],[Fin]]="1st",Table13233[[#This Row],[Div]]&lt;&gt;""),O596*Table13233[[#This Row],[Div]],"")</f>
        <v/>
      </c>
      <c r="Q596" s="80">
        <f>IF(Table13233[[#This Row],[Lev Ret]]="",Table13233[[#This Row],[Lev Bet]]*-1,Table13233[[#This Row],[Lev Ret]]-Table13233[[#This Row],[Lev Bet]])</f>
        <v>-100</v>
      </c>
      <c r="R596" s="84">
        <v>100</v>
      </c>
      <c r="S596" s="84" t="str">
        <f>IF(Table13233[[#This Row],[E4 24 BET]]="","",IF(OR(Table13233[[#This Row],[Fin]]="1st",Table13233[[#This Row],[Fin]]="Won",Table13233[[#This Row],[Div]]&lt;&gt;""),R596*Table13233[[#This Row],[Div]],""))</f>
        <v/>
      </c>
      <c r="T596" s="84">
        <f>IF(Table13233[[#This Row],[E4 24 BET]]="","",IF(Table13233[[#This Row],[E4 24 RET]]="",Table13233[[#This Row],[E4 24 BET]]*-1,S596-R596))</f>
        <v>-100</v>
      </c>
      <c r="U596" s="80" t="s">
        <v>943</v>
      </c>
    </row>
    <row r="597" spans="1:21" ht="15" customHeight="1" x14ac:dyDescent="0.25">
      <c r="A597" s="77">
        <v>44856</v>
      </c>
      <c r="B597" s="78">
        <v>0.76388888888888884</v>
      </c>
      <c r="C597" s="78" t="s">
        <v>154</v>
      </c>
      <c r="D597" s="79">
        <v>10</v>
      </c>
      <c r="E597" s="80">
        <v>15</v>
      </c>
      <c r="F597" s="81" t="s">
        <v>667</v>
      </c>
      <c r="G597" s="81" t="s">
        <v>4</v>
      </c>
      <c r="H597" s="82">
        <v>2.4</v>
      </c>
      <c r="I597" s="80" t="s">
        <v>897</v>
      </c>
      <c r="J597" s="83"/>
      <c r="K597" s="80" t="s">
        <v>926</v>
      </c>
      <c r="L597" s="80" t="s">
        <v>1021</v>
      </c>
      <c r="M597" s="80" t="s">
        <v>919</v>
      </c>
      <c r="N597" s="80" t="s">
        <v>140</v>
      </c>
      <c r="O597" s="83">
        <v>100</v>
      </c>
      <c r="P597" s="80">
        <f>IF(OR(Table13233[[#This Row],[Fin]]="1st",Table13233[[#This Row],[Div]]&lt;&gt;""),O597*Table13233[[#This Row],[Div]],"")</f>
        <v>240</v>
      </c>
      <c r="Q597" s="80">
        <f>IF(Table13233[[#This Row],[Lev Ret]]="",Table13233[[#This Row],[Lev Bet]]*-1,Table13233[[#This Row],[Lev Ret]]-Table13233[[#This Row],[Lev Bet]])</f>
        <v>140</v>
      </c>
      <c r="R597" s="84">
        <v>100</v>
      </c>
      <c r="S597" s="84">
        <f>IF(Table13233[[#This Row],[E4 24 BET]]="","",IF(OR(Table13233[[#This Row],[Fin]]="1st",Table13233[[#This Row],[Fin]]="Won",Table13233[[#This Row],[Div]]&lt;&gt;""),R597*Table13233[[#This Row],[Div]],""))</f>
        <v>240</v>
      </c>
      <c r="T597" s="84">
        <f>IF(Table13233[[#This Row],[E4 24 BET]]="","",IF(Table13233[[#This Row],[E4 24 RET]]="",Table13233[[#This Row],[E4 24 BET]]*-1,S597-R597))</f>
        <v>140</v>
      </c>
      <c r="U597" s="80" t="s">
        <v>927</v>
      </c>
    </row>
    <row r="598" spans="1:21" ht="15" customHeight="1" x14ac:dyDescent="0.25">
      <c r="A598" s="77">
        <v>44863</v>
      </c>
      <c r="B598" s="78">
        <v>0.53125</v>
      </c>
      <c r="C598" s="78" t="s">
        <v>139</v>
      </c>
      <c r="D598" s="79">
        <v>2</v>
      </c>
      <c r="E598" s="80">
        <v>9</v>
      </c>
      <c r="F598" s="81" t="s">
        <v>851</v>
      </c>
      <c r="G598" s="81"/>
      <c r="H598" s="82"/>
      <c r="I598" s="80" t="s">
        <v>156</v>
      </c>
      <c r="J598" s="83"/>
      <c r="K598" s="80" t="s">
        <v>926</v>
      </c>
      <c r="L598" s="80" t="s">
        <v>1021</v>
      </c>
      <c r="M598" s="80" t="s">
        <v>919</v>
      </c>
      <c r="N598" s="80" t="s">
        <v>140</v>
      </c>
      <c r="O598" s="83">
        <v>100</v>
      </c>
      <c r="P598" s="80" t="str">
        <f>IF(OR(Table13233[[#This Row],[Fin]]="1st",Table13233[[#This Row],[Div]]&lt;&gt;""),O598*Table13233[[#This Row],[Div]],"")</f>
        <v/>
      </c>
      <c r="Q598" s="80">
        <f>IF(Table13233[[#This Row],[Lev Ret]]="",Table13233[[#This Row],[Lev Bet]]*-1,Table13233[[#This Row],[Lev Ret]]-Table13233[[#This Row],[Lev Bet]])</f>
        <v>-100</v>
      </c>
      <c r="R598" s="84">
        <v>100</v>
      </c>
      <c r="S598" s="84" t="str">
        <f>IF(Table13233[[#This Row],[E4 24 BET]]="","",IF(OR(Table13233[[#This Row],[Fin]]="1st",Table13233[[#This Row],[Fin]]="Won",Table13233[[#This Row],[Div]]&lt;&gt;""),R598*Table13233[[#This Row],[Div]],""))</f>
        <v/>
      </c>
      <c r="T598" s="84">
        <f>IF(Table13233[[#This Row],[E4 24 BET]]="","",IF(Table13233[[#This Row],[E4 24 RET]]="",Table13233[[#This Row],[E4 24 BET]]*-1,S598-R598))</f>
        <v>-100</v>
      </c>
      <c r="U598" s="80" t="s">
        <v>943</v>
      </c>
    </row>
    <row r="599" spans="1:21" ht="15" customHeight="1" x14ac:dyDescent="0.25">
      <c r="A599" s="77">
        <v>44863</v>
      </c>
      <c r="B599" s="78">
        <v>0.58333333333333337</v>
      </c>
      <c r="C599" s="78" t="s">
        <v>139</v>
      </c>
      <c r="D599" s="79">
        <v>4</v>
      </c>
      <c r="E599" s="80">
        <v>12</v>
      </c>
      <c r="F599" s="81" t="s">
        <v>486</v>
      </c>
      <c r="G599" s="81" t="s">
        <v>4</v>
      </c>
      <c r="H599" s="82">
        <v>7.5</v>
      </c>
      <c r="I599" s="80" t="s">
        <v>156</v>
      </c>
      <c r="J599" s="83"/>
      <c r="K599" s="80" t="s">
        <v>926</v>
      </c>
      <c r="L599" s="80" t="s">
        <v>1021</v>
      </c>
      <c r="M599" s="80" t="s">
        <v>919</v>
      </c>
      <c r="N599" s="80" t="s">
        <v>921</v>
      </c>
      <c r="O599" s="83">
        <v>100</v>
      </c>
      <c r="P599" s="80">
        <f>IF(OR(Table13233[[#This Row],[Fin]]="1st",Table13233[[#This Row],[Div]]&lt;&gt;""),O599*Table13233[[#This Row],[Div]],"")</f>
        <v>750</v>
      </c>
      <c r="Q599" s="80">
        <f>IF(Table13233[[#This Row],[Lev Ret]]="",Table13233[[#This Row],[Lev Bet]]*-1,Table13233[[#This Row],[Lev Ret]]-Table13233[[#This Row],[Lev Bet]])</f>
        <v>650</v>
      </c>
      <c r="R599" s="84">
        <v>160</v>
      </c>
      <c r="S599" s="84">
        <f>IF(Table13233[[#This Row],[E4 24 BET]]="","",IF(OR(Table13233[[#This Row],[Fin]]="1st",Table13233[[#This Row],[Fin]]="Won",Table13233[[#This Row],[Div]]&lt;&gt;""),R599*Table13233[[#This Row],[Div]],""))</f>
        <v>1200</v>
      </c>
      <c r="T599" s="84">
        <f>IF(Table13233[[#This Row],[E4 24 BET]]="","",IF(Table13233[[#This Row],[E4 24 RET]]="",Table13233[[#This Row],[E4 24 BET]]*-1,S599-R599))</f>
        <v>1040</v>
      </c>
      <c r="U599" s="80" t="s">
        <v>952</v>
      </c>
    </row>
    <row r="600" spans="1:21" ht="15" customHeight="1" x14ac:dyDescent="0.25">
      <c r="A600" s="77">
        <v>44863</v>
      </c>
      <c r="B600" s="78">
        <v>0.66666666666666663</v>
      </c>
      <c r="C600" s="78" t="s">
        <v>139</v>
      </c>
      <c r="D600" s="79">
        <v>7</v>
      </c>
      <c r="E600" s="80">
        <v>7</v>
      </c>
      <c r="F600" s="81" t="s">
        <v>428</v>
      </c>
      <c r="G600" s="81"/>
      <c r="H600" s="82"/>
      <c r="I600" s="80" t="s">
        <v>156</v>
      </c>
      <c r="J600" s="83"/>
      <c r="K600" s="80" t="s">
        <v>926</v>
      </c>
      <c r="L600" s="80" t="s">
        <v>1021</v>
      </c>
      <c r="M600" s="80" t="s">
        <v>919</v>
      </c>
      <c r="N600" s="80" t="s">
        <v>140</v>
      </c>
      <c r="O600" s="83">
        <v>100</v>
      </c>
      <c r="P600" s="80" t="str">
        <f>IF(OR(Table13233[[#This Row],[Fin]]="1st",Table13233[[#This Row],[Div]]&lt;&gt;""),O600*Table13233[[#This Row],[Div]],"")</f>
        <v/>
      </c>
      <c r="Q600" s="80">
        <f>IF(Table13233[[#This Row],[Lev Ret]]="",Table13233[[#This Row],[Lev Bet]]*-1,Table13233[[#This Row],[Lev Ret]]-Table13233[[#This Row],[Lev Bet]])</f>
        <v>-100</v>
      </c>
      <c r="R600" s="84">
        <v>100</v>
      </c>
      <c r="S600" s="84" t="str">
        <f>IF(Table13233[[#This Row],[E4 24 BET]]="","",IF(OR(Table13233[[#This Row],[Fin]]="1st",Table13233[[#This Row],[Fin]]="Won",Table13233[[#This Row],[Div]]&lt;&gt;""),R600*Table13233[[#This Row],[Div]],""))</f>
        <v/>
      </c>
      <c r="T600" s="84">
        <f>IF(Table13233[[#This Row],[E4 24 BET]]="","",IF(Table13233[[#This Row],[E4 24 RET]]="",Table13233[[#This Row],[E4 24 BET]]*-1,S600-R600))</f>
        <v>-100</v>
      </c>
      <c r="U600" s="80" t="s">
        <v>943</v>
      </c>
    </row>
    <row r="601" spans="1:21" ht="15" customHeight="1" x14ac:dyDescent="0.25">
      <c r="A601" s="77">
        <v>44863</v>
      </c>
      <c r="B601" s="78">
        <v>0.75</v>
      </c>
      <c r="C601" s="78" t="s">
        <v>139</v>
      </c>
      <c r="D601" s="79">
        <v>10</v>
      </c>
      <c r="E601" s="80">
        <v>9</v>
      </c>
      <c r="F601" s="81" t="s">
        <v>560</v>
      </c>
      <c r="G601" s="81"/>
      <c r="H601" s="82"/>
      <c r="I601" s="80" t="s">
        <v>156</v>
      </c>
      <c r="J601" s="83"/>
      <c r="K601" s="80" t="s">
        <v>926</v>
      </c>
      <c r="L601" s="80" t="s">
        <v>1021</v>
      </c>
      <c r="M601" s="80" t="s">
        <v>919</v>
      </c>
      <c r="N601" s="80" t="s">
        <v>140</v>
      </c>
      <c r="O601" s="83">
        <v>100</v>
      </c>
      <c r="P601" s="80" t="str">
        <f>IF(OR(Table13233[[#This Row],[Fin]]="1st",Table13233[[#This Row],[Div]]&lt;&gt;""),O601*Table13233[[#This Row],[Div]],"")</f>
        <v/>
      </c>
      <c r="Q601" s="80">
        <f>IF(Table13233[[#This Row],[Lev Ret]]="",Table13233[[#This Row],[Lev Bet]]*-1,Table13233[[#This Row],[Lev Ret]]-Table13233[[#This Row],[Lev Bet]])</f>
        <v>-100</v>
      </c>
      <c r="R601" s="84">
        <v>100</v>
      </c>
      <c r="S601" s="84" t="str">
        <f>IF(Table13233[[#This Row],[E4 24 BET]]="","",IF(OR(Table13233[[#This Row],[Fin]]="1st",Table13233[[#This Row],[Fin]]="Won",Table13233[[#This Row],[Div]]&lt;&gt;""),R601*Table13233[[#This Row],[Div]],""))</f>
        <v/>
      </c>
      <c r="T601" s="84">
        <f>IF(Table13233[[#This Row],[E4 24 BET]]="","",IF(Table13233[[#This Row],[E4 24 RET]]="",Table13233[[#This Row],[E4 24 BET]]*-1,S601-R601))</f>
        <v>-100</v>
      </c>
      <c r="U601" s="80" t="s">
        <v>929</v>
      </c>
    </row>
    <row r="602" spans="1:21" ht="15" customHeight="1" x14ac:dyDescent="0.25">
      <c r="A602" s="77">
        <v>44870</v>
      </c>
      <c r="B602" s="78">
        <v>0.56597222222222221</v>
      </c>
      <c r="C602" s="78" t="s">
        <v>139</v>
      </c>
      <c r="D602" s="79">
        <v>3</v>
      </c>
      <c r="E602" s="80">
        <v>6</v>
      </c>
      <c r="F602" s="81" t="s">
        <v>486</v>
      </c>
      <c r="G602" s="81" t="s">
        <v>4</v>
      </c>
      <c r="H602" s="82">
        <v>3.1500000000000004</v>
      </c>
      <c r="I602" s="80" t="s">
        <v>156</v>
      </c>
      <c r="J602" s="83"/>
      <c r="K602" s="80" t="s">
        <v>926</v>
      </c>
      <c r="L602" s="80" t="s">
        <v>1021</v>
      </c>
      <c r="M602" s="80" t="s">
        <v>919</v>
      </c>
      <c r="N602" s="80" t="s">
        <v>140</v>
      </c>
      <c r="O602" s="83">
        <v>100</v>
      </c>
      <c r="P602" s="80">
        <f>IF(OR(Table13233[[#This Row],[Fin]]="1st",Table13233[[#This Row],[Div]]&lt;&gt;""),O602*Table13233[[#This Row],[Div]],"")</f>
        <v>315.00000000000006</v>
      </c>
      <c r="Q602" s="80">
        <f>IF(Table13233[[#This Row],[Lev Ret]]="",Table13233[[#This Row],[Lev Bet]]*-1,Table13233[[#This Row],[Lev Ret]]-Table13233[[#This Row],[Lev Bet]])</f>
        <v>215.00000000000006</v>
      </c>
      <c r="R602" s="84">
        <v>100</v>
      </c>
      <c r="S602" s="84">
        <f>IF(Table13233[[#This Row],[E4 24 BET]]="","",IF(OR(Table13233[[#This Row],[Fin]]="1st",Table13233[[#This Row],[Fin]]="Won",Table13233[[#This Row],[Div]]&lt;&gt;""),R602*Table13233[[#This Row],[Div]],""))</f>
        <v>315.00000000000006</v>
      </c>
      <c r="T602" s="84">
        <f>IF(Table13233[[#This Row],[E4 24 BET]]="","",IF(Table13233[[#This Row],[E4 24 RET]]="",Table13233[[#This Row],[E4 24 BET]]*-1,S602-R602))</f>
        <v>215.00000000000006</v>
      </c>
      <c r="U602" s="80" t="s">
        <v>943</v>
      </c>
    </row>
    <row r="603" spans="1:21" ht="15" customHeight="1" x14ac:dyDescent="0.25">
      <c r="A603" s="77">
        <v>44870</v>
      </c>
      <c r="B603" s="78">
        <v>0.61805555555555558</v>
      </c>
      <c r="C603" s="78" t="s">
        <v>139</v>
      </c>
      <c r="D603" s="79">
        <v>5</v>
      </c>
      <c r="E603" s="80">
        <v>5</v>
      </c>
      <c r="F603" s="81" t="s">
        <v>852</v>
      </c>
      <c r="G603" s="81" t="s">
        <v>7</v>
      </c>
      <c r="H603" s="82"/>
      <c r="I603" s="80" t="s">
        <v>156</v>
      </c>
      <c r="J603" s="83"/>
      <c r="K603" s="80" t="s">
        <v>926</v>
      </c>
      <c r="L603" s="80" t="s">
        <v>1021</v>
      </c>
      <c r="M603" s="80" t="s">
        <v>919</v>
      </c>
      <c r="N603" s="80" t="s">
        <v>140</v>
      </c>
      <c r="O603" s="83">
        <v>100</v>
      </c>
      <c r="P603" s="80" t="str">
        <f>IF(OR(Table13233[[#This Row],[Fin]]="1st",Table13233[[#This Row],[Div]]&lt;&gt;""),O603*Table13233[[#This Row],[Div]],"")</f>
        <v/>
      </c>
      <c r="Q603" s="80">
        <f>IF(Table13233[[#This Row],[Lev Ret]]="",Table13233[[#This Row],[Lev Bet]]*-1,Table13233[[#This Row],[Lev Ret]]-Table13233[[#This Row],[Lev Bet]])</f>
        <v>-100</v>
      </c>
      <c r="R603" s="84">
        <v>100</v>
      </c>
      <c r="S603" s="84" t="str">
        <f>IF(Table13233[[#This Row],[E4 24 BET]]="","",IF(OR(Table13233[[#This Row],[Fin]]="1st",Table13233[[#This Row],[Fin]]="Won",Table13233[[#This Row],[Div]]&lt;&gt;""),R603*Table13233[[#This Row],[Div]],""))</f>
        <v/>
      </c>
      <c r="T603" s="84">
        <f>IF(Table13233[[#This Row],[E4 24 BET]]="","",IF(Table13233[[#This Row],[E4 24 RET]]="",Table13233[[#This Row],[E4 24 BET]]*-1,S603-R603))</f>
        <v>-100</v>
      </c>
      <c r="U603" s="80" t="s">
        <v>943</v>
      </c>
    </row>
    <row r="604" spans="1:21" ht="15" customHeight="1" x14ac:dyDescent="0.25">
      <c r="A604" s="77">
        <v>44870</v>
      </c>
      <c r="B604" s="78">
        <v>0.63194444444444442</v>
      </c>
      <c r="C604" s="78" t="s">
        <v>10</v>
      </c>
      <c r="D604" s="79">
        <v>5</v>
      </c>
      <c r="E604" s="80">
        <v>7</v>
      </c>
      <c r="F604" s="81" t="s">
        <v>668</v>
      </c>
      <c r="G604" s="81"/>
      <c r="H604" s="82"/>
      <c r="I604" s="80" t="s">
        <v>392</v>
      </c>
      <c r="J604" s="83"/>
      <c r="K604" s="80" t="s">
        <v>926</v>
      </c>
      <c r="L604" s="80" t="s">
        <v>1021</v>
      </c>
      <c r="M604" s="80" t="s">
        <v>919</v>
      </c>
      <c r="N604" s="80" t="s">
        <v>140</v>
      </c>
      <c r="O604" s="83">
        <v>100</v>
      </c>
      <c r="P604" s="80" t="str">
        <f>IF(OR(Table13233[[#This Row],[Fin]]="1st",Table13233[[#This Row],[Div]]&lt;&gt;""),O604*Table13233[[#This Row],[Div]],"")</f>
        <v/>
      </c>
      <c r="Q604" s="80">
        <f>IF(Table13233[[#This Row],[Lev Ret]]="",Table13233[[#This Row],[Lev Bet]]*-1,Table13233[[#This Row],[Lev Ret]]-Table13233[[#This Row],[Lev Bet]])</f>
        <v>-100</v>
      </c>
      <c r="R604" s="84">
        <v>100</v>
      </c>
      <c r="S604" s="84" t="str">
        <f>IF(Table13233[[#This Row],[E4 24 BET]]="","",IF(OR(Table13233[[#This Row],[Fin]]="1st",Table13233[[#This Row],[Fin]]="Won",Table13233[[#This Row],[Div]]&lt;&gt;""),R604*Table13233[[#This Row],[Div]],""))</f>
        <v/>
      </c>
      <c r="T604" s="84">
        <f>IF(Table13233[[#This Row],[E4 24 BET]]="","",IF(Table13233[[#This Row],[E4 24 RET]]="",Table13233[[#This Row],[E4 24 BET]]*-1,S604-R604))</f>
        <v>-100</v>
      </c>
      <c r="U604" s="80" t="s">
        <v>928</v>
      </c>
    </row>
    <row r="605" spans="1:21" ht="15" customHeight="1" x14ac:dyDescent="0.25">
      <c r="A605" s="77">
        <v>44870</v>
      </c>
      <c r="B605" s="78">
        <v>0.67361111111111116</v>
      </c>
      <c r="C605" s="78" t="s">
        <v>139</v>
      </c>
      <c r="D605" s="79">
        <v>7</v>
      </c>
      <c r="E605" s="80">
        <v>12</v>
      </c>
      <c r="F605" s="81" t="s">
        <v>487</v>
      </c>
      <c r="G605" s="81" t="s">
        <v>4</v>
      </c>
      <c r="H605" s="82">
        <v>5.0999999999999996</v>
      </c>
      <c r="I605" s="80" t="s">
        <v>156</v>
      </c>
      <c r="J605" s="83"/>
      <c r="K605" s="80" t="s">
        <v>926</v>
      </c>
      <c r="L605" s="80" t="s">
        <v>1021</v>
      </c>
      <c r="M605" s="80" t="s">
        <v>919</v>
      </c>
      <c r="N605" s="80" t="s">
        <v>918</v>
      </c>
      <c r="O605" s="83">
        <v>100</v>
      </c>
      <c r="P605" s="80">
        <f>IF(OR(Table13233[[#This Row],[Fin]]="1st",Table13233[[#This Row],[Div]]&lt;&gt;""),O605*Table13233[[#This Row],[Div]],"")</f>
        <v>509.99999999999994</v>
      </c>
      <c r="Q605" s="80">
        <f>IF(Table13233[[#This Row],[Lev Ret]]="",Table13233[[#This Row],[Lev Bet]]*-1,Table13233[[#This Row],[Lev Ret]]-Table13233[[#This Row],[Lev Bet]])</f>
        <v>409.99999999999994</v>
      </c>
      <c r="R605" s="84">
        <v>100</v>
      </c>
      <c r="S605" s="84">
        <f>IF(Table13233[[#This Row],[E4 24 BET]]="","",IF(OR(Table13233[[#This Row],[Fin]]="1st",Table13233[[#This Row],[Fin]]="Won",Table13233[[#This Row],[Div]]&lt;&gt;""),R605*Table13233[[#This Row],[Div]],""))</f>
        <v>509.99999999999994</v>
      </c>
      <c r="T605" s="84">
        <f>IF(Table13233[[#This Row],[E4 24 BET]]="","",IF(Table13233[[#This Row],[E4 24 RET]]="",Table13233[[#This Row],[E4 24 BET]]*-1,S605-R605))</f>
        <v>409.99999999999994</v>
      </c>
      <c r="U605" s="80" t="s">
        <v>948</v>
      </c>
    </row>
    <row r="606" spans="1:21" ht="15" customHeight="1" x14ac:dyDescent="0.25">
      <c r="A606" s="77">
        <v>44870</v>
      </c>
      <c r="B606" s="78">
        <v>0.72569444444444453</v>
      </c>
      <c r="C606" s="78" t="s">
        <v>139</v>
      </c>
      <c r="D606" s="79">
        <v>9</v>
      </c>
      <c r="E606" s="80">
        <v>4</v>
      </c>
      <c r="F606" s="81" t="s">
        <v>490</v>
      </c>
      <c r="G606" s="81" t="s">
        <v>4</v>
      </c>
      <c r="H606" s="82">
        <v>2.35</v>
      </c>
      <c r="I606" s="80" t="s">
        <v>156</v>
      </c>
      <c r="J606" s="83"/>
      <c r="K606" s="80" t="s">
        <v>926</v>
      </c>
      <c r="L606" s="80" t="s">
        <v>1021</v>
      </c>
      <c r="M606" s="80" t="s">
        <v>919</v>
      </c>
      <c r="N606" s="80" t="s">
        <v>140</v>
      </c>
      <c r="O606" s="83">
        <v>100</v>
      </c>
      <c r="P606" s="80">
        <f>IF(OR(Table13233[[#This Row],[Fin]]="1st",Table13233[[#This Row],[Div]]&lt;&gt;""),O606*Table13233[[#This Row],[Div]],"")</f>
        <v>235</v>
      </c>
      <c r="Q606" s="80">
        <f>IF(Table13233[[#This Row],[Lev Ret]]="",Table13233[[#This Row],[Lev Bet]]*-1,Table13233[[#This Row],[Lev Ret]]-Table13233[[#This Row],[Lev Bet]])</f>
        <v>135</v>
      </c>
      <c r="R606" s="84">
        <v>100</v>
      </c>
      <c r="S606" s="84">
        <f>IF(Table13233[[#This Row],[E4 24 BET]]="","",IF(OR(Table13233[[#This Row],[Fin]]="1st",Table13233[[#This Row],[Fin]]="Won",Table13233[[#This Row],[Div]]&lt;&gt;""),R606*Table13233[[#This Row],[Div]],""))</f>
        <v>235</v>
      </c>
      <c r="T606" s="84">
        <f>IF(Table13233[[#This Row],[E4 24 BET]]="","",IF(Table13233[[#This Row],[E4 24 RET]]="",Table13233[[#This Row],[E4 24 BET]]*-1,S606-R606))</f>
        <v>135</v>
      </c>
      <c r="U606" s="80" t="s">
        <v>943</v>
      </c>
    </row>
    <row r="607" spans="1:21" ht="15" customHeight="1" x14ac:dyDescent="0.25">
      <c r="A607" s="77">
        <v>44870</v>
      </c>
      <c r="B607" s="78">
        <v>0.75347222222222221</v>
      </c>
      <c r="C607" s="78" t="s">
        <v>139</v>
      </c>
      <c r="D607" s="79">
        <v>10</v>
      </c>
      <c r="E607" s="80">
        <v>4</v>
      </c>
      <c r="F607" s="81" t="s">
        <v>59</v>
      </c>
      <c r="G607" s="81"/>
      <c r="H607" s="82"/>
      <c r="I607" s="80" t="s">
        <v>156</v>
      </c>
      <c r="J607" s="83"/>
      <c r="K607" s="80" t="s">
        <v>926</v>
      </c>
      <c r="L607" s="80" t="s">
        <v>1021</v>
      </c>
      <c r="M607" s="80" t="s">
        <v>919</v>
      </c>
      <c r="N607" s="80" t="s">
        <v>140</v>
      </c>
      <c r="O607" s="83">
        <v>100</v>
      </c>
      <c r="P607" s="80" t="str">
        <f>IF(OR(Table13233[[#This Row],[Fin]]="1st",Table13233[[#This Row],[Div]]&lt;&gt;""),O607*Table13233[[#This Row],[Div]],"")</f>
        <v/>
      </c>
      <c r="Q607" s="80">
        <f>IF(Table13233[[#This Row],[Lev Ret]]="",Table13233[[#This Row],[Lev Bet]]*-1,Table13233[[#This Row],[Lev Ret]]-Table13233[[#This Row],[Lev Bet]])</f>
        <v>-100</v>
      </c>
      <c r="R607" s="84">
        <v>100</v>
      </c>
      <c r="S607" s="84" t="str">
        <f>IF(Table13233[[#This Row],[E4 24 BET]]="","",IF(OR(Table13233[[#This Row],[Fin]]="1st",Table13233[[#This Row],[Fin]]="Won",Table13233[[#This Row],[Div]]&lt;&gt;""),R607*Table13233[[#This Row],[Div]],""))</f>
        <v/>
      </c>
      <c r="T607" s="84">
        <f>IF(Table13233[[#This Row],[E4 24 BET]]="","",IF(Table13233[[#This Row],[E4 24 RET]]="",Table13233[[#This Row],[E4 24 BET]]*-1,S607-R607))</f>
        <v>-100</v>
      </c>
      <c r="U607" s="80" t="s">
        <v>943</v>
      </c>
    </row>
    <row r="608" spans="1:21" ht="15" customHeight="1" x14ac:dyDescent="0.25">
      <c r="A608" s="77">
        <v>44877</v>
      </c>
      <c r="B608" s="78">
        <v>0.57291666666666663</v>
      </c>
      <c r="C608" s="78" t="s">
        <v>43</v>
      </c>
      <c r="D608" s="79">
        <v>3</v>
      </c>
      <c r="E608" s="80">
        <v>3</v>
      </c>
      <c r="F608" s="81" t="s">
        <v>764</v>
      </c>
      <c r="G608" s="81" t="s">
        <v>4</v>
      </c>
      <c r="H608" s="82">
        <v>2.7</v>
      </c>
      <c r="I608" s="80" t="s">
        <v>392</v>
      </c>
      <c r="J608" s="83"/>
      <c r="K608" s="80" t="s">
        <v>926</v>
      </c>
      <c r="L608" s="80" t="s">
        <v>1021</v>
      </c>
      <c r="M608" s="80" t="s">
        <v>919</v>
      </c>
      <c r="N608" s="80" t="s">
        <v>140</v>
      </c>
      <c r="O608" s="83">
        <v>100</v>
      </c>
      <c r="P608" s="80">
        <f>IF(OR(Table13233[[#This Row],[Fin]]="1st",Table13233[[#This Row],[Div]]&lt;&gt;""),O608*Table13233[[#This Row],[Div]],"")</f>
        <v>270</v>
      </c>
      <c r="Q608" s="80">
        <f>IF(Table13233[[#This Row],[Lev Ret]]="",Table13233[[#This Row],[Lev Bet]]*-1,Table13233[[#This Row],[Lev Ret]]-Table13233[[#This Row],[Lev Bet]])</f>
        <v>170</v>
      </c>
      <c r="R608" s="84">
        <v>120</v>
      </c>
      <c r="S608" s="84">
        <f>IF(Table13233[[#This Row],[E4 24 BET]]="","",IF(OR(Table13233[[#This Row],[Fin]]="1st",Table13233[[#This Row],[Fin]]="Won",Table13233[[#This Row],[Div]]&lt;&gt;""),R608*Table13233[[#This Row],[Div]],""))</f>
        <v>324</v>
      </c>
      <c r="T608" s="84">
        <f>IF(Table13233[[#This Row],[E4 24 BET]]="","",IF(Table13233[[#This Row],[E4 24 RET]]="",Table13233[[#This Row],[E4 24 BET]]*-1,S608-R608))</f>
        <v>204</v>
      </c>
      <c r="U608" s="80" t="s">
        <v>941</v>
      </c>
    </row>
    <row r="609" spans="1:21" ht="15" customHeight="1" x14ac:dyDescent="0.25">
      <c r="A609" s="77">
        <v>44877</v>
      </c>
      <c r="B609" s="78">
        <v>0.65277777777777779</v>
      </c>
      <c r="C609" s="78" t="s">
        <v>43</v>
      </c>
      <c r="D609" s="79">
        <v>6</v>
      </c>
      <c r="E609" s="80">
        <v>7</v>
      </c>
      <c r="F609" s="81" t="s">
        <v>765</v>
      </c>
      <c r="G609" s="81" t="s">
        <v>4</v>
      </c>
      <c r="H609" s="82">
        <v>3.6</v>
      </c>
      <c r="I609" s="80" t="s">
        <v>392</v>
      </c>
      <c r="J609" s="83"/>
      <c r="K609" s="80" t="s">
        <v>926</v>
      </c>
      <c r="L609" s="80" t="s">
        <v>1021</v>
      </c>
      <c r="M609" s="80" t="s">
        <v>919</v>
      </c>
      <c r="N609" s="80" t="s">
        <v>140</v>
      </c>
      <c r="O609" s="83">
        <v>100</v>
      </c>
      <c r="P609" s="80">
        <f>IF(OR(Table13233[[#This Row],[Fin]]="1st",Table13233[[#This Row],[Div]]&lt;&gt;""),O609*Table13233[[#This Row],[Div]],"")</f>
        <v>360</v>
      </c>
      <c r="Q609" s="80">
        <f>IF(Table13233[[#This Row],[Lev Ret]]="",Table13233[[#This Row],[Lev Bet]]*-1,Table13233[[#This Row],[Lev Ret]]-Table13233[[#This Row],[Lev Bet]])</f>
        <v>260</v>
      </c>
      <c r="R609" s="84">
        <v>120</v>
      </c>
      <c r="S609" s="84">
        <f>IF(Table13233[[#This Row],[E4 24 BET]]="","",IF(OR(Table13233[[#This Row],[Fin]]="1st",Table13233[[#This Row],[Fin]]="Won",Table13233[[#This Row],[Div]]&lt;&gt;""),R609*Table13233[[#This Row],[Div]],""))</f>
        <v>432</v>
      </c>
      <c r="T609" s="84">
        <f>IF(Table13233[[#This Row],[E4 24 BET]]="","",IF(Table13233[[#This Row],[E4 24 RET]]="",Table13233[[#This Row],[E4 24 BET]]*-1,S609-R609))</f>
        <v>312</v>
      </c>
      <c r="U609" s="80" t="s">
        <v>941</v>
      </c>
    </row>
    <row r="610" spans="1:21" ht="15" customHeight="1" x14ac:dyDescent="0.25">
      <c r="A610" s="77">
        <v>44877</v>
      </c>
      <c r="B610" s="78">
        <v>0.68055555555555547</v>
      </c>
      <c r="C610" s="78" t="s">
        <v>43</v>
      </c>
      <c r="D610" s="79">
        <v>7</v>
      </c>
      <c r="E610" s="80">
        <v>6</v>
      </c>
      <c r="F610" s="81" t="s">
        <v>766</v>
      </c>
      <c r="G610" s="81" t="s">
        <v>4</v>
      </c>
      <c r="H610" s="82">
        <v>3.5</v>
      </c>
      <c r="I610" s="80" t="s">
        <v>392</v>
      </c>
      <c r="J610" s="83"/>
      <c r="K610" s="80" t="s">
        <v>926</v>
      </c>
      <c r="L610" s="80" t="s">
        <v>1021</v>
      </c>
      <c r="M610" s="80" t="s">
        <v>919</v>
      </c>
      <c r="N610" s="80" t="s">
        <v>140</v>
      </c>
      <c r="O610" s="83">
        <v>100</v>
      </c>
      <c r="P610" s="80">
        <f>IF(OR(Table13233[[#This Row],[Fin]]="1st",Table13233[[#This Row],[Div]]&lt;&gt;""),O610*Table13233[[#This Row],[Div]],"")</f>
        <v>350</v>
      </c>
      <c r="Q610" s="80">
        <f>IF(Table13233[[#This Row],[Lev Ret]]="",Table13233[[#This Row],[Lev Bet]]*-1,Table13233[[#This Row],[Lev Ret]]-Table13233[[#This Row],[Lev Bet]])</f>
        <v>250</v>
      </c>
      <c r="R610" s="84">
        <v>120</v>
      </c>
      <c r="S610" s="84">
        <f>IF(Table13233[[#This Row],[E4 24 BET]]="","",IF(OR(Table13233[[#This Row],[Fin]]="1st",Table13233[[#This Row],[Fin]]="Won",Table13233[[#This Row],[Div]]&lt;&gt;""),R610*Table13233[[#This Row],[Div]],""))</f>
        <v>420</v>
      </c>
      <c r="T610" s="84">
        <f>IF(Table13233[[#This Row],[E4 24 BET]]="","",IF(Table13233[[#This Row],[E4 24 RET]]="",Table13233[[#This Row],[E4 24 BET]]*-1,S610-R610))</f>
        <v>300</v>
      </c>
      <c r="U610" s="80" t="s">
        <v>941</v>
      </c>
    </row>
    <row r="611" spans="1:21" ht="15" customHeight="1" x14ac:dyDescent="0.25">
      <c r="A611" s="77">
        <v>44877</v>
      </c>
      <c r="B611" s="78">
        <v>0.68055555555555547</v>
      </c>
      <c r="C611" s="78" t="s">
        <v>43</v>
      </c>
      <c r="D611" s="79">
        <v>7</v>
      </c>
      <c r="E611" s="80">
        <v>9</v>
      </c>
      <c r="F611" s="81" t="s">
        <v>629</v>
      </c>
      <c r="G611" s="81" t="s">
        <v>6</v>
      </c>
      <c r="H611" s="82"/>
      <c r="I611" s="80" t="s">
        <v>392</v>
      </c>
      <c r="J611" s="83"/>
      <c r="K611" s="80" t="s">
        <v>926</v>
      </c>
      <c r="L611" s="80" t="s">
        <v>1021</v>
      </c>
      <c r="M611" s="80" t="s">
        <v>919</v>
      </c>
      <c r="N611" s="80" t="s">
        <v>140</v>
      </c>
      <c r="O611" s="83">
        <v>100</v>
      </c>
      <c r="P611" s="80" t="str">
        <f>IF(OR(Table13233[[#This Row],[Fin]]="1st",Table13233[[#This Row],[Div]]&lt;&gt;""),O611*Table13233[[#This Row],[Div]],"")</f>
        <v/>
      </c>
      <c r="Q611" s="80">
        <f>IF(Table13233[[#This Row],[Lev Ret]]="",Table13233[[#This Row],[Lev Bet]]*-1,Table13233[[#This Row],[Lev Ret]]-Table13233[[#This Row],[Lev Bet]])</f>
        <v>-100</v>
      </c>
      <c r="R611" s="84">
        <v>120</v>
      </c>
      <c r="S611" s="84" t="str">
        <f>IF(Table13233[[#This Row],[E4 24 BET]]="","",IF(OR(Table13233[[#This Row],[Fin]]="1st",Table13233[[#This Row],[Fin]]="Won",Table13233[[#This Row],[Div]]&lt;&gt;""),R611*Table13233[[#This Row],[Div]],""))</f>
        <v/>
      </c>
      <c r="T611" s="84">
        <f>IF(Table13233[[#This Row],[E4 24 BET]]="","",IF(Table13233[[#This Row],[E4 24 RET]]="",Table13233[[#This Row],[E4 24 BET]]*-1,S611-R611))</f>
        <v>-120</v>
      </c>
      <c r="U611" s="80" t="s">
        <v>941</v>
      </c>
    </row>
    <row r="612" spans="1:21" ht="15" customHeight="1" x14ac:dyDescent="0.25">
      <c r="A612" s="77">
        <v>44877</v>
      </c>
      <c r="B612" s="78">
        <v>0.70833333333333337</v>
      </c>
      <c r="C612" s="78" t="s">
        <v>43</v>
      </c>
      <c r="D612" s="79">
        <v>8</v>
      </c>
      <c r="E612" s="80">
        <v>8</v>
      </c>
      <c r="F612" s="81" t="s">
        <v>44</v>
      </c>
      <c r="G612" s="81" t="s">
        <v>6</v>
      </c>
      <c r="H612" s="82"/>
      <c r="I612" s="80" t="s">
        <v>392</v>
      </c>
      <c r="J612" s="83"/>
      <c r="K612" s="80" t="s">
        <v>926</v>
      </c>
      <c r="L612" s="80" t="s">
        <v>1021</v>
      </c>
      <c r="M612" s="80" t="s">
        <v>919</v>
      </c>
      <c r="N612" s="80" t="s">
        <v>918</v>
      </c>
      <c r="O612" s="83">
        <v>100</v>
      </c>
      <c r="P612" s="80" t="str">
        <f>IF(OR(Table13233[[#This Row],[Fin]]="1st",Table13233[[#This Row],[Div]]&lt;&gt;""),O612*Table13233[[#This Row],[Div]],"")</f>
        <v/>
      </c>
      <c r="Q612" s="80">
        <f>IF(Table13233[[#This Row],[Lev Ret]]="",Table13233[[#This Row],[Lev Bet]]*-1,Table13233[[#This Row],[Lev Ret]]-Table13233[[#This Row],[Lev Bet]])</f>
        <v>-100</v>
      </c>
      <c r="R612" s="84">
        <v>100</v>
      </c>
      <c r="S612" s="84" t="str">
        <f>IF(Table13233[[#This Row],[E4 24 BET]]="","",IF(OR(Table13233[[#This Row],[Fin]]="1st",Table13233[[#This Row],[Fin]]="Won",Table13233[[#This Row],[Div]]&lt;&gt;""),R612*Table13233[[#This Row],[Div]],""))</f>
        <v/>
      </c>
      <c r="T612" s="84">
        <f>IF(Table13233[[#This Row],[E4 24 BET]]="","",IF(Table13233[[#This Row],[E4 24 RET]]="",Table13233[[#This Row],[E4 24 BET]]*-1,S612-R612))</f>
        <v>-100</v>
      </c>
      <c r="U612" s="80" t="s">
        <v>947</v>
      </c>
    </row>
    <row r="613" spans="1:21" ht="15" customHeight="1" x14ac:dyDescent="0.25">
      <c r="A613" s="77">
        <v>44884</v>
      </c>
      <c r="B613" s="78">
        <v>0.50694444444444442</v>
      </c>
      <c r="C613" s="78" t="s">
        <v>41</v>
      </c>
      <c r="D613" s="79">
        <v>1</v>
      </c>
      <c r="E613" s="80">
        <v>6</v>
      </c>
      <c r="F613" s="81" t="s">
        <v>42</v>
      </c>
      <c r="G613" s="81" t="s">
        <v>4</v>
      </c>
      <c r="H613" s="82">
        <v>2</v>
      </c>
      <c r="I613" s="80" t="s">
        <v>392</v>
      </c>
      <c r="J613" s="83"/>
      <c r="K613" s="80" t="s">
        <v>926</v>
      </c>
      <c r="L613" s="80" t="s">
        <v>1021</v>
      </c>
      <c r="M613" s="80" t="s">
        <v>919</v>
      </c>
      <c r="N613" s="80" t="s">
        <v>921</v>
      </c>
      <c r="O613" s="83">
        <v>100</v>
      </c>
      <c r="P613" s="80">
        <f>IF(OR(Table13233[[#This Row],[Fin]]="1st",Table13233[[#This Row],[Div]]&lt;&gt;""),O613*Table13233[[#This Row],[Div]],"")</f>
        <v>200</v>
      </c>
      <c r="Q613" s="80">
        <f>IF(Table13233[[#This Row],[Lev Ret]]="",Table13233[[#This Row],[Lev Bet]]*-1,Table13233[[#This Row],[Lev Ret]]-Table13233[[#This Row],[Lev Bet]])</f>
        <v>100</v>
      </c>
      <c r="R613" s="84">
        <v>200</v>
      </c>
      <c r="S613" s="84">
        <f>IF(Table13233[[#This Row],[E4 24 BET]]="","",IF(OR(Table13233[[#This Row],[Fin]]="1st",Table13233[[#This Row],[Fin]]="Won",Table13233[[#This Row],[Div]]&lt;&gt;""),R613*Table13233[[#This Row],[Div]],""))</f>
        <v>400</v>
      </c>
      <c r="T613" s="84">
        <f>IF(Table13233[[#This Row],[E4 24 BET]]="","",IF(Table13233[[#This Row],[E4 24 RET]]="",Table13233[[#This Row],[E4 24 BET]]*-1,S613-R613))</f>
        <v>200</v>
      </c>
      <c r="U613" s="80" t="s">
        <v>950</v>
      </c>
    </row>
    <row r="614" spans="1:21" ht="15" customHeight="1" x14ac:dyDescent="0.25">
      <c r="A614" s="77">
        <v>44884</v>
      </c>
      <c r="B614" s="78">
        <v>0.53819444444444442</v>
      </c>
      <c r="C614" s="78" t="s">
        <v>143</v>
      </c>
      <c r="D614" s="79">
        <v>2</v>
      </c>
      <c r="E614" s="80">
        <v>1</v>
      </c>
      <c r="F614" s="81" t="s">
        <v>853</v>
      </c>
      <c r="G614" s="81" t="s">
        <v>4</v>
      </c>
      <c r="H614" s="82">
        <v>7.5</v>
      </c>
      <c r="I614" s="80" t="s">
        <v>156</v>
      </c>
      <c r="J614" s="83"/>
      <c r="K614" s="80" t="s">
        <v>926</v>
      </c>
      <c r="L614" s="80" t="s">
        <v>1021</v>
      </c>
      <c r="M614" s="80" t="s">
        <v>919</v>
      </c>
      <c r="N614" s="80" t="s">
        <v>140</v>
      </c>
      <c r="O614" s="83">
        <v>100</v>
      </c>
      <c r="P614" s="80">
        <f>IF(OR(Table13233[[#This Row],[Fin]]="1st",Table13233[[#This Row],[Div]]&lt;&gt;""),O614*Table13233[[#This Row],[Div]],"")</f>
        <v>750</v>
      </c>
      <c r="Q614" s="80">
        <f>IF(Table13233[[#This Row],[Lev Ret]]="",Table13233[[#This Row],[Lev Bet]]*-1,Table13233[[#This Row],[Lev Ret]]-Table13233[[#This Row],[Lev Bet]])</f>
        <v>650</v>
      </c>
      <c r="R614" s="84">
        <v>100</v>
      </c>
      <c r="S614" s="84">
        <f>IF(Table13233[[#This Row],[E4 24 BET]]="","",IF(OR(Table13233[[#This Row],[Fin]]="1st",Table13233[[#This Row],[Fin]]="Won",Table13233[[#This Row],[Div]]&lt;&gt;""),R614*Table13233[[#This Row],[Div]],""))</f>
        <v>750</v>
      </c>
      <c r="T614" s="84">
        <f>IF(Table13233[[#This Row],[E4 24 BET]]="","",IF(Table13233[[#This Row],[E4 24 RET]]="",Table13233[[#This Row],[E4 24 BET]]*-1,S614-R614))</f>
        <v>650</v>
      </c>
      <c r="U614" s="80" t="s">
        <v>943</v>
      </c>
    </row>
    <row r="615" spans="1:21" ht="15" customHeight="1" x14ac:dyDescent="0.25">
      <c r="A615" s="77">
        <v>44884</v>
      </c>
      <c r="B615" s="78">
        <v>0.5625</v>
      </c>
      <c r="C615" s="78" t="s">
        <v>143</v>
      </c>
      <c r="D615" s="79">
        <v>3</v>
      </c>
      <c r="E615" s="80">
        <v>12</v>
      </c>
      <c r="F615" s="81" t="s">
        <v>493</v>
      </c>
      <c r="G615" s="81"/>
      <c r="H615" s="82"/>
      <c r="I615" s="80" t="s">
        <v>156</v>
      </c>
      <c r="J615" s="83"/>
      <c r="K615" s="80" t="s">
        <v>926</v>
      </c>
      <c r="L615" s="80" t="s">
        <v>1021</v>
      </c>
      <c r="M615" s="80" t="s">
        <v>919</v>
      </c>
      <c r="N615" s="80" t="s">
        <v>140</v>
      </c>
      <c r="O615" s="83">
        <v>100</v>
      </c>
      <c r="P615" s="80" t="str">
        <f>IF(OR(Table13233[[#This Row],[Fin]]="1st",Table13233[[#This Row],[Div]]&lt;&gt;""),O615*Table13233[[#This Row],[Div]],"")</f>
        <v/>
      </c>
      <c r="Q615" s="80">
        <f>IF(Table13233[[#This Row],[Lev Ret]]="",Table13233[[#This Row],[Lev Bet]]*-1,Table13233[[#This Row],[Lev Ret]]-Table13233[[#This Row],[Lev Bet]])</f>
        <v>-100</v>
      </c>
      <c r="R615" s="84">
        <v>100</v>
      </c>
      <c r="S615" s="84" t="str">
        <f>IF(Table13233[[#This Row],[E4 24 BET]]="","",IF(OR(Table13233[[#This Row],[Fin]]="1st",Table13233[[#This Row],[Fin]]="Won",Table13233[[#This Row],[Div]]&lt;&gt;""),R615*Table13233[[#This Row],[Div]],""))</f>
        <v/>
      </c>
      <c r="T615" s="84">
        <f>IF(Table13233[[#This Row],[E4 24 BET]]="","",IF(Table13233[[#This Row],[E4 24 RET]]="",Table13233[[#This Row],[E4 24 BET]]*-1,S615-R615))</f>
        <v>-100</v>
      </c>
      <c r="U615" s="80" t="s">
        <v>943</v>
      </c>
    </row>
    <row r="616" spans="1:21" ht="15" customHeight="1" x14ac:dyDescent="0.25">
      <c r="A616" s="77">
        <v>44884</v>
      </c>
      <c r="B616" s="78">
        <v>0.61111111111111105</v>
      </c>
      <c r="C616" s="78" t="s">
        <v>143</v>
      </c>
      <c r="D616" s="79">
        <v>5</v>
      </c>
      <c r="E616" s="80">
        <v>11</v>
      </c>
      <c r="F616" s="81" t="s">
        <v>854</v>
      </c>
      <c r="G616" s="81"/>
      <c r="H616" s="82"/>
      <c r="I616" s="80" t="s">
        <v>156</v>
      </c>
      <c r="J616" s="83"/>
      <c r="K616" s="80" t="s">
        <v>926</v>
      </c>
      <c r="L616" s="80" t="s">
        <v>1021</v>
      </c>
      <c r="M616" s="80" t="s">
        <v>919</v>
      </c>
      <c r="N616" s="80" t="s">
        <v>140</v>
      </c>
      <c r="O616" s="83">
        <v>100</v>
      </c>
      <c r="P616" s="80" t="str">
        <f>IF(OR(Table13233[[#This Row],[Fin]]="1st",Table13233[[#This Row],[Div]]&lt;&gt;""),O616*Table13233[[#This Row],[Div]],"")</f>
        <v/>
      </c>
      <c r="Q616" s="80">
        <f>IF(Table13233[[#This Row],[Lev Ret]]="",Table13233[[#This Row],[Lev Bet]]*-1,Table13233[[#This Row],[Lev Ret]]-Table13233[[#This Row],[Lev Bet]])</f>
        <v>-100</v>
      </c>
      <c r="R616" s="84">
        <v>100</v>
      </c>
      <c r="S616" s="84" t="str">
        <f>IF(Table13233[[#This Row],[E4 24 BET]]="","",IF(OR(Table13233[[#This Row],[Fin]]="1st",Table13233[[#This Row],[Fin]]="Won",Table13233[[#This Row],[Div]]&lt;&gt;""),R616*Table13233[[#This Row],[Div]],""))</f>
        <v/>
      </c>
      <c r="T616" s="84">
        <f>IF(Table13233[[#This Row],[E4 24 BET]]="","",IF(Table13233[[#This Row],[E4 24 RET]]="",Table13233[[#This Row],[E4 24 BET]]*-1,S616-R616))</f>
        <v>-100</v>
      </c>
      <c r="U616" s="80" t="s">
        <v>943</v>
      </c>
    </row>
    <row r="617" spans="1:21" ht="15" customHeight="1" x14ac:dyDescent="0.25">
      <c r="A617" s="77">
        <v>44888</v>
      </c>
      <c r="B617" s="78">
        <v>0.70486111111111116</v>
      </c>
      <c r="C617" s="78" t="s">
        <v>149</v>
      </c>
      <c r="D617" s="79">
        <v>6</v>
      </c>
      <c r="E617" s="80">
        <v>5</v>
      </c>
      <c r="F617" s="81" t="s">
        <v>489</v>
      </c>
      <c r="G617" s="81" t="s">
        <v>4</v>
      </c>
      <c r="H617" s="82">
        <v>6.7</v>
      </c>
      <c r="I617" s="80" t="s">
        <v>156</v>
      </c>
      <c r="J617" s="83"/>
      <c r="K617" s="80" t="s">
        <v>926</v>
      </c>
      <c r="L617" s="80" t="s">
        <v>1021</v>
      </c>
      <c r="M617" s="80" t="s">
        <v>924</v>
      </c>
      <c r="N617" s="80" t="s">
        <v>140</v>
      </c>
      <c r="O617" s="83">
        <v>100</v>
      </c>
      <c r="P617" s="80">
        <f>IF(OR(Table13233[[#This Row],[Fin]]="1st",Table13233[[#This Row],[Div]]&lt;&gt;""),O617*Table13233[[#This Row],[Div]],"")</f>
        <v>670</v>
      </c>
      <c r="Q617" s="80">
        <f>IF(Table13233[[#This Row],[Lev Ret]]="",Table13233[[#This Row],[Lev Bet]]*-1,Table13233[[#This Row],[Lev Ret]]-Table13233[[#This Row],[Lev Bet]])</f>
        <v>570</v>
      </c>
      <c r="R617" s="84">
        <v>120</v>
      </c>
      <c r="S617" s="84">
        <f>IF(Table13233[[#This Row],[E4 24 BET]]="","",IF(OR(Table13233[[#This Row],[Fin]]="1st",Table13233[[#This Row],[Fin]]="Won",Table13233[[#This Row],[Div]]&lt;&gt;""),R617*Table13233[[#This Row],[Div]],""))</f>
        <v>804</v>
      </c>
      <c r="T617" s="84">
        <f>IF(Table13233[[#This Row],[E4 24 BET]]="","",IF(Table13233[[#This Row],[E4 24 RET]]="",Table13233[[#This Row],[E4 24 BET]]*-1,S617-R617))</f>
        <v>684</v>
      </c>
      <c r="U617" s="80" t="s">
        <v>946</v>
      </c>
    </row>
    <row r="618" spans="1:21" ht="15" customHeight="1" x14ac:dyDescent="0.25">
      <c r="A618" s="77">
        <v>44891</v>
      </c>
      <c r="B618" s="78">
        <v>0.54861111111111105</v>
      </c>
      <c r="C618" s="78" t="s">
        <v>9</v>
      </c>
      <c r="D618" s="79">
        <v>2</v>
      </c>
      <c r="E618" s="80">
        <v>6</v>
      </c>
      <c r="F618" s="81" t="s">
        <v>767</v>
      </c>
      <c r="G618" s="81" t="s">
        <v>4</v>
      </c>
      <c r="H618" s="82">
        <v>4.4000000000000004</v>
      </c>
      <c r="I618" s="80" t="s">
        <v>392</v>
      </c>
      <c r="J618" s="83"/>
      <c r="K618" s="80" t="s">
        <v>926</v>
      </c>
      <c r="L618" s="80" t="s">
        <v>1021</v>
      </c>
      <c r="M618" s="80" t="s">
        <v>919</v>
      </c>
      <c r="N618" s="80" t="s">
        <v>140</v>
      </c>
      <c r="O618" s="83">
        <v>100</v>
      </c>
      <c r="P618" s="80">
        <f>IF(OR(Table13233[[#This Row],[Fin]]="1st",Table13233[[#This Row],[Div]]&lt;&gt;""),O618*Table13233[[#This Row],[Div]],"")</f>
        <v>440.00000000000006</v>
      </c>
      <c r="Q618" s="80">
        <f>IF(Table13233[[#This Row],[Lev Ret]]="",Table13233[[#This Row],[Lev Bet]]*-1,Table13233[[#This Row],[Lev Ret]]-Table13233[[#This Row],[Lev Bet]])</f>
        <v>340.00000000000006</v>
      </c>
      <c r="R618" s="84">
        <v>120</v>
      </c>
      <c r="S618" s="84">
        <f>IF(Table13233[[#This Row],[E4 24 BET]]="","",IF(OR(Table13233[[#This Row],[Fin]]="1st",Table13233[[#This Row],[Fin]]="Won",Table13233[[#This Row],[Div]]&lt;&gt;""),R618*Table13233[[#This Row],[Div]],""))</f>
        <v>528</v>
      </c>
      <c r="T618" s="84">
        <f>IF(Table13233[[#This Row],[E4 24 BET]]="","",IF(Table13233[[#This Row],[E4 24 RET]]="",Table13233[[#This Row],[E4 24 BET]]*-1,S618-R618))</f>
        <v>408</v>
      </c>
      <c r="U618" s="80" t="s">
        <v>941</v>
      </c>
    </row>
    <row r="619" spans="1:21" ht="15" customHeight="1" x14ac:dyDescent="0.25">
      <c r="A619" s="77">
        <v>44891</v>
      </c>
      <c r="B619" s="78">
        <v>0.57291666666666663</v>
      </c>
      <c r="C619" s="78" t="s">
        <v>9</v>
      </c>
      <c r="D619" s="79">
        <v>3</v>
      </c>
      <c r="E619" s="80">
        <v>7</v>
      </c>
      <c r="F619" s="81" t="s">
        <v>175</v>
      </c>
      <c r="G619" s="81" t="s">
        <v>4</v>
      </c>
      <c r="H619" s="82">
        <v>4.4000000000000004</v>
      </c>
      <c r="I619" s="80" t="s">
        <v>392</v>
      </c>
      <c r="J619" s="83"/>
      <c r="K619" s="80" t="s">
        <v>926</v>
      </c>
      <c r="L619" s="80" t="s">
        <v>1021</v>
      </c>
      <c r="M619" s="80" t="s">
        <v>919</v>
      </c>
      <c r="N619" s="80" t="s">
        <v>140</v>
      </c>
      <c r="O619" s="83">
        <v>100</v>
      </c>
      <c r="P619" s="80">
        <f>IF(OR(Table13233[[#This Row],[Fin]]="1st",Table13233[[#This Row],[Div]]&lt;&gt;""),O619*Table13233[[#This Row],[Div]],"")</f>
        <v>440.00000000000006</v>
      </c>
      <c r="Q619" s="80">
        <f>IF(Table13233[[#This Row],[Lev Ret]]="",Table13233[[#This Row],[Lev Bet]]*-1,Table13233[[#This Row],[Lev Ret]]-Table13233[[#This Row],[Lev Bet]])</f>
        <v>340.00000000000006</v>
      </c>
      <c r="R619" s="84">
        <v>120</v>
      </c>
      <c r="S619" s="84">
        <f>IF(Table13233[[#This Row],[E4 24 BET]]="","",IF(OR(Table13233[[#This Row],[Fin]]="1st",Table13233[[#This Row],[Fin]]="Won",Table13233[[#This Row],[Div]]&lt;&gt;""),R619*Table13233[[#This Row],[Div]],""))</f>
        <v>528</v>
      </c>
      <c r="T619" s="84">
        <f>IF(Table13233[[#This Row],[E4 24 BET]]="","",IF(Table13233[[#This Row],[E4 24 RET]]="",Table13233[[#This Row],[E4 24 BET]]*-1,S619-R619))</f>
        <v>408</v>
      </c>
      <c r="U619" s="80" t="s">
        <v>941</v>
      </c>
    </row>
    <row r="620" spans="1:21" ht="15" customHeight="1" x14ac:dyDescent="0.25">
      <c r="A620" s="77">
        <v>44891</v>
      </c>
      <c r="B620" s="78">
        <v>0.61111111111111105</v>
      </c>
      <c r="C620" s="78" t="s">
        <v>139</v>
      </c>
      <c r="D620" s="79">
        <v>5</v>
      </c>
      <c r="E620" s="80">
        <v>10</v>
      </c>
      <c r="F620" s="81" t="s">
        <v>467</v>
      </c>
      <c r="G620" s="81" t="s">
        <v>4</v>
      </c>
      <c r="H620" s="82">
        <v>6.5</v>
      </c>
      <c r="I620" s="80" t="s">
        <v>156</v>
      </c>
      <c r="J620" s="83"/>
      <c r="K620" s="80" t="s">
        <v>926</v>
      </c>
      <c r="L620" s="80" t="s">
        <v>1021</v>
      </c>
      <c r="M620" s="80" t="s">
        <v>919</v>
      </c>
      <c r="N620" s="80" t="s">
        <v>918</v>
      </c>
      <c r="O620" s="83">
        <v>100</v>
      </c>
      <c r="P620" s="80">
        <f>IF(OR(Table13233[[#This Row],[Fin]]="1st",Table13233[[#This Row],[Div]]&lt;&gt;""),O620*Table13233[[#This Row],[Div]],"")</f>
        <v>650</v>
      </c>
      <c r="Q620" s="80">
        <f>IF(Table13233[[#This Row],[Lev Ret]]="",Table13233[[#This Row],[Lev Bet]]*-1,Table13233[[#This Row],[Lev Ret]]-Table13233[[#This Row],[Lev Bet]])</f>
        <v>550</v>
      </c>
      <c r="R620" s="84">
        <v>139.99999999999997</v>
      </c>
      <c r="S620" s="84">
        <f>IF(Table13233[[#This Row],[E4 24 BET]]="","",IF(OR(Table13233[[#This Row],[Fin]]="1st",Table13233[[#This Row],[Fin]]="Won",Table13233[[#This Row],[Div]]&lt;&gt;""),R620*Table13233[[#This Row],[Div]],""))</f>
        <v>909.99999999999977</v>
      </c>
      <c r="T620" s="84">
        <f>IF(Table13233[[#This Row],[E4 24 BET]]="","",IF(Table13233[[#This Row],[E4 24 RET]]="",Table13233[[#This Row],[E4 24 BET]]*-1,S620-R620))</f>
        <v>769.99999999999977</v>
      </c>
      <c r="U620" s="80" t="s">
        <v>951</v>
      </c>
    </row>
    <row r="621" spans="1:21" ht="15" customHeight="1" x14ac:dyDescent="0.25">
      <c r="A621" s="77">
        <v>44891</v>
      </c>
      <c r="B621" s="78">
        <v>0.625</v>
      </c>
      <c r="C621" s="78" t="s">
        <v>9</v>
      </c>
      <c r="D621" s="79">
        <v>5</v>
      </c>
      <c r="E621" s="80">
        <v>3</v>
      </c>
      <c r="F621" s="81" t="s">
        <v>197</v>
      </c>
      <c r="G621" s="81" t="s">
        <v>4</v>
      </c>
      <c r="H621" s="82">
        <v>8.5</v>
      </c>
      <c r="I621" s="80" t="s">
        <v>392</v>
      </c>
      <c r="J621" s="83"/>
      <c r="K621" s="80" t="s">
        <v>926</v>
      </c>
      <c r="L621" s="80" t="s">
        <v>1021</v>
      </c>
      <c r="M621" s="80" t="s">
        <v>919</v>
      </c>
      <c r="N621" s="80" t="s">
        <v>918</v>
      </c>
      <c r="O621" s="83">
        <v>100</v>
      </c>
      <c r="P621" s="80">
        <f>IF(OR(Table13233[[#This Row],[Fin]]="1st",Table13233[[#This Row],[Div]]&lt;&gt;""),O621*Table13233[[#This Row],[Div]],"")</f>
        <v>850</v>
      </c>
      <c r="Q621" s="80">
        <f>IF(Table13233[[#This Row],[Lev Ret]]="",Table13233[[#This Row],[Lev Bet]]*-1,Table13233[[#This Row],[Lev Ret]]-Table13233[[#This Row],[Lev Bet]])</f>
        <v>750</v>
      </c>
      <c r="R621" s="84">
        <v>200</v>
      </c>
      <c r="S621" s="84">
        <f>IF(Table13233[[#This Row],[E4 24 BET]]="","",IF(OR(Table13233[[#This Row],[Fin]]="1st",Table13233[[#This Row],[Fin]]="Won",Table13233[[#This Row],[Div]]&lt;&gt;""),R621*Table13233[[#This Row],[Div]],""))</f>
        <v>1700</v>
      </c>
      <c r="T621" s="84">
        <f>IF(Table13233[[#This Row],[E4 24 BET]]="","",IF(Table13233[[#This Row],[E4 24 RET]]="",Table13233[[#This Row],[E4 24 BET]]*-1,S621-R621))</f>
        <v>1500</v>
      </c>
      <c r="U621" s="80" t="s">
        <v>953</v>
      </c>
    </row>
    <row r="622" spans="1:21" ht="15" customHeight="1" x14ac:dyDescent="0.25">
      <c r="A622" s="77">
        <v>44891</v>
      </c>
      <c r="B622" s="78">
        <v>0.65277777777777779</v>
      </c>
      <c r="C622" s="78" t="s">
        <v>9</v>
      </c>
      <c r="D622" s="79">
        <v>6</v>
      </c>
      <c r="E622" s="80">
        <v>1</v>
      </c>
      <c r="F622" s="81" t="s">
        <v>40</v>
      </c>
      <c r="G622" s="81"/>
      <c r="H622" s="82"/>
      <c r="I622" s="80" t="s">
        <v>392</v>
      </c>
      <c r="J622" s="83"/>
      <c r="K622" s="80" t="s">
        <v>926</v>
      </c>
      <c r="L622" s="80" t="s">
        <v>1021</v>
      </c>
      <c r="M622" s="80" t="s">
        <v>919</v>
      </c>
      <c r="N622" s="80" t="s">
        <v>140</v>
      </c>
      <c r="O622" s="83">
        <v>100</v>
      </c>
      <c r="P622" s="80" t="str">
        <f>IF(OR(Table13233[[#This Row],[Fin]]="1st",Table13233[[#This Row],[Div]]&lt;&gt;""),O622*Table13233[[#This Row],[Div]],"")</f>
        <v/>
      </c>
      <c r="Q622" s="80">
        <f>IF(Table13233[[#This Row],[Lev Ret]]="",Table13233[[#This Row],[Lev Bet]]*-1,Table13233[[#This Row],[Lev Ret]]-Table13233[[#This Row],[Lev Bet]])</f>
        <v>-100</v>
      </c>
      <c r="R622" s="84">
        <v>120</v>
      </c>
      <c r="S622" s="84" t="str">
        <f>IF(Table13233[[#This Row],[E4 24 BET]]="","",IF(OR(Table13233[[#This Row],[Fin]]="1st",Table13233[[#This Row],[Fin]]="Won",Table13233[[#This Row],[Div]]&lt;&gt;""),R622*Table13233[[#This Row],[Div]],""))</f>
        <v/>
      </c>
      <c r="T622" s="84">
        <f>IF(Table13233[[#This Row],[E4 24 BET]]="","",IF(Table13233[[#This Row],[E4 24 RET]]="",Table13233[[#This Row],[E4 24 BET]]*-1,S622-R622))</f>
        <v>-120</v>
      </c>
      <c r="U622" s="80" t="s">
        <v>941</v>
      </c>
    </row>
    <row r="623" spans="1:21" ht="15" customHeight="1" x14ac:dyDescent="0.25">
      <c r="A623" s="77">
        <v>44891</v>
      </c>
      <c r="B623" s="78">
        <v>0.69444444444444453</v>
      </c>
      <c r="C623" s="78" t="s">
        <v>139</v>
      </c>
      <c r="D623" s="79">
        <v>10</v>
      </c>
      <c r="E623" s="80">
        <v>5</v>
      </c>
      <c r="F623" s="81" t="s">
        <v>855</v>
      </c>
      <c r="G623" s="81" t="s">
        <v>7</v>
      </c>
      <c r="H623" s="82"/>
      <c r="I623" s="80" t="s">
        <v>156</v>
      </c>
      <c r="J623" s="83"/>
      <c r="K623" s="80" t="s">
        <v>926</v>
      </c>
      <c r="L623" s="80" t="s">
        <v>1021</v>
      </c>
      <c r="M623" s="80" t="s">
        <v>919</v>
      </c>
      <c r="N623" s="80" t="s">
        <v>140</v>
      </c>
      <c r="O623" s="83">
        <v>100</v>
      </c>
      <c r="P623" s="80" t="str">
        <f>IF(OR(Table13233[[#This Row],[Fin]]="1st",Table13233[[#This Row],[Div]]&lt;&gt;""),O623*Table13233[[#This Row],[Div]],"")</f>
        <v/>
      </c>
      <c r="Q623" s="80">
        <f>IF(Table13233[[#This Row],[Lev Ret]]="",Table13233[[#This Row],[Lev Bet]]*-1,Table13233[[#This Row],[Lev Ret]]-Table13233[[#This Row],[Lev Bet]])</f>
        <v>-100</v>
      </c>
      <c r="R623" s="84">
        <v>100</v>
      </c>
      <c r="S623" s="84" t="str">
        <f>IF(Table13233[[#This Row],[E4 24 BET]]="","",IF(OR(Table13233[[#This Row],[Fin]]="1st",Table13233[[#This Row],[Fin]]="Won",Table13233[[#This Row],[Div]]&lt;&gt;""),R623*Table13233[[#This Row],[Div]],""))</f>
        <v/>
      </c>
      <c r="T623" s="84">
        <f>IF(Table13233[[#This Row],[E4 24 BET]]="","",IF(Table13233[[#This Row],[E4 24 RET]]="",Table13233[[#This Row],[E4 24 BET]]*-1,S623-R623))</f>
        <v>-100</v>
      </c>
      <c r="U623" s="80" t="s">
        <v>943</v>
      </c>
    </row>
    <row r="624" spans="1:21" ht="15" customHeight="1" x14ac:dyDescent="0.25">
      <c r="A624" s="77">
        <v>44891</v>
      </c>
      <c r="B624" s="78">
        <v>0.73611111111111116</v>
      </c>
      <c r="C624" s="78" t="s">
        <v>9</v>
      </c>
      <c r="D624" s="79">
        <v>9</v>
      </c>
      <c r="E624" s="80">
        <v>3</v>
      </c>
      <c r="F624" s="81" t="s">
        <v>381</v>
      </c>
      <c r="G624" s="81" t="s">
        <v>4</v>
      </c>
      <c r="H624" s="82">
        <v>6.6</v>
      </c>
      <c r="I624" s="80" t="s">
        <v>392</v>
      </c>
      <c r="J624" s="83"/>
      <c r="K624" s="80" t="s">
        <v>926</v>
      </c>
      <c r="L624" s="80" t="s">
        <v>1021</v>
      </c>
      <c r="M624" s="80" t="s">
        <v>919</v>
      </c>
      <c r="N624" s="80" t="s">
        <v>140</v>
      </c>
      <c r="O624" s="83">
        <v>100</v>
      </c>
      <c r="P624" s="80">
        <f>IF(OR(Table13233[[#This Row],[Fin]]="1st",Table13233[[#This Row],[Div]]&lt;&gt;""),O624*Table13233[[#This Row],[Div]],"")</f>
        <v>660</v>
      </c>
      <c r="Q624" s="80">
        <f>IF(Table13233[[#This Row],[Lev Ret]]="",Table13233[[#This Row],[Lev Bet]]*-1,Table13233[[#This Row],[Lev Ret]]-Table13233[[#This Row],[Lev Bet]])</f>
        <v>560</v>
      </c>
      <c r="R624" s="84">
        <v>120</v>
      </c>
      <c r="S624" s="84">
        <f>IF(Table13233[[#This Row],[E4 24 BET]]="","",IF(OR(Table13233[[#This Row],[Fin]]="1st",Table13233[[#This Row],[Fin]]="Won",Table13233[[#This Row],[Div]]&lt;&gt;""),R624*Table13233[[#This Row],[Div]],""))</f>
        <v>792</v>
      </c>
      <c r="T624" s="84">
        <f>IF(Table13233[[#This Row],[E4 24 BET]]="","",IF(Table13233[[#This Row],[E4 24 RET]]="",Table13233[[#This Row],[E4 24 BET]]*-1,S624-R624))</f>
        <v>672</v>
      </c>
      <c r="U624" s="80" t="s">
        <v>941</v>
      </c>
    </row>
    <row r="625" spans="1:21" ht="15" customHeight="1" x14ac:dyDescent="0.25">
      <c r="A625" s="77">
        <v>44898</v>
      </c>
      <c r="B625" s="78">
        <v>0.52430555555555558</v>
      </c>
      <c r="C625" s="78" t="s">
        <v>39</v>
      </c>
      <c r="D625" s="79">
        <v>1</v>
      </c>
      <c r="E625" s="80">
        <v>5</v>
      </c>
      <c r="F625" s="81" t="s">
        <v>214</v>
      </c>
      <c r="G625" s="81" t="s">
        <v>4</v>
      </c>
      <c r="H625" s="82">
        <v>5.7</v>
      </c>
      <c r="I625" s="80" t="s">
        <v>392</v>
      </c>
      <c r="J625" s="83"/>
      <c r="K625" s="80" t="s">
        <v>926</v>
      </c>
      <c r="L625" s="80" t="s">
        <v>1021</v>
      </c>
      <c r="M625" s="80" t="s">
        <v>919</v>
      </c>
      <c r="N625" s="80" t="s">
        <v>918</v>
      </c>
      <c r="O625" s="83">
        <v>100</v>
      </c>
      <c r="P625" s="80">
        <f>IF(OR(Table13233[[#This Row],[Fin]]="1st",Table13233[[#This Row],[Div]]&lt;&gt;""),O625*Table13233[[#This Row],[Div]],"")</f>
        <v>570</v>
      </c>
      <c r="Q625" s="80">
        <f>IF(Table13233[[#This Row],[Lev Ret]]="",Table13233[[#This Row],[Lev Bet]]*-1,Table13233[[#This Row],[Lev Ret]]-Table13233[[#This Row],[Lev Bet]])</f>
        <v>470</v>
      </c>
      <c r="R625" s="84">
        <v>100</v>
      </c>
      <c r="S625" s="84">
        <f>IF(Table13233[[#This Row],[E4 24 BET]]="","",IF(OR(Table13233[[#This Row],[Fin]]="1st",Table13233[[#This Row],[Fin]]="Won",Table13233[[#This Row],[Div]]&lt;&gt;""),R625*Table13233[[#This Row],[Div]],""))</f>
        <v>570</v>
      </c>
      <c r="T625" s="84">
        <f>IF(Table13233[[#This Row],[E4 24 BET]]="","",IF(Table13233[[#This Row],[E4 24 RET]]="",Table13233[[#This Row],[E4 24 BET]]*-1,S625-R625))</f>
        <v>470</v>
      </c>
      <c r="U625" s="80" t="s">
        <v>947</v>
      </c>
    </row>
    <row r="626" spans="1:21" ht="15" customHeight="1" x14ac:dyDescent="0.25">
      <c r="A626" s="77">
        <v>44898</v>
      </c>
      <c r="B626" s="78">
        <v>0.54861111111111105</v>
      </c>
      <c r="C626" s="78" t="s">
        <v>39</v>
      </c>
      <c r="D626" s="79">
        <v>2</v>
      </c>
      <c r="E626" s="80">
        <v>5</v>
      </c>
      <c r="F626" s="81" t="s">
        <v>38</v>
      </c>
      <c r="G626" s="81" t="s">
        <v>4</v>
      </c>
      <c r="H626" s="82">
        <v>5.5</v>
      </c>
      <c r="I626" s="80" t="s">
        <v>392</v>
      </c>
      <c r="J626" s="83"/>
      <c r="K626" s="80" t="s">
        <v>926</v>
      </c>
      <c r="L626" s="80" t="s">
        <v>1021</v>
      </c>
      <c r="M626" s="80" t="s">
        <v>919</v>
      </c>
      <c r="N626" s="80" t="s">
        <v>140</v>
      </c>
      <c r="O626" s="83">
        <v>100</v>
      </c>
      <c r="P626" s="80">
        <f>IF(OR(Table13233[[#This Row],[Fin]]="1st",Table13233[[#This Row],[Div]]&lt;&gt;""),O626*Table13233[[#This Row],[Div]],"")</f>
        <v>550</v>
      </c>
      <c r="Q626" s="80">
        <f>IF(Table13233[[#This Row],[Lev Ret]]="",Table13233[[#This Row],[Lev Bet]]*-1,Table13233[[#This Row],[Lev Ret]]-Table13233[[#This Row],[Lev Bet]])</f>
        <v>450</v>
      </c>
      <c r="R626" s="84">
        <v>120</v>
      </c>
      <c r="S626" s="84">
        <f>IF(Table13233[[#This Row],[E4 24 BET]]="","",IF(OR(Table13233[[#This Row],[Fin]]="1st",Table13233[[#This Row],[Fin]]="Won",Table13233[[#This Row],[Div]]&lt;&gt;""),R626*Table13233[[#This Row],[Div]],""))</f>
        <v>660</v>
      </c>
      <c r="T626" s="84">
        <f>IF(Table13233[[#This Row],[E4 24 BET]]="","",IF(Table13233[[#This Row],[E4 24 RET]]="",Table13233[[#This Row],[E4 24 BET]]*-1,S626-R626))</f>
        <v>540</v>
      </c>
      <c r="U626" s="80" t="s">
        <v>941</v>
      </c>
    </row>
    <row r="627" spans="1:21" ht="15" customHeight="1" x14ac:dyDescent="0.25">
      <c r="A627" s="77">
        <v>44898</v>
      </c>
      <c r="B627" s="78">
        <v>0.59722222222222221</v>
      </c>
      <c r="C627" s="78" t="s">
        <v>39</v>
      </c>
      <c r="D627" s="79">
        <v>4</v>
      </c>
      <c r="E627" s="80">
        <v>4</v>
      </c>
      <c r="F627" s="81" t="s">
        <v>37</v>
      </c>
      <c r="G627" s="81" t="s">
        <v>4</v>
      </c>
      <c r="H627" s="82">
        <v>3.6</v>
      </c>
      <c r="I627" s="80" t="s">
        <v>392</v>
      </c>
      <c r="J627" s="83"/>
      <c r="K627" s="80" t="s">
        <v>926</v>
      </c>
      <c r="L627" s="80" t="s">
        <v>1021</v>
      </c>
      <c r="M627" s="80" t="s">
        <v>919</v>
      </c>
      <c r="N627" s="80" t="s">
        <v>140</v>
      </c>
      <c r="O627" s="83">
        <v>100</v>
      </c>
      <c r="P627" s="80">
        <f>IF(OR(Table13233[[#This Row],[Fin]]="1st",Table13233[[#This Row],[Div]]&lt;&gt;""),O627*Table13233[[#This Row],[Div]],"")</f>
        <v>360</v>
      </c>
      <c r="Q627" s="80">
        <f>IF(Table13233[[#This Row],[Lev Ret]]="",Table13233[[#This Row],[Lev Bet]]*-1,Table13233[[#This Row],[Lev Ret]]-Table13233[[#This Row],[Lev Bet]])</f>
        <v>260</v>
      </c>
      <c r="R627" s="84">
        <v>120</v>
      </c>
      <c r="S627" s="84">
        <f>IF(Table13233[[#This Row],[E4 24 BET]]="","",IF(OR(Table13233[[#This Row],[Fin]]="1st",Table13233[[#This Row],[Fin]]="Won",Table13233[[#This Row],[Div]]&lt;&gt;""),R627*Table13233[[#This Row],[Div]],""))</f>
        <v>432</v>
      </c>
      <c r="T627" s="84">
        <f>IF(Table13233[[#This Row],[E4 24 BET]]="","",IF(Table13233[[#This Row],[E4 24 RET]]="",Table13233[[#This Row],[E4 24 BET]]*-1,S627-R627))</f>
        <v>312</v>
      </c>
      <c r="U627" s="80" t="s">
        <v>941</v>
      </c>
    </row>
    <row r="628" spans="1:21" ht="15" customHeight="1" x14ac:dyDescent="0.25">
      <c r="A628" s="77">
        <v>44898</v>
      </c>
      <c r="B628" s="78">
        <v>0.68055555555555547</v>
      </c>
      <c r="C628" s="78" t="s">
        <v>39</v>
      </c>
      <c r="D628" s="79">
        <v>7</v>
      </c>
      <c r="E628" s="80">
        <v>2</v>
      </c>
      <c r="F628" s="81" t="s">
        <v>768</v>
      </c>
      <c r="G628" s="81"/>
      <c r="H628" s="82"/>
      <c r="I628" s="80" t="s">
        <v>392</v>
      </c>
      <c r="J628" s="83"/>
      <c r="K628" s="80" t="s">
        <v>926</v>
      </c>
      <c r="L628" s="80" t="s">
        <v>1021</v>
      </c>
      <c r="M628" s="80" t="s">
        <v>919</v>
      </c>
      <c r="N628" s="80" t="s">
        <v>140</v>
      </c>
      <c r="O628" s="83">
        <v>100</v>
      </c>
      <c r="P628" s="80" t="str">
        <f>IF(OR(Table13233[[#This Row],[Fin]]="1st",Table13233[[#This Row],[Div]]&lt;&gt;""),O628*Table13233[[#This Row],[Div]],"")</f>
        <v/>
      </c>
      <c r="Q628" s="80">
        <f>IF(Table13233[[#This Row],[Lev Ret]]="",Table13233[[#This Row],[Lev Bet]]*-1,Table13233[[#This Row],[Lev Ret]]-Table13233[[#This Row],[Lev Bet]])</f>
        <v>-100</v>
      </c>
      <c r="R628" s="84">
        <v>120</v>
      </c>
      <c r="S628" s="84" t="str">
        <f>IF(Table13233[[#This Row],[E4 24 BET]]="","",IF(OR(Table13233[[#This Row],[Fin]]="1st",Table13233[[#This Row],[Fin]]="Won",Table13233[[#This Row],[Div]]&lt;&gt;""),R628*Table13233[[#This Row],[Div]],""))</f>
        <v/>
      </c>
      <c r="T628" s="84">
        <f>IF(Table13233[[#This Row],[E4 24 BET]]="","",IF(Table13233[[#This Row],[E4 24 RET]]="",Table13233[[#This Row],[E4 24 BET]]*-1,S628-R628))</f>
        <v>-120</v>
      </c>
      <c r="U628" s="80" t="s">
        <v>941</v>
      </c>
    </row>
    <row r="629" spans="1:21" ht="15" customHeight="1" x14ac:dyDescent="0.25">
      <c r="A629" s="77">
        <v>44898</v>
      </c>
      <c r="B629" s="78">
        <v>0.70833333333333337</v>
      </c>
      <c r="C629" s="78" t="s">
        <v>39</v>
      </c>
      <c r="D629" s="79">
        <v>8</v>
      </c>
      <c r="E629" s="80">
        <v>2</v>
      </c>
      <c r="F629" s="81" t="s">
        <v>36</v>
      </c>
      <c r="G629" s="81" t="s">
        <v>6</v>
      </c>
      <c r="H629" s="82"/>
      <c r="I629" s="80" t="s">
        <v>392</v>
      </c>
      <c r="J629" s="83"/>
      <c r="K629" s="80" t="s">
        <v>926</v>
      </c>
      <c r="L629" s="80" t="s">
        <v>1021</v>
      </c>
      <c r="M629" s="80" t="s">
        <v>919</v>
      </c>
      <c r="N629" s="80" t="s">
        <v>140</v>
      </c>
      <c r="O629" s="83">
        <v>100</v>
      </c>
      <c r="P629" s="80" t="str">
        <f>IF(OR(Table13233[[#This Row],[Fin]]="1st",Table13233[[#This Row],[Div]]&lt;&gt;""),O629*Table13233[[#This Row],[Div]],"")</f>
        <v/>
      </c>
      <c r="Q629" s="80">
        <f>IF(Table13233[[#This Row],[Lev Ret]]="",Table13233[[#This Row],[Lev Bet]]*-1,Table13233[[#This Row],[Lev Ret]]-Table13233[[#This Row],[Lev Bet]])</f>
        <v>-100</v>
      </c>
      <c r="R629" s="84">
        <v>120</v>
      </c>
      <c r="S629" s="84" t="str">
        <f>IF(Table13233[[#This Row],[E4 24 BET]]="","",IF(OR(Table13233[[#This Row],[Fin]]="1st",Table13233[[#This Row],[Fin]]="Won",Table13233[[#This Row],[Div]]&lt;&gt;""),R629*Table13233[[#This Row],[Div]],""))</f>
        <v/>
      </c>
      <c r="T629" s="84">
        <f>IF(Table13233[[#This Row],[E4 24 BET]]="","",IF(Table13233[[#This Row],[E4 24 RET]]="",Table13233[[#This Row],[E4 24 BET]]*-1,S629-R629))</f>
        <v>-120</v>
      </c>
      <c r="U629" s="80" t="s">
        <v>941</v>
      </c>
    </row>
    <row r="630" spans="1:21" ht="15" customHeight="1" x14ac:dyDescent="0.25">
      <c r="A630" s="77">
        <v>44898</v>
      </c>
      <c r="B630" s="78">
        <v>0.72222222222222221</v>
      </c>
      <c r="C630" s="78" t="s">
        <v>139</v>
      </c>
      <c r="D630" s="79">
        <v>9</v>
      </c>
      <c r="E630" s="80">
        <v>10</v>
      </c>
      <c r="F630" s="81" t="s">
        <v>490</v>
      </c>
      <c r="G630" s="81" t="s">
        <v>4</v>
      </c>
      <c r="H630" s="82">
        <v>1.6</v>
      </c>
      <c r="I630" s="80" t="s">
        <v>156</v>
      </c>
      <c r="J630" s="83"/>
      <c r="K630" s="80" t="s">
        <v>926</v>
      </c>
      <c r="L630" s="80" t="s">
        <v>1021</v>
      </c>
      <c r="M630" s="80" t="s">
        <v>919</v>
      </c>
      <c r="N630" s="80" t="s">
        <v>918</v>
      </c>
      <c r="O630" s="83">
        <v>100</v>
      </c>
      <c r="P630" s="80">
        <f>IF(OR(Table13233[[#This Row],[Fin]]="1st",Table13233[[#This Row],[Div]]&lt;&gt;""),O630*Table13233[[#This Row],[Div]],"")</f>
        <v>160</v>
      </c>
      <c r="Q630" s="80">
        <f>IF(Table13233[[#This Row],[Lev Ret]]="",Table13233[[#This Row],[Lev Bet]]*-1,Table13233[[#This Row],[Lev Ret]]-Table13233[[#This Row],[Lev Bet]])</f>
        <v>60</v>
      </c>
      <c r="R630" s="84">
        <v>139.99999999999997</v>
      </c>
      <c r="S630" s="84">
        <f>IF(Table13233[[#This Row],[E4 24 BET]]="","",IF(OR(Table13233[[#This Row],[Fin]]="1st",Table13233[[#This Row],[Fin]]="Won",Table13233[[#This Row],[Div]]&lt;&gt;""),R630*Table13233[[#This Row],[Div]],""))</f>
        <v>223.99999999999997</v>
      </c>
      <c r="T630" s="84">
        <f>IF(Table13233[[#This Row],[E4 24 BET]]="","",IF(Table13233[[#This Row],[E4 24 RET]]="",Table13233[[#This Row],[E4 24 BET]]*-1,S630-R630))</f>
        <v>84</v>
      </c>
      <c r="U630" s="80" t="s">
        <v>951</v>
      </c>
    </row>
    <row r="631" spans="1:21" ht="15" customHeight="1" x14ac:dyDescent="0.25">
      <c r="A631" s="77">
        <v>44902</v>
      </c>
      <c r="B631" s="78">
        <v>0.71875</v>
      </c>
      <c r="C631" s="78" t="s">
        <v>149</v>
      </c>
      <c r="D631" s="79">
        <v>6</v>
      </c>
      <c r="E631" s="80">
        <v>4</v>
      </c>
      <c r="F631" s="81" t="s">
        <v>491</v>
      </c>
      <c r="G631" s="81"/>
      <c r="H631" s="82"/>
      <c r="I631" s="80" t="s">
        <v>156</v>
      </c>
      <c r="J631" s="83"/>
      <c r="K631" s="80" t="s">
        <v>926</v>
      </c>
      <c r="L631" s="80" t="s">
        <v>1021</v>
      </c>
      <c r="M631" s="80" t="s">
        <v>924</v>
      </c>
      <c r="N631" s="80" t="s">
        <v>140</v>
      </c>
      <c r="O631" s="83">
        <v>100</v>
      </c>
      <c r="P631" s="80" t="str">
        <f>IF(OR(Table13233[[#This Row],[Fin]]="1st",Table13233[[#This Row],[Div]]&lt;&gt;""),O631*Table13233[[#This Row],[Div]],"")</f>
        <v/>
      </c>
      <c r="Q631" s="80">
        <f>IF(Table13233[[#This Row],[Lev Ret]]="",Table13233[[#This Row],[Lev Bet]]*-1,Table13233[[#This Row],[Lev Ret]]-Table13233[[#This Row],[Lev Bet]])</f>
        <v>-100</v>
      </c>
      <c r="R631" s="84">
        <v>120</v>
      </c>
      <c r="S631" s="84" t="str">
        <f>IF(Table13233[[#This Row],[E4 24 BET]]="","",IF(OR(Table13233[[#This Row],[Fin]]="1st",Table13233[[#This Row],[Fin]]="Won",Table13233[[#This Row],[Div]]&lt;&gt;""),R631*Table13233[[#This Row],[Div]],""))</f>
        <v/>
      </c>
      <c r="T631" s="84">
        <f>IF(Table13233[[#This Row],[E4 24 BET]]="","",IF(Table13233[[#This Row],[E4 24 RET]]="",Table13233[[#This Row],[E4 24 BET]]*-1,S631-R631))</f>
        <v>-120</v>
      </c>
      <c r="U631" s="80" t="s">
        <v>946</v>
      </c>
    </row>
    <row r="632" spans="1:21" ht="15" customHeight="1" x14ac:dyDescent="0.25">
      <c r="A632" s="77">
        <v>44905</v>
      </c>
      <c r="B632" s="78">
        <v>0.54861111111111105</v>
      </c>
      <c r="C632" s="78" t="s">
        <v>5</v>
      </c>
      <c r="D632" s="79">
        <v>2</v>
      </c>
      <c r="E632" s="80">
        <v>3</v>
      </c>
      <c r="F632" s="81" t="s">
        <v>633</v>
      </c>
      <c r="G632" s="81" t="s">
        <v>6</v>
      </c>
      <c r="H632" s="82"/>
      <c r="I632" s="80" t="s">
        <v>392</v>
      </c>
      <c r="J632" s="83"/>
      <c r="K632" s="80" t="s">
        <v>926</v>
      </c>
      <c r="L632" s="80" t="s">
        <v>1021</v>
      </c>
      <c r="M632" s="80" t="s">
        <v>919</v>
      </c>
      <c r="N632" s="80" t="s">
        <v>918</v>
      </c>
      <c r="O632" s="83">
        <v>100</v>
      </c>
      <c r="P632" s="80" t="str">
        <f>IF(OR(Table13233[[#This Row],[Fin]]="1st",Table13233[[#This Row],[Div]]&lt;&gt;""),O632*Table13233[[#This Row],[Div]],"")</f>
        <v/>
      </c>
      <c r="Q632" s="80">
        <f>IF(Table13233[[#This Row],[Lev Ret]]="",Table13233[[#This Row],[Lev Bet]]*-1,Table13233[[#This Row],[Lev Ret]]-Table13233[[#This Row],[Lev Bet]])</f>
        <v>-100</v>
      </c>
      <c r="R632" s="84">
        <v>100</v>
      </c>
      <c r="S632" s="84" t="str">
        <f>IF(Table13233[[#This Row],[E4 24 BET]]="","",IF(OR(Table13233[[#This Row],[Fin]]="1st",Table13233[[#This Row],[Fin]]="Won",Table13233[[#This Row],[Div]]&lt;&gt;""),R632*Table13233[[#This Row],[Div]],""))</f>
        <v/>
      </c>
      <c r="T632" s="84">
        <f>IF(Table13233[[#This Row],[E4 24 BET]]="","",IF(Table13233[[#This Row],[E4 24 RET]]="",Table13233[[#This Row],[E4 24 BET]]*-1,S632-R632))</f>
        <v>-100</v>
      </c>
      <c r="U632" s="80" t="s">
        <v>947</v>
      </c>
    </row>
    <row r="633" spans="1:21" ht="15" customHeight="1" x14ac:dyDescent="0.25">
      <c r="A633" s="77">
        <v>44905</v>
      </c>
      <c r="B633" s="78">
        <v>0.59722222222222221</v>
      </c>
      <c r="C633" s="78" t="s">
        <v>5</v>
      </c>
      <c r="D633" s="79">
        <v>4</v>
      </c>
      <c r="E633" s="80">
        <v>8</v>
      </c>
      <c r="F633" s="81" t="s">
        <v>216</v>
      </c>
      <c r="G633" s="81" t="s">
        <v>4</v>
      </c>
      <c r="H633" s="82">
        <v>5.7</v>
      </c>
      <c r="I633" s="80" t="s">
        <v>392</v>
      </c>
      <c r="J633" s="83"/>
      <c r="K633" s="80" t="s">
        <v>926</v>
      </c>
      <c r="L633" s="80" t="s">
        <v>1021</v>
      </c>
      <c r="M633" s="80" t="s">
        <v>919</v>
      </c>
      <c r="N633" s="80" t="s">
        <v>918</v>
      </c>
      <c r="O633" s="83">
        <v>100</v>
      </c>
      <c r="P633" s="80">
        <f>IF(OR(Table13233[[#This Row],[Fin]]="1st",Table13233[[#This Row],[Div]]&lt;&gt;""),O633*Table13233[[#This Row],[Div]],"")</f>
        <v>570</v>
      </c>
      <c r="Q633" s="80">
        <f>IF(Table13233[[#This Row],[Lev Ret]]="",Table13233[[#This Row],[Lev Bet]]*-1,Table13233[[#This Row],[Lev Ret]]-Table13233[[#This Row],[Lev Bet]])</f>
        <v>470</v>
      </c>
      <c r="R633" s="84">
        <v>100</v>
      </c>
      <c r="S633" s="84">
        <f>IF(Table13233[[#This Row],[E4 24 BET]]="","",IF(OR(Table13233[[#This Row],[Fin]]="1st",Table13233[[#This Row],[Fin]]="Won",Table13233[[#This Row],[Div]]&lt;&gt;""),R633*Table13233[[#This Row],[Div]],""))</f>
        <v>570</v>
      </c>
      <c r="T633" s="84">
        <f>IF(Table13233[[#This Row],[E4 24 BET]]="","",IF(Table13233[[#This Row],[E4 24 RET]]="",Table13233[[#This Row],[E4 24 BET]]*-1,S633-R633))</f>
        <v>470</v>
      </c>
      <c r="U633" s="80" t="s">
        <v>953</v>
      </c>
    </row>
    <row r="634" spans="1:21" ht="15" customHeight="1" x14ac:dyDescent="0.25">
      <c r="A634" s="77">
        <v>44905</v>
      </c>
      <c r="B634" s="78">
        <v>0.65277777777777779</v>
      </c>
      <c r="C634" s="78" t="s">
        <v>5</v>
      </c>
      <c r="D634" s="79">
        <v>6</v>
      </c>
      <c r="E634" s="80">
        <v>8</v>
      </c>
      <c r="F634" s="81" t="s">
        <v>35</v>
      </c>
      <c r="G634" s="81" t="s">
        <v>7</v>
      </c>
      <c r="H634" s="82"/>
      <c r="I634" s="80" t="s">
        <v>392</v>
      </c>
      <c r="J634" s="83"/>
      <c r="K634" s="80" t="s">
        <v>926</v>
      </c>
      <c r="L634" s="80" t="s">
        <v>1021</v>
      </c>
      <c r="M634" s="80" t="s">
        <v>919</v>
      </c>
      <c r="N634" s="80" t="s">
        <v>140</v>
      </c>
      <c r="O634" s="83">
        <v>100</v>
      </c>
      <c r="P634" s="80" t="str">
        <f>IF(OR(Table13233[[#This Row],[Fin]]="1st",Table13233[[#This Row],[Div]]&lt;&gt;""),O634*Table13233[[#This Row],[Div]],"")</f>
        <v/>
      </c>
      <c r="Q634" s="80">
        <f>IF(Table13233[[#This Row],[Lev Ret]]="",Table13233[[#This Row],[Lev Bet]]*-1,Table13233[[#This Row],[Lev Ret]]-Table13233[[#This Row],[Lev Bet]])</f>
        <v>-100</v>
      </c>
      <c r="R634" s="84">
        <v>100</v>
      </c>
      <c r="S634" s="84" t="str">
        <f>IF(Table13233[[#This Row],[E4 24 BET]]="","",IF(OR(Table13233[[#This Row],[Fin]]="1st",Table13233[[#This Row],[Fin]]="Won",Table13233[[#This Row],[Div]]&lt;&gt;""),R634*Table13233[[#This Row],[Div]],""))</f>
        <v/>
      </c>
      <c r="T634" s="84">
        <f>IF(Table13233[[#This Row],[E4 24 BET]]="","",IF(Table13233[[#This Row],[E4 24 RET]]="",Table13233[[#This Row],[E4 24 BET]]*-1,S634-R634))</f>
        <v>-100</v>
      </c>
      <c r="U634" s="80" t="s">
        <v>941</v>
      </c>
    </row>
    <row r="635" spans="1:21" ht="15" customHeight="1" x14ac:dyDescent="0.25">
      <c r="A635" s="77">
        <v>44905</v>
      </c>
      <c r="B635" s="78">
        <v>0.70833333333333337</v>
      </c>
      <c r="C635" s="78" t="s">
        <v>5</v>
      </c>
      <c r="D635" s="79">
        <v>8</v>
      </c>
      <c r="E635" s="80">
        <v>6</v>
      </c>
      <c r="F635" s="81" t="s">
        <v>677</v>
      </c>
      <c r="G635" s="81" t="s">
        <v>4</v>
      </c>
      <c r="H635" s="82">
        <v>4.8</v>
      </c>
      <c r="I635" s="80" t="s">
        <v>392</v>
      </c>
      <c r="J635" s="83"/>
      <c r="K635" s="80" t="s">
        <v>926</v>
      </c>
      <c r="L635" s="80" t="s">
        <v>1021</v>
      </c>
      <c r="M635" s="80" t="s">
        <v>919</v>
      </c>
      <c r="N635" s="80" t="s">
        <v>140</v>
      </c>
      <c r="O635" s="83">
        <v>100</v>
      </c>
      <c r="P635" s="80">
        <f>IF(OR(Table13233[[#This Row],[Fin]]="1st",Table13233[[#This Row],[Div]]&lt;&gt;""),O635*Table13233[[#This Row],[Div]],"")</f>
        <v>480</v>
      </c>
      <c r="Q635" s="80">
        <f>IF(Table13233[[#This Row],[Lev Ret]]="",Table13233[[#This Row],[Lev Bet]]*-1,Table13233[[#This Row],[Lev Ret]]-Table13233[[#This Row],[Lev Bet]])</f>
        <v>380</v>
      </c>
      <c r="R635" s="84">
        <v>120</v>
      </c>
      <c r="S635" s="84">
        <f>IF(Table13233[[#This Row],[E4 24 BET]]="","",IF(OR(Table13233[[#This Row],[Fin]]="1st",Table13233[[#This Row],[Fin]]="Won",Table13233[[#This Row],[Div]]&lt;&gt;""),R635*Table13233[[#This Row],[Div]],""))</f>
        <v>576</v>
      </c>
      <c r="T635" s="84">
        <f>IF(Table13233[[#This Row],[E4 24 BET]]="","",IF(Table13233[[#This Row],[E4 24 RET]]="",Table13233[[#This Row],[E4 24 BET]]*-1,S635-R635))</f>
        <v>456</v>
      </c>
      <c r="U635" s="80" t="s">
        <v>941</v>
      </c>
    </row>
    <row r="636" spans="1:21" ht="15" customHeight="1" x14ac:dyDescent="0.25">
      <c r="A636" s="77">
        <v>44905</v>
      </c>
      <c r="B636" s="78">
        <v>0.74652777777777779</v>
      </c>
      <c r="C636" s="78" t="s">
        <v>138</v>
      </c>
      <c r="D636" s="79">
        <v>10</v>
      </c>
      <c r="E636" s="80">
        <v>2</v>
      </c>
      <c r="F636" s="81" t="s">
        <v>856</v>
      </c>
      <c r="G636" s="81" t="s">
        <v>4</v>
      </c>
      <c r="H636" s="82">
        <v>3.7</v>
      </c>
      <c r="I636" s="80" t="s">
        <v>156</v>
      </c>
      <c r="J636" s="83"/>
      <c r="K636" s="80" t="s">
        <v>926</v>
      </c>
      <c r="L636" s="80" t="s">
        <v>1021</v>
      </c>
      <c r="M636" s="80" t="s">
        <v>919</v>
      </c>
      <c r="N636" s="80" t="s">
        <v>140</v>
      </c>
      <c r="O636" s="83">
        <v>100</v>
      </c>
      <c r="P636" s="80">
        <f>IF(OR(Table13233[[#This Row],[Fin]]="1st",Table13233[[#This Row],[Div]]&lt;&gt;""),O636*Table13233[[#This Row],[Div]],"")</f>
        <v>370</v>
      </c>
      <c r="Q636" s="80">
        <f>IF(Table13233[[#This Row],[Lev Ret]]="",Table13233[[#This Row],[Lev Bet]]*-1,Table13233[[#This Row],[Lev Ret]]-Table13233[[#This Row],[Lev Bet]])</f>
        <v>270</v>
      </c>
      <c r="R636" s="84">
        <v>100</v>
      </c>
      <c r="S636" s="84">
        <f>IF(Table13233[[#This Row],[E4 24 BET]]="","",IF(OR(Table13233[[#This Row],[Fin]]="1st",Table13233[[#This Row],[Fin]]="Won",Table13233[[#This Row],[Div]]&lt;&gt;""),R636*Table13233[[#This Row],[Div]],""))</f>
        <v>370</v>
      </c>
      <c r="T636" s="84">
        <f>IF(Table13233[[#This Row],[E4 24 BET]]="","",IF(Table13233[[#This Row],[E4 24 RET]]="",Table13233[[#This Row],[E4 24 BET]]*-1,S636-R636))</f>
        <v>270</v>
      </c>
      <c r="U636" s="80" t="s">
        <v>943</v>
      </c>
    </row>
    <row r="637" spans="1:21" ht="15" customHeight="1" x14ac:dyDescent="0.25">
      <c r="A637" s="77">
        <v>44912</v>
      </c>
      <c r="B637" s="78">
        <v>0.52430555555555558</v>
      </c>
      <c r="C637" s="78" t="s">
        <v>10</v>
      </c>
      <c r="D637" s="79">
        <v>1</v>
      </c>
      <c r="E637" s="80">
        <v>11</v>
      </c>
      <c r="F637" s="81" t="s">
        <v>669</v>
      </c>
      <c r="G637" s="81"/>
      <c r="H637" s="82"/>
      <c r="I637" s="80" t="s">
        <v>392</v>
      </c>
      <c r="J637" s="83"/>
      <c r="K637" s="80" t="s">
        <v>926</v>
      </c>
      <c r="L637" s="80" t="s">
        <v>1021</v>
      </c>
      <c r="M637" s="80" t="s">
        <v>919</v>
      </c>
      <c r="N637" s="80" t="s">
        <v>140</v>
      </c>
      <c r="O637" s="83">
        <v>100</v>
      </c>
      <c r="P637" s="80" t="str">
        <f>IF(OR(Table13233[[#This Row],[Fin]]="1st",Table13233[[#This Row],[Div]]&lt;&gt;""),O637*Table13233[[#This Row],[Div]],"")</f>
        <v/>
      </c>
      <c r="Q637" s="80">
        <f>IF(Table13233[[#This Row],[Lev Ret]]="",Table13233[[#This Row],[Lev Bet]]*-1,Table13233[[#This Row],[Lev Ret]]-Table13233[[#This Row],[Lev Bet]])</f>
        <v>-100</v>
      </c>
      <c r="R637" s="84">
        <v>100</v>
      </c>
      <c r="S637" s="84" t="str">
        <f>IF(Table13233[[#This Row],[E4 24 BET]]="","",IF(OR(Table13233[[#This Row],[Fin]]="1st",Table13233[[#This Row],[Fin]]="Won",Table13233[[#This Row],[Div]]&lt;&gt;""),R637*Table13233[[#This Row],[Div]],""))</f>
        <v/>
      </c>
      <c r="T637" s="84">
        <f>IF(Table13233[[#This Row],[E4 24 BET]]="","",IF(Table13233[[#This Row],[E4 24 RET]]="",Table13233[[#This Row],[E4 24 BET]]*-1,S637-R637))</f>
        <v>-100</v>
      </c>
      <c r="U637" s="80" t="s">
        <v>928</v>
      </c>
    </row>
    <row r="638" spans="1:21" ht="15" customHeight="1" x14ac:dyDescent="0.25">
      <c r="A638" s="77">
        <v>44912</v>
      </c>
      <c r="B638" s="78">
        <v>0.57291666666666663</v>
      </c>
      <c r="C638" s="78" t="s">
        <v>10</v>
      </c>
      <c r="D638" s="79">
        <v>3</v>
      </c>
      <c r="E638" s="80">
        <v>4</v>
      </c>
      <c r="F638" s="81" t="s">
        <v>33</v>
      </c>
      <c r="G638" s="81"/>
      <c r="H638" s="82"/>
      <c r="I638" s="80" t="s">
        <v>392</v>
      </c>
      <c r="J638" s="83"/>
      <c r="K638" s="80" t="s">
        <v>926</v>
      </c>
      <c r="L638" s="80" t="s">
        <v>1021</v>
      </c>
      <c r="M638" s="80" t="s">
        <v>919</v>
      </c>
      <c r="N638" s="80" t="s">
        <v>140</v>
      </c>
      <c r="O638" s="83">
        <v>100</v>
      </c>
      <c r="P638" s="80" t="str">
        <f>IF(OR(Table13233[[#This Row],[Fin]]="1st",Table13233[[#This Row],[Div]]&lt;&gt;""),O638*Table13233[[#This Row],[Div]],"")</f>
        <v/>
      </c>
      <c r="Q638" s="80">
        <f>IF(Table13233[[#This Row],[Lev Ret]]="",Table13233[[#This Row],[Lev Bet]]*-1,Table13233[[#This Row],[Lev Ret]]-Table13233[[#This Row],[Lev Bet]])</f>
        <v>-100</v>
      </c>
      <c r="R638" s="84">
        <v>120</v>
      </c>
      <c r="S638" s="84" t="str">
        <f>IF(Table13233[[#This Row],[E4 24 BET]]="","",IF(OR(Table13233[[#This Row],[Fin]]="1st",Table13233[[#This Row],[Fin]]="Won",Table13233[[#This Row],[Div]]&lt;&gt;""),R638*Table13233[[#This Row],[Div]],""))</f>
        <v/>
      </c>
      <c r="T638" s="84">
        <f>IF(Table13233[[#This Row],[E4 24 BET]]="","",IF(Table13233[[#This Row],[E4 24 RET]]="",Table13233[[#This Row],[E4 24 BET]]*-1,S638-R638))</f>
        <v>-120</v>
      </c>
      <c r="U638" s="80" t="s">
        <v>941</v>
      </c>
    </row>
    <row r="639" spans="1:21" ht="15" customHeight="1" x14ac:dyDescent="0.25">
      <c r="A639" s="77">
        <v>44912</v>
      </c>
      <c r="B639" s="78">
        <v>0.57291666666666663</v>
      </c>
      <c r="C639" s="78" t="s">
        <v>10</v>
      </c>
      <c r="D639" s="79">
        <v>3</v>
      </c>
      <c r="E639" s="80">
        <v>7</v>
      </c>
      <c r="F639" s="81" t="s">
        <v>34</v>
      </c>
      <c r="G639" s="81" t="s">
        <v>4</v>
      </c>
      <c r="H639" s="82">
        <v>3.3</v>
      </c>
      <c r="I639" s="80" t="s">
        <v>392</v>
      </c>
      <c r="J639" s="83"/>
      <c r="K639" s="80" t="s">
        <v>926</v>
      </c>
      <c r="L639" s="80" t="s">
        <v>1021</v>
      </c>
      <c r="M639" s="80" t="s">
        <v>919</v>
      </c>
      <c r="N639" s="80" t="s">
        <v>918</v>
      </c>
      <c r="O639" s="83">
        <v>100</v>
      </c>
      <c r="P639" s="80">
        <f>IF(OR(Table13233[[#This Row],[Fin]]="1st",Table13233[[#This Row],[Div]]&lt;&gt;""),O639*Table13233[[#This Row],[Div]],"")</f>
        <v>330</v>
      </c>
      <c r="Q639" s="80">
        <f>IF(Table13233[[#This Row],[Lev Ret]]="",Table13233[[#This Row],[Lev Bet]]*-1,Table13233[[#This Row],[Lev Ret]]-Table13233[[#This Row],[Lev Bet]])</f>
        <v>230</v>
      </c>
      <c r="R639" s="84">
        <v>100</v>
      </c>
      <c r="S639" s="84">
        <f>IF(Table13233[[#This Row],[E4 24 BET]]="","",IF(OR(Table13233[[#This Row],[Fin]]="1st",Table13233[[#This Row],[Fin]]="Won",Table13233[[#This Row],[Div]]&lt;&gt;""),R639*Table13233[[#This Row],[Div]],""))</f>
        <v>330</v>
      </c>
      <c r="T639" s="84">
        <f>IF(Table13233[[#This Row],[E4 24 BET]]="","",IF(Table13233[[#This Row],[E4 24 RET]]="",Table13233[[#This Row],[E4 24 BET]]*-1,S639-R639))</f>
        <v>230</v>
      </c>
      <c r="U639" s="80" t="s">
        <v>947</v>
      </c>
    </row>
    <row r="640" spans="1:21" ht="15" customHeight="1" x14ac:dyDescent="0.25">
      <c r="A640" s="77">
        <v>44912</v>
      </c>
      <c r="B640" s="78">
        <v>0.65277777777777779</v>
      </c>
      <c r="C640" s="78" t="s">
        <v>10</v>
      </c>
      <c r="D640" s="79">
        <v>6</v>
      </c>
      <c r="E640" s="80">
        <v>1</v>
      </c>
      <c r="F640" s="81" t="s">
        <v>32</v>
      </c>
      <c r="G640" s="81" t="s">
        <v>4</v>
      </c>
      <c r="H640" s="82">
        <v>2.7</v>
      </c>
      <c r="I640" s="80" t="s">
        <v>392</v>
      </c>
      <c r="J640" s="83"/>
      <c r="K640" s="80" t="s">
        <v>926</v>
      </c>
      <c r="L640" s="80" t="s">
        <v>1021</v>
      </c>
      <c r="M640" s="80" t="s">
        <v>919</v>
      </c>
      <c r="N640" s="80" t="s">
        <v>140</v>
      </c>
      <c r="O640" s="83">
        <v>100</v>
      </c>
      <c r="P640" s="80">
        <f>IF(OR(Table13233[[#This Row],[Fin]]="1st",Table13233[[#This Row],[Div]]&lt;&gt;""),O640*Table13233[[#This Row],[Div]],"")</f>
        <v>270</v>
      </c>
      <c r="Q640" s="80">
        <f>IF(Table13233[[#This Row],[Lev Ret]]="",Table13233[[#This Row],[Lev Bet]]*-1,Table13233[[#This Row],[Lev Ret]]-Table13233[[#This Row],[Lev Bet]])</f>
        <v>170</v>
      </c>
      <c r="R640" s="84">
        <v>120</v>
      </c>
      <c r="S640" s="84">
        <f>IF(Table13233[[#This Row],[E4 24 BET]]="","",IF(OR(Table13233[[#This Row],[Fin]]="1st",Table13233[[#This Row],[Fin]]="Won",Table13233[[#This Row],[Div]]&lt;&gt;""),R640*Table13233[[#This Row],[Div]],""))</f>
        <v>324</v>
      </c>
      <c r="T640" s="84">
        <f>IF(Table13233[[#This Row],[E4 24 BET]]="","",IF(Table13233[[#This Row],[E4 24 RET]]="",Table13233[[#This Row],[E4 24 BET]]*-1,S640-R640))</f>
        <v>204</v>
      </c>
      <c r="U640" s="80" t="s">
        <v>941</v>
      </c>
    </row>
    <row r="641" spans="1:21" ht="15" customHeight="1" x14ac:dyDescent="0.25">
      <c r="A641" s="77">
        <v>44912</v>
      </c>
      <c r="B641" s="78">
        <v>0.66666666666666663</v>
      </c>
      <c r="C641" s="78" t="s">
        <v>138</v>
      </c>
      <c r="D641" s="79">
        <v>7</v>
      </c>
      <c r="E641" s="80">
        <v>17</v>
      </c>
      <c r="F641" s="81" t="s">
        <v>493</v>
      </c>
      <c r="G641" s="81"/>
      <c r="H641" s="82"/>
      <c r="I641" s="80" t="s">
        <v>156</v>
      </c>
      <c r="J641" s="83"/>
      <c r="K641" s="80" t="s">
        <v>926</v>
      </c>
      <c r="L641" s="80" t="s">
        <v>1021</v>
      </c>
      <c r="M641" s="80" t="s">
        <v>919</v>
      </c>
      <c r="N641" s="80" t="s">
        <v>921</v>
      </c>
      <c r="O641" s="83">
        <v>100</v>
      </c>
      <c r="P641" s="80" t="str">
        <f>IF(OR(Table13233[[#This Row],[Fin]]="1st",Table13233[[#This Row],[Div]]&lt;&gt;""),O641*Table13233[[#This Row],[Div]],"")</f>
        <v/>
      </c>
      <c r="Q641" s="80">
        <f>IF(Table13233[[#This Row],[Lev Ret]]="",Table13233[[#This Row],[Lev Bet]]*-1,Table13233[[#This Row],[Lev Ret]]-Table13233[[#This Row],[Lev Bet]])</f>
        <v>-100</v>
      </c>
      <c r="R641" s="84">
        <v>160</v>
      </c>
      <c r="S641" s="84" t="str">
        <f>IF(Table13233[[#This Row],[E4 24 BET]]="","",IF(OR(Table13233[[#This Row],[Fin]]="1st",Table13233[[#This Row],[Fin]]="Won",Table13233[[#This Row],[Div]]&lt;&gt;""),R641*Table13233[[#This Row],[Div]],""))</f>
        <v/>
      </c>
      <c r="T641" s="84">
        <f>IF(Table13233[[#This Row],[E4 24 BET]]="","",IF(Table13233[[#This Row],[E4 24 RET]]="",Table13233[[#This Row],[E4 24 BET]]*-1,S641-R641))</f>
        <v>-160</v>
      </c>
      <c r="U641" s="80" t="s">
        <v>952</v>
      </c>
    </row>
    <row r="642" spans="1:21" ht="15" customHeight="1" x14ac:dyDescent="0.25">
      <c r="A642" s="77">
        <v>44912</v>
      </c>
      <c r="B642" s="78">
        <v>0.68055555555555547</v>
      </c>
      <c r="C642" s="78" t="s">
        <v>10</v>
      </c>
      <c r="D642" s="79">
        <v>7</v>
      </c>
      <c r="E642" s="80">
        <v>2</v>
      </c>
      <c r="F642" s="81" t="s">
        <v>744</v>
      </c>
      <c r="G642" s="81"/>
      <c r="H642" s="82"/>
      <c r="I642" s="80" t="s">
        <v>392</v>
      </c>
      <c r="J642" s="83"/>
      <c r="K642" s="80" t="s">
        <v>926</v>
      </c>
      <c r="L642" s="80" t="s">
        <v>1021</v>
      </c>
      <c r="M642" s="80" t="s">
        <v>919</v>
      </c>
      <c r="N642" s="80" t="s">
        <v>140</v>
      </c>
      <c r="O642" s="83">
        <v>100</v>
      </c>
      <c r="P642" s="80" t="str">
        <f>IF(OR(Table13233[[#This Row],[Fin]]="1st",Table13233[[#This Row],[Div]]&lt;&gt;""),O642*Table13233[[#This Row],[Div]],"")</f>
        <v/>
      </c>
      <c r="Q642" s="80">
        <f>IF(Table13233[[#This Row],[Lev Ret]]="",Table13233[[#This Row],[Lev Bet]]*-1,Table13233[[#This Row],[Lev Ret]]-Table13233[[#This Row],[Lev Bet]])</f>
        <v>-100</v>
      </c>
      <c r="R642" s="84">
        <v>120</v>
      </c>
      <c r="S642" s="84" t="str">
        <f>IF(Table13233[[#This Row],[E4 24 BET]]="","",IF(OR(Table13233[[#This Row],[Fin]]="1st",Table13233[[#This Row],[Fin]]="Won",Table13233[[#This Row],[Div]]&lt;&gt;""),R642*Table13233[[#This Row],[Div]],""))</f>
        <v/>
      </c>
      <c r="T642" s="84">
        <f>IF(Table13233[[#This Row],[E4 24 BET]]="","",IF(Table13233[[#This Row],[E4 24 RET]]="",Table13233[[#This Row],[E4 24 BET]]*-1,S642-R642))</f>
        <v>-120</v>
      </c>
      <c r="U642" s="80" t="s">
        <v>941</v>
      </c>
    </row>
    <row r="643" spans="1:21" ht="15" customHeight="1" x14ac:dyDescent="0.25">
      <c r="A643" s="77">
        <v>44912</v>
      </c>
      <c r="B643" s="78">
        <v>0.70833333333333337</v>
      </c>
      <c r="C643" s="78" t="s">
        <v>10</v>
      </c>
      <c r="D643" s="79">
        <v>8</v>
      </c>
      <c r="E643" s="80">
        <v>1</v>
      </c>
      <c r="F643" s="81" t="s">
        <v>29</v>
      </c>
      <c r="G643" s="81"/>
      <c r="H643" s="82"/>
      <c r="I643" s="80" t="s">
        <v>392</v>
      </c>
      <c r="J643" s="83"/>
      <c r="K643" s="80" t="s">
        <v>926</v>
      </c>
      <c r="L643" s="80" t="s">
        <v>1021</v>
      </c>
      <c r="M643" s="80" t="s">
        <v>919</v>
      </c>
      <c r="N643" s="80" t="s">
        <v>918</v>
      </c>
      <c r="O643" s="83">
        <v>100</v>
      </c>
      <c r="P643" s="80" t="str">
        <f>IF(OR(Table13233[[#This Row],[Fin]]="1st",Table13233[[#This Row],[Div]]&lt;&gt;""),O643*Table13233[[#This Row],[Div]],"")</f>
        <v/>
      </c>
      <c r="Q643" s="80">
        <f>IF(Table13233[[#This Row],[Lev Ret]]="",Table13233[[#This Row],[Lev Bet]]*-1,Table13233[[#This Row],[Lev Ret]]-Table13233[[#This Row],[Lev Bet]])</f>
        <v>-100</v>
      </c>
      <c r="R643" s="84">
        <v>100</v>
      </c>
      <c r="S643" s="84" t="str">
        <f>IF(Table13233[[#This Row],[E4 24 BET]]="","",IF(OR(Table13233[[#This Row],[Fin]]="1st",Table13233[[#This Row],[Fin]]="Won",Table13233[[#This Row],[Div]]&lt;&gt;""),R643*Table13233[[#This Row],[Div]],""))</f>
        <v/>
      </c>
      <c r="T643" s="84">
        <f>IF(Table13233[[#This Row],[E4 24 BET]]="","",IF(Table13233[[#This Row],[E4 24 RET]]="",Table13233[[#This Row],[E4 24 BET]]*-1,S643-R643))</f>
        <v>-100</v>
      </c>
      <c r="U643" s="80" t="s">
        <v>947</v>
      </c>
    </row>
    <row r="644" spans="1:21" ht="15" customHeight="1" x14ac:dyDescent="0.25">
      <c r="A644" s="77">
        <v>44912</v>
      </c>
      <c r="B644" s="78">
        <v>0.72222222222222221</v>
      </c>
      <c r="C644" s="78" t="s">
        <v>138</v>
      </c>
      <c r="D644" s="79">
        <v>9</v>
      </c>
      <c r="E644" s="80">
        <v>15</v>
      </c>
      <c r="F644" s="81" t="s">
        <v>467</v>
      </c>
      <c r="G644" s="81" t="s">
        <v>7</v>
      </c>
      <c r="H644" s="82"/>
      <c r="I644" s="80" t="s">
        <v>156</v>
      </c>
      <c r="J644" s="83"/>
      <c r="K644" s="80" t="s">
        <v>926</v>
      </c>
      <c r="L644" s="80" t="s">
        <v>1021</v>
      </c>
      <c r="M644" s="80" t="s">
        <v>919</v>
      </c>
      <c r="N644" s="80" t="s">
        <v>918</v>
      </c>
      <c r="O644" s="83">
        <v>100</v>
      </c>
      <c r="P644" s="80" t="str">
        <f>IF(OR(Table13233[[#This Row],[Fin]]="1st",Table13233[[#This Row],[Div]]&lt;&gt;""),O644*Table13233[[#This Row],[Div]],"")</f>
        <v/>
      </c>
      <c r="Q644" s="80">
        <f>IF(Table13233[[#This Row],[Lev Ret]]="",Table13233[[#This Row],[Lev Bet]]*-1,Table13233[[#This Row],[Lev Ret]]-Table13233[[#This Row],[Lev Bet]])</f>
        <v>-100</v>
      </c>
      <c r="R644" s="84">
        <v>139.99999999999997</v>
      </c>
      <c r="S644" s="84" t="str">
        <f>IF(Table13233[[#This Row],[E4 24 BET]]="","",IF(OR(Table13233[[#This Row],[Fin]]="1st",Table13233[[#This Row],[Fin]]="Won",Table13233[[#This Row],[Div]]&lt;&gt;""),R644*Table13233[[#This Row],[Div]],""))</f>
        <v/>
      </c>
      <c r="T644" s="84">
        <f>IF(Table13233[[#This Row],[E4 24 BET]]="","",IF(Table13233[[#This Row],[E4 24 RET]]="",Table13233[[#This Row],[E4 24 BET]]*-1,S644-R644))</f>
        <v>-139.99999999999997</v>
      </c>
      <c r="U644" s="80" t="s">
        <v>951</v>
      </c>
    </row>
    <row r="645" spans="1:21" ht="15" customHeight="1" x14ac:dyDescent="0.25">
      <c r="A645" s="77">
        <v>44916</v>
      </c>
      <c r="B645" s="78">
        <v>0.62152777777777779</v>
      </c>
      <c r="C645" s="78" t="s">
        <v>149</v>
      </c>
      <c r="D645" s="79">
        <v>2</v>
      </c>
      <c r="E645" s="80">
        <v>3</v>
      </c>
      <c r="F645" s="81" t="s">
        <v>494</v>
      </c>
      <c r="G645" s="81"/>
      <c r="H645" s="82"/>
      <c r="I645" s="80" t="s">
        <v>156</v>
      </c>
      <c r="J645" s="83"/>
      <c r="K645" s="80" t="s">
        <v>926</v>
      </c>
      <c r="L645" s="80" t="s">
        <v>1021</v>
      </c>
      <c r="M645" s="80" t="s">
        <v>924</v>
      </c>
      <c r="N645" s="80" t="s">
        <v>140</v>
      </c>
      <c r="O645" s="83">
        <v>100</v>
      </c>
      <c r="P645" s="80" t="str">
        <f>IF(OR(Table13233[[#This Row],[Fin]]="1st",Table13233[[#This Row],[Div]]&lt;&gt;""),O645*Table13233[[#This Row],[Div]],"")</f>
        <v/>
      </c>
      <c r="Q645" s="80">
        <f>IF(Table13233[[#This Row],[Lev Ret]]="",Table13233[[#This Row],[Lev Bet]]*-1,Table13233[[#This Row],[Lev Ret]]-Table13233[[#This Row],[Lev Bet]])</f>
        <v>-100</v>
      </c>
      <c r="R645" s="84">
        <v>120</v>
      </c>
      <c r="S645" s="84" t="str">
        <f>IF(Table13233[[#This Row],[E4 24 BET]]="","",IF(OR(Table13233[[#This Row],[Fin]]="1st",Table13233[[#This Row],[Fin]]="Won",Table13233[[#This Row],[Div]]&lt;&gt;""),R645*Table13233[[#This Row],[Div]],""))</f>
        <v/>
      </c>
      <c r="T645" s="84">
        <f>IF(Table13233[[#This Row],[E4 24 BET]]="","",IF(Table13233[[#This Row],[E4 24 RET]]="",Table13233[[#This Row],[E4 24 BET]]*-1,S645-R645))</f>
        <v>-120</v>
      </c>
      <c r="U645" s="80" t="s">
        <v>946</v>
      </c>
    </row>
    <row r="646" spans="1:21" ht="15" customHeight="1" x14ac:dyDescent="0.25">
      <c r="A646" s="77">
        <v>44916</v>
      </c>
      <c r="B646" s="78">
        <v>0.71875</v>
      </c>
      <c r="C646" s="78" t="s">
        <v>149</v>
      </c>
      <c r="D646" s="79">
        <v>6</v>
      </c>
      <c r="E646" s="80">
        <v>10</v>
      </c>
      <c r="F646" s="81" t="s">
        <v>495</v>
      </c>
      <c r="G646" s="81" t="s">
        <v>7</v>
      </c>
      <c r="H646" s="82"/>
      <c r="I646" s="80" t="s">
        <v>156</v>
      </c>
      <c r="J646" s="83"/>
      <c r="K646" s="80" t="s">
        <v>926</v>
      </c>
      <c r="L646" s="80" t="s">
        <v>1021</v>
      </c>
      <c r="M646" s="80" t="s">
        <v>924</v>
      </c>
      <c r="N646" s="80" t="s">
        <v>140</v>
      </c>
      <c r="O646" s="83">
        <v>100</v>
      </c>
      <c r="P646" s="80" t="str">
        <f>IF(OR(Table13233[[#This Row],[Fin]]="1st",Table13233[[#This Row],[Div]]&lt;&gt;""),O646*Table13233[[#This Row],[Div]],"")</f>
        <v/>
      </c>
      <c r="Q646" s="80">
        <f>IF(Table13233[[#This Row],[Lev Ret]]="",Table13233[[#This Row],[Lev Bet]]*-1,Table13233[[#This Row],[Lev Ret]]-Table13233[[#This Row],[Lev Bet]])</f>
        <v>-100</v>
      </c>
      <c r="R646" s="84">
        <v>120</v>
      </c>
      <c r="S646" s="84" t="str">
        <f>IF(Table13233[[#This Row],[E4 24 BET]]="","",IF(OR(Table13233[[#This Row],[Fin]]="1st",Table13233[[#This Row],[Fin]]="Won",Table13233[[#This Row],[Div]]&lt;&gt;""),R646*Table13233[[#This Row],[Div]],""))</f>
        <v/>
      </c>
      <c r="T646" s="84">
        <f>IF(Table13233[[#This Row],[E4 24 BET]]="","",IF(Table13233[[#This Row],[E4 24 RET]]="",Table13233[[#This Row],[E4 24 BET]]*-1,S646-R646))</f>
        <v>-120</v>
      </c>
      <c r="U646" s="80" t="s">
        <v>946</v>
      </c>
    </row>
    <row r="647" spans="1:21" ht="15" customHeight="1" x14ac:dyDescent="0.25">
      <c r="A647" s="77">
        <v>44916</v>
      </c>
      <c r="B647" s="78">
        <v>0.72569444444444453</v>
      </c>
      <c r="C647" s="78" t="s">
        <v>14</v>
      </c>
      <c r="D647" s="79">
        <v>4</v>
      </c>
      <c r="E647" s="80">
        <v>3</v>
      </c>
      <c r="F647" s="81" t="s">
        <v>122</v>
      </c>
      <c r="G647" s="81" t="s">
        <v>4</v>
      </c>
      <c r="H647" s="82">
        <v>6.5</v>
      </c>
      <c r="I647" s="80" t="s">
        <v>392</v>
      </c>
      <c r="J647" s="83"/>
      <c r="K647" s="80" t="s">
        <v>926</v>
      </c>
      <c r="L647" s="80" t="s">
        <v>1021</v>
      </c>
      <c r="M647" s="80" t="s">
        <v>924</v>
      </c>
      <c r="N647" s="80" t="s">
        <v>140</v>
      </c>
      <c r="O647" s="83">
        <v>100</v>
      </c>
      <c r="P647" s="80">
        <f>IF(OR(Table13233[[#This Row],[Fin]]="1st",Table13233[[#This Row],[Div]]&lt;&gt;""),O647*Table13233[[#This Row],[Div]],"")</f>
        <v>650</v>
      </c>
      <c r="Q647" s="80">
        <f>IF(Table13233[[#This Row],[Lev Ret]]="",Table13233[[#This Row],[Lev Bet]]*-1,Table13233[[#This Row],[Lev Ret]]-Table13233[[#This Row],[Lev Bet]])</f>
        <v>550</v>
      </c>
      <c r="R647" s="84">
        <v>120</v>
      </c>
      <c r="S647" s="84">
        <f>IF(Table13233[[#This Row],[E4 24 BET]]="","",IF(OR(Table13233[[#This Row],[Fin]]="1st",Table13233[[#This Row],[Fin]]="Won",Table13233[[#This Row],[Div]]&lt;&gt;""),R647*Table13233[[#This Row],[Div]],""))</f>
        <v>780</v>
      </c>
      <c r="T647" s="84">
        <f>IF(Table13233[[#This Row],[E4 24 BET]]="","",IF(Table13233[[#This Row],[E4 24 RET]]="",Table13233[[#This Row],[E4 24 BET]]*-1,S647-R647))</f>
        <v>660</v>
      </c>
      <c r="U647" s="80" t="s">
        <v>945</v>
      </c>
    </row>
    <row r="648" spans="1:21" ht="15" customHeight="1" x14ac:dyDescent="0.25">
      <c r="A648" s="77">
        <v>44916</v>
      </c>
      <c r="B648" s="78">
        <v>0.73125000000000007</v>
      </c>
      <c r="C648" s="78" t="s">
        <v>155</v>
      </c>
      <c r="D648" s="79">
        <v>6</v>
      </c>
      <c r="E648" s="80">
        <v>5</v>
      </c>
      <c r="F648" s="81" t="s">
        <v>663</v>
      </c>
      <c r="G648" s="81" t="s">
        <v>7</v>
      </c>
      <c r="H648" s="82"/>
      <c r="I648" s="80" t="s">
        <v>897</v>
      </c>
      <c r="J648" s="83"/>
      <c r="K648" s="80" t="s">
        <v>926</v>
      </c>
      <c r="L648" s="80" t="s">
        <v>1021</v>
      </c>
      <c r="M648" s="80" t="s">
        <v>924</v>
      </c>
      <c r="N648" s="80" t="s">
        <v>140</v>
      </c>
      <c r="O648" s="83">
        <v>100</v>
      </c>
      <c r="P648" s="80" t="str">
        <f>IF(OR(Table13233[[#This Row],[Fin]]="1st",Table13233[[#This Row],[Div]]&lt;&gt;""),O648*Table13233[[#This Row],[Div]],"")</f>
        <v/>
      </c>
      <c r="Q648" s="80">
        <f>IF(Table13233[[#This Row],[Lev Ret]]="",Table13233[[#This Row],[Lev Bet]]*-1,Table13233[[#This Row],[Lev Ret]]-Table13233[[#This Row],[Lev Bet]])</f>
        <v>-100</v>
      </c>
      <c r="R648" s="84">
        <v>120</v>
      </c>
      <c r="S648" s="84" t="str">
        <f>IF(Table13233[[#This Row],[E4 24 BET]]="","",IF(OR(Table13233[[#This Row],[Fin]]="1st",Table13233[[#This Row],[Fin]]="Won",Table13233[[#This Row],[Div]]&lt;&gt;""),R648*Table13233[[#This Row],[Div]],""))</f>
        <v/>
      </c>
      <c r="T648" s="84">
        <f>IF(Table13233[[#This Row],[E4 24 BET]]="","",IF(Table13233[[#This Row],[E4 24 RET]]="",Table13233[[#This Row],[E4 24 BET]]*-1,S648-R648))</f>
        <v>-120</v>
      </c>
      <c r="U648" s="80" t="s">
        <v>930</v>
      </c>
    </row>
    <row r="649" spans="1:21" ht="15" customHeight="1" x14ac:dyDescent="0.25">
      <c r="A649" s="77">
        <v>44916</v>
      </c>
      <c r="B649" s="78">
        <v>0.74305555555555547</v>
      </c>
      <c r="C649" s="78" t="s">
        <v>149</v>
      </c>
      <c r="D649" s="79">
        <v>7</v>
      </c>
      <c r="E649" s="80">
        <v>6</v>
      </c>
      <c r="F649" s="81" t="s">
        <v>496</v>
      </c>
      <c r="G649" s="81" t="s">
        <v>4</v>
      </c>
      <c r="H649" s="82">
        <v>1.85</v>
      </c>
      <c r="I649" s="80" t="s">
        <v>156</v>
      </c>
      <c r="J649" s="83"/>
      <c r="K649" s="80" t="s">
        <v>926</v>
      </c>
      <c r="L649" s="80" t="s">
        <v>1021</v>
      </c>
      <c r="M649" s="80" t="s">
        <v>924</v>
      </c>
      <c r="N649" s="80" t="s">
        <v>140</v>
      </c>
      <c r="O649" s="83">
        <v>100</v>
      </c>
      <c r="P649" s="80">
        <f>IF(OR(Table13233[[#This Row],[Fin]]="1st",Table13233[[#This Row],[Div]]&lt;&gt;""),O649*Table13233[[#This Row],[Div]],"")</f>
        <v>185</v>
      </c>
      <c r="Q649" s="80">
        <f>IF(Table13233[[#This Row],[Lev Ret]]="",Table13233[[#This Row],[Lev Bet]]*-1,Table13233[[#This Row],[Lev Ret]]-Table13233[[#This Row],[Lev Bet]])</f>
        <v>85</v>
      </c>
      <c r="R649" s="84">
        <v>120</v>
      </c>
      <c r="S649" s="84">
        <f>IF(Table13233[[#This Row],[E4 24 BET]]="","",IF(OR(Table13233[[#This Row],[Fin]]="1st",Table13233[[#This Row],[Fin]]="Won",Table13233[[#This Row],[Div]]&lt;&gt;""),R649*Table13233[[#This Row],[Div]],""))</f>
        <v>222</v>
      </c>
      <c r="T649" s="84">
        <f>IF(Table13233[[#This Row],[E4 24 BET]]="","",IF(Table13233[[#This Row],[E4 24 RET]]="",Table13233[[#This Row],[E4 24 BET]]*-1,S649-R649))</f>
        <v>102</v>
      </c>
      <c r="U649" s="80" t="s">
        <v>946</v>
      </c>
    </row>
    <row r="650" spans="1:21" ht="15" customHeight="1" x14ac:dyDescent="0.25">
      <c r="A650" s="77">
        <v>44916</v>
      </c>
      <c r="B650" s="78">
        <v>0.75347222222222221</v>
      </c>
      <c r="C650" s="78" t="s">
        <v>155</v>
      </c>
      <c r="D650" s="79">
        <v>7</v>
      </c>
      <c r="E650" s="80">
        <v>4</v>
      </c>
      <c r="F650" s="81" t="s">
        <v>670</v>
      </c>
      <c r="G650" s="81"/>
      <c r="H650" s="82"/>
      <c r="I650" s="80" t="s">
        <v>897</v>
      </c>
      <c r="J650" s="83"/>
      <c r="K650" s="80" t="s">
        <v>926</v>
      </c>
      <c r="L650" s="80" t="s">
        <v>1021</v>
      </c>
      <c r="M650" s="80" t="s">
        <v>924</v>
      </c>
      <c r="N650" s="80" t="s">
        <v>140</v>
      </c>
      <c r="O650" s="83">
        <v>100</v>
      </c>
      <c r="P650" s="80" t="str">
        <f>IF(OR(Table13233[[#This Row],[Fin]]="1st",Table13233[[#This Row],[Div]]&lt;&gt;""),O650*Table13233[[#This Row],[Div]],"")</f>
        <v/>
      </c>
      <c r="Q650" s="80">
        <f>IF(Table13233[[#This Row],[Lev Ret]]="",Table13233[[#This Row],[Lev Bet]]*-1,Table13233[[#This Row],[Lev Ret]]-Table13233[[#This Row],[Lev Bet]])</f>
        <v>-100</v>
      </c>
      <c r="R650" s="84">
        <v>120</v>
      </c>
      <c r="S650" s="84" t="str">
        <f>IF(Table13233[[#This Row],[E4 24 BET]]="","",IF(OR(Table13233[[#This Row],[Fin]]="1st",Table13233[[#This Row],[Fin]]="Won",Table13233[[#This Row],[Div]]&lt;&gt;""),R650*Table13233[[#This Row],[Div]],""))</f>
        <v/>
      </c>
      <c r="T650" s="84">
        <f>IF(Table13233[[#This Row],[E4 24 BET]]="","",IF(Table13233[[#This Row],[E4 24 RET]]="",Table13233[[#This Row],[E4 24 BET]]*-1,S650-R650))</f>
        <v>-120</v>
      </c>
      <c r="U650" s="80" t="s">
        <v>930</v>
      </c>
    </row>
    <row r="651" spans="1:21" ht="15" customHeight="1" x14ac:dyDescent="0.25">
      <c r="A651" s="77">
        <v>44919</v>
      </c>
      <c r="B651" s="78">
        <v>0.54861111111111105</v>
      </c>
      <c r="C651" s="78" t="s">
        <v>11</v>
      </c>
      <c r="D651" s="79">
        <v>2</v>
      </c>
      <c r="E651" s="80">
        <v>4</v>
      </c>
      <c r="F651" s="81" t="s">
        <v>27</v>
      </c>
      <c r="G651" s="81" t="s">
        <v>4</v>
      </c>
      <c r="H651" s="82">
        <v>3.2</v>
      </c>
      <c r="I651" s="80" t="s">
        <v>392</v>
      </c>
      <c r="J651" s="83"/>
      <c r="K651" s="80" t="s">
        <v>926</v>
      </c>
      <c r="L651" s="80" t="s">
        <v>1021</v>
      </c>
      <c r="M651" s="80" t="s">
        <v>919</v>
      </c>
      <c r="N651" s="80" t="s">
        <v>918</v>
      </c>
      <c r="O651" s="83">
        <v>100</v>
      </c>
      <c r="P651" s="80">
        <f>IF(OR(Table13233[[#This Row],[Fin]]="1st",Table13233[[#This Row],[Div]]&lt;&gt;""),O651*Table13233[[#This Row],[Div]],"")</f>
        <v>320</v>
      </c>
      <c r="Q651" s="80">
        <f>IF(Table13233[[#This Row],[Lev Ret]]="",Table13233[[#This Row],[Lev Bet]]*-1,Table13233[[#This Row],[Lev Ret]]-Table13233[[#This Row],[Lev Bet]])</f>
        <v>220</v>
      </c>
      <c r="R651" s="84">
        <v>200</v>
      </c>
      <c r="S651" s="84">
        <f>IF(Table13233[[#This Row],[E4 24 BET]]="","",IF(OR(Table13233[[#This Row],[Fin]]="1st",Table13233[[#This Row],[Fin]]="Won",Table13233[[#This Row],[Div]]&lt;&gt;""),R651*Table13233[[#This Row],[Div]],""))</f>
        <v>640</v>
      </c>
      <c r="T651" s="84">
        <f>IF(Table13233[[#This Row],[E4 24 BET]]="","",IF(Table13233[[#This Row],[E4 24 RET]]="",Table13233[[#This Row],[E4 24 BET]]*-1,S651-R651))</f>
        <v>440</v>
      </c>
      <c r="U651" s="80" t="s">
        <v>953</v>
      </c>
    </row>
    <row r="652" spans="1:21" ht="15" customHeight="1" x14ac:dyDescent="0.25">
      <c r="A652" s="77">
        <v>44919</v>
      </c>
      <c r="B652" s="78">
        <v>0.57291666666666663</v>
      </c>
      <c r="C652" s="78" t="s">
        <v>11</v>
      </c>
      <c r="D652" s="79">
        <v>3</v>
      </c>
      <c r="E652" s="80">
        <v>3</v>
      </c>
      <c r="F652" s="81" t="s">
        <v>217</v>
      </c>
      <c r="G652" s="81" t="s">
        <v>4</v>
      </c>
      <c r="H652" s="82">
        <v>2.2999999999999998</v>
      </c>
      <c r="I652" s="80" t="s">
        <v>392</v>
      </c>
      <c r="J652" s="83"/>
      <c r="K652" s="80" t="s">
        <v>926</v>
      </c>
      <c r="L652" s="80" t="s">
        <v>1021</v>
      </c>
      <c r="M652" s="80" t="s">
        <v>919</v>
      </c>
      <c r="N652" s="80" t="s">
        <v>918</v>
      </c>
      <c r="O652" s="83">
        <v>100</v>
      </c>
      <c r="P652" s="80">
        <f>IF(OR(Table13233[[#This Row],[Fin]]="1st",Table13233[[#This Row],[Div]]&lt;&gt;""),O652*Table13233[[#This Row],[Div]],"")</f>
        <v>229.99999999999997</v>
      </c>
      <c r="Q652" s="80">
        <f>IF(Table13233[[#This Row],[Lev Ret]]="",Table13233[[#This Row],[Lev Bet]]*-1,Table13233[[#This Row],[Lev Ret]]-Table13233[[#This Row],[Lev Bet]])</f>
        <v>129.99999999999997</v>
      </c>
      <c r="R652" s="84">
        <v>100</v>
      </c>
      <c r="S652" s="84">
        <f>IF(Table13233[[#This Row],[E4 24 BET]]="","",IF(OR(Table13233[[#This Row],[Fin]]="1st",Table13233[[#This Row],[Fin]]="Won",Table13233[[#This Row],[Div]]&lt;&gt;""),R652*Table13233[[#This Row],[Div]],""))</f>
        <v>229.99999999999997</v>
      </c>
      <c r="T652" s="84">
        <f>IF(Table13233[[#This Row],[E4 24 BET]]="","",IF(Table13233[[#This Row],[E4 24 RET]]="",Table13233[[#This Row],[E4 24 BET]]*-1,S652-R652))</f>
        <v>129.99999999999997</v>
      </c>
      <c r="U652" s="80" t="s">
        <v>947</v>
      </c>
    </row>
    <row r="653" spans="1:21" ht="15" customHeight="1" x14ac:dyDescent="0.25">
      <c r="A653" s="77">
        <v>44919</v>
      </c>
      <c r="B653" s="78">
        <v>0.57291666666666663</v>
      </c>
      <c r="C653" s="78" t="s">
        <v>11</v>
      </c>
      <c r="D653" s="79">
        <v>3</v>
      </c>
      <c r="E653" s="80">
        <v>8</v>
      </c>
      <c r="F653" s="81" t="s">
        <v>233</v>
      </c>
      <c r="G653" s="81"/>
      <c r="H653" s="82"/>
      <c r="I653" s="80" t="s">
        <v>392</v>
      </c>
      <c r="J653" s="83"/>
      <c r="K653" s="80" t="s">
        <v>926</v>
      </c>
      <c r="L653" s="80" t="s">
        <v>1021</v>
      </c>
      <c r="M653" s="80" t="s">
        <v>919</v>
      </c>
      <c r="N653" s="80" t="s">
        <v>140</v>
      </c>
      <c r="O653" s="83">
        <v>100</v>
      </c>
      <c r="P653" s="80" t="str">
        <f>IF(OR(Table13233[[#This Row],[Fin]]="1st",Table13233[[#This Row],[Div]]&lt;&gt;""),O653*Table13233[[#This Row],[Div]],"")</f>
        <v/>
      </c>
      <c r="Q653" s="80">
        <f>IF(Table13233[[#This Row],[Lev Ret]]="",Table13233[[#This Row],[Lev Bet]]*-1,Table13233[[#This Row],[Lev Ret]]-Table13233[[#This Row],[Lev Bet]])</f>
        <v>-100</v>
      </c>
      <c r="R653" s="84">
        <v>120</v>
      </c>
      <c r="S653" s="84" t="str">
        <f>IF(Table13233[[#This Row],[E4 24 BET]]="","",IF(OR(Table13233[[#This Row],[Fin]]="1st",Table13233[[#This Row],[Fin]]="Won",Table13233[[#This Row],[Div]]&lt;&gt;""),R653*Table13233[[#This Row],[Div]],""))</f>
        <v/>
      </c>
      <c r="T653" s="84">
        <f>IF(Table13233[[#This Row],[E4 24 BET]]="","",IF(Table13233[[#This Row],[E4 24 RET]]="",Table13233[[#This Row],[E4 24 BET]]*-1,S653-R653))</f>
        <v>-120</v>
      </c>
      <c r="U653" s="80" t="s">
        <v>941</v>
      </c>
    </row>
    <row r="654" spans="1:21" ht="15" customHeight="1" x14ac:dyDescent="0.25">
      <c r="A654" s="77">
        <v>44919</v>
      </c>
      <c r="B654" s="78">
        <v>0.61111111111111105</v>
      </c>
      <c r="C654" s="78" t="s">
        <v>138</v>
      </c>
      <c r="D654" s="79">
        <v>5</v>
      </c>
      <c r="E654" s="80">
        <v>6</v>
      </c>
      <c r="F654" s="81" t="s">
        <v>671</v>
      </c>
      <c r="G654" s="81"/>
      <c r="H654" s="82"/>
      <c r="I654" s="80" t="s">
        <v>156</v>
      </c>
      <c r="J654" s="83"/>
      <c r="K654" s="80" t="s">
        <v>926</v>
      </c>
      <c r="L654" s="80" t="s">
        <v>1021</v>
      </c>
      <c r="M654" s="80" t="s">
        <v>919</v>
      </c>
      <c r="N654" s="80" t="s">
        <v>140</v>
      </c>
      <c r="O654" s="83">
        <v>100</v>
      </c>
      <c r="P654" s="80" t="str">
        <f>IF(OR(Table13233[[#This Row],[Fin]]="1st",Table13233[[#This Row],[Div]]&lt;&gt;""),O654*Table13233[[#This Row],[Div]],"")</f>
        <v/>
      </c>
      <c r="Q654" s="80">
        <f>IF(Table13233[[#This Row],[Lev Ret]]="",Table13233[[#This Row],[Lev Bet]]*-1,Table13233[[#This Row],[Lev Ret]]-Table13233[[#This Row],[Lev Bet]])</f>
        <v>-100</v>
      </c>
      <c r="R654" s="84">
        <v>100</v>
      </c>
      <c r="S654" s="84" t="str">
        <f>IF(Table13233[[#This Row],[E4 24 BET]]="","",IF(OR(Table13233[[#This Row],[Fin]]="1st",Table13233[[#This Row],[Fin]]="Won",Table13233[[#This Row],[Div]]&lt;&gt;""),R654*Table13233[[#This Row],[Div]],""))</f>
        <v/>
      </c>
      <c r="T654" s="84">
        <f>IF(Table13233[[#This Row],[E4 24 BET]]="","",IF(Table13233[[#This Row],[E4 24 RET]]="",Table13233[[#This Row],[E4 24 BET]]*-1,S654-R654))</f>
        <v>-100</v>
      </c>
      <c r="U654" s="80" t="s">
        <v>929</v>
      </c>
    </row>
    <row r="655" spans="1:21" ht="15" customHeight="1" x14ac:dyDescent="0.25">
      <c r="A655" s="77">
        <v>44919</v>
      </c>
      <c r="B655" s="78">
        <v>0.625</v>
      </c>
      <c r="C655" s="78" t="s">
        <v>11</v>
      </c>
      <c r="D655" s="79">
        <v>5</v>
      </c>
      <c r="E655" s="80">
        <v>1</v>
      </c>
      <c r="F655" s="81" t="s">
        <v>16</v>
      </c>
      <c r="G655" s="81" t="s">
        <v>4</v>
      </c>
      <c r="H655" s="82">
        <v>2.8</v>
      </c>
      <c r="I655" s="80" t="s">
        <v>392</v>
      </c>
      <c r="J655" s="83"/>
      <c r="K655" s="80" t="s">
        <v>926</v>
      </c>
      <c r="L655" s="80" t="s">
        <v>1021</v>
      </c>
      <c r="M655" s="80" t="s">
        <v>919</v>
      </c>
      <c r="N655" s="80" t="s">
        <v>140</v>
      </c>
      <c r="O655" s="83">
        <v>100</v>
      </c>
      <c r="P655" s="80">
        <f>IF(OR(Table13233[[#This Row],[Fin]]="1st",Table13233[[#This Row],[Div]]&lt;&gt;""),O655*Table13233[[#This Row],[Div]],"")</f>
        <v>280</v>
      </c>
      <c r="Q655" s="80">
        <f>IF(Table13233[[#This Row],[Lev Ret]]="",Table13233[[#This Row],[Lev Bet]]*-1,Table13233[[#This Row],[Lev Ret]]-Table13233[[#This Row],[Lev Bet]])</f>
        <v>180</v>
      </c>
      <c r="R655" s="84">
        <v>120</v>
      </c>
      <c r="S655" s="84">
        <f>IF(Table13233[[#This Row],[E4 24 BET]]="","",IF(OR(Table13233[[#This Row],[Fin]]="1st",Table13233[[#This Row],[Fin]]="Won",Table13233[[#This Row],[Div]]&lt;&gt;""),R655*Table13233[[#This Row],[Div]],""))</f>
        <v>336</v>
      </c>
      <c r="T655" s="84">
        <f>IF(Table13233[[#This Row],[E4 24 BET]]="","",IF(Table13233[[#This Row],[E4 24 RET]]="",Table13233[[#This Row],[E4 24 BET]]*-1,S655-R655))</f>
        <v>216</v>
      </c>
      <c r="U655" s="80" t="s">
        <v>941</v>
      </c>
    </row>
    <row r="656" spans="1:21" ht="15" customHeight="1" x14ac:dyDescent="0.25">
      <c r="A656" s="77">
        <v>44919</v>
      </c>
      <c r="B656" s="78">
        <v>0.69444444444444453</v>
      </c>
      <c r="C656" s="78" t="s">
        <v>138</v>
      </c>
      <c r="D656" s="79">
        <v>8</v>
      </c>
      <c r="E656" s="80">
        <v>14</v>
      </c>
      <c r="F656" s="81" t="s">
        <v>857</v>
      </c>
      <c r="G656" s="81" t="s">
        <v>4</v>
      </c>
      <c r="H656" s="82">
        <v>2.2999999999999998</v>
      </c>
      <c r="I656" s="80" t="s">
        <v>156</v>
      </c>
      <c r="J656" s="83"/>
      <c r="K656" s="80" t="s">
        <v>926</v>
      </c>
      <c r="L656" s="80" t="s">
        <v>1021</v>
      </c>
      <c r="M656" s="80" t="s">
        <v>919</v>
      </c>
      <c r="N656" s="80" t="s">
        <v>140</v>
      </c>
      <c r="O656" s="83">
        <v>100</v>
      </c>
      <c r="P656" s="80">
        <f>IF(OR(Table13233[[#This Row],[Fin]]="1st",Table13233[[#This Row],[Div]]&lt;&gt;""),O656*Table13233[[#This Row],[Div]],"")</f>
        <v>229.99999999999997</v>
      </c>
      <c r="Q656" s="80">
        <f>IF(Table13233[[#This Row],[Lev Ret]]="",Table13233[[#This Row],[Lev Bet]]*-1,Table13233[[#This Row],[Lev Ret]]-Table13233[[#This Row],[Lev Bet]])</f>
        <v>129.99999999999997</v>
      </c>
      <c r="R656" s="84">
        <v>100</v>
      </c>
      <c r="S656" s="84">
        <f>IF(Table13233[[#This Row],[E4 24 BET]]="","",IF(OR(Table13233[[#This Row],[Fin]]="1st",Table13233[[#This Row],[Fin]]="Won",Table13233[[#This Row],[Div]]&lt;&gt;""),R656*Table13233[[#This Row],[Div]],""))</f>
        <v>229.99999999999997</v>
      </c>
      <c r="T656" s="84">
        <f>IF(Table13233[[#This Row],[E4 24 BET]]="","",IF(Table13233[[#This Row],[E4 24 RET]]="",Table13233[[#This Row],[E4 24 BET]]*-1,S656-R656))</f>
        <v>129.99999999999997</v>
      </c>
      <c r="U656" s="80" t="s">
        <v>943</v>
      </c>
    </row>
    <row r="657" spans="1:21" ht="15" customHeight="1" x14ac:dyDescent="0.25">
      <c r="A657" s="77">
        <v>44919</v>
      </c>
      <c r="B657" s="78">
        <v>0.70833333333333337</v>
      </c>
      <c r="C657" s="78" t="s">
        <v>11</v>
      </c>
      <c r="D657" s="79">
        <v>8</v>
      </c>
      <c r="E657" s="80">
        <v>12</v>
      </c>
      <c r="F657" s="81" t="s">
        <v>23</v>
      </c>
      <c r="G657" s="81" t="s">
        <v>4</v>
      </c>
      <c r="H657" s="82">
        <v>5.0999999999999996</v>
      </c>
      <c r="I657" s="80" t="s">
        <v>392</v>
      </c>
      <c r="J657" s="83"/>
      <c r="K657" s="80" t="s">
        <v>926</v>
      </c>
      <c r="L657" s="80" t="s">
        <v>1021</v>
      </c>
      <c r="M657" s="80" t="s">
        <v>919</v>
      </c>
      <c r="N657" s="80" t="s">
        <v>140</v>
      </c>
      <c r="O657" s="83">
        <v>100</v>
      </c>
      <c r="P657" s="80">
        <f>IF(OR(Table13233[[#This Row],[Fin]]="1st",Table13233[[#This Row],[Div]]&lt;&gt;""),O657*Table13233[[#This Row],[Div]],"")</f>
        <v>509.99999999999994</v>
      </c>
      <c r="Q657" s="80">
        <f>IF(Table13233[[#This Row],[Lev Ret]]="",Table13233[[#This Row],[Lev Bet]]*-1,Table13233[[#This Row],[Lev Ret]]-Table13233[[#This Row],[Lev Bet]])</f>
        <v>409.99999999999994</v>
      </c>
      <c r="R657" s="84">
        <v>100</v>
      </c>
      <c r="S657" s="84">
        <f>IF(Table13233[[#This Row],[E4 24 BET]]="","",IF(OR(Table13233[[#This Row],[Fin]]="1st",Table13233[[#This Row],[Fin]]="Won",Table13233[[#This Row],[Div]]&lt;&gt;""),R657*Table13233[[#This Row],[Div]],""))</f>
        <v>509.99999999999994</v>
      </c>
      <c r="T657" s="84">
        <f>IF(Table13233[[#This Row],[E4 24 BET]]="","",IF(Table13233[[#This Row],[E4 24 RET]]="",Table13233[[#This Row],[E4 24 BET]]*-1,S657-R657))</f>
        <v>409.99999999999994</v>
      </c>
      <c r="U657" s="80" t="s">
        <v>941</v>
      </c>
    </row>
    <row r="658" spans="1:21" ht="15" customHeight="1" x14ac:dyDescent="0.25">
      <c r="A658" s="77">
        <v>44919</v>
      </c>
      <c r="B658" s="78">
        <v>0.72222222222222221</v>
      </c>
      <c r="C658" s="78" t="s">
        <v>138</v>
      </c>
      <c r="D658" s="79">
        <v>9</v>
      </c>
      <c r="E658" s="80">
        <v>12</v>
      </c>
      <c r="F658" s="81" t="s">
        <v>858</v>
      </c>
      <c r="G658" s="81" t="s">
        <v>7</v>
      </c>
      <c r="H658" s="82"/>
      <c r="I658" s="80" t="s">
        <v>156</v>
      </c>
      <c r="J658" s="83"/>
      <c r="K658" s="80" t="s">
        <v>926</v>
      </c>
      <c r="L658" s="80" t="s">
        <v>1021</v>
      </c>
      <c r="M658" s="80" t="s">
        <v>919</v>
      </c>
      <c r="N658" s="80" t="s">
        <v>140</v>
      </c>
      <c r="O658" s="83">
        <v>100</v>
      </c>
      <c r="P658" s="80" t="str">
        <f>IF(OR(Table13233[[#This Row],[Fin]]="1st",Table13233[[#This Row],[Div]]&lt;&gt;""),O658*Table13233[[#This Row],[Div]],"")</f>
        <v/>
      </c>
      <c r="Q658" s="80">
        <f>IF(Table13233[[#This Row],[Lev Ret]]="",Table13233[[#This Row],[Lev Bet]]*-1,Table13233[[#This Row],[Lev Ret]]-Table13233[[#This Row],[Lev Bet]])</f>
        <v>-100</v>
      </c>
      <c r="R658" s="84">
        <v>100</v>
      </c>
      <c r="S658" s="84" t="str">
        <f>IF(Table13233[[#This Row],[E4 24 BET]]="","",IF(OR(Table13233[[#This Row],[Fin]]="1st",Table13233[[#This Row],[Fin]]="Won",Table13233[[#This Row],[Div]]&lt;&gt;""),R658*Table13233[[#This Row],[Div]],""))</f>
        <v/>
      </c>
      <c r="T658" s="84">
        <f>IF(Table13233[[#This Row],[E4 24 BET]]="","",IF(Table13233[[#This Row],[E4 24 RET]]="",Table13233[[#This Row],[E4 24 BET]]*-1,S658-R658))</f>
        <v>-100</v>
      </c>
      <c r="U658" s="80" t="s">
        <v>943</v>
      </c>
    </row>
    <row r="659" spans="1:21" ht="15" customHeight="1" x14ac:dyDescent="0.25">
      <c r="A659" s="77">
        <v>44919</v>
      </c>
      <c r="B659" s="78">
        <v>0.74652777777777779</v>
      </c>
      <c r="C659" s="78" t="s">
        <v>138</v>
      </c>
      <c r="D659" s="79">
        <v>10</v>
      </c>
      <c r="E659" s="80">
        <v>13</v>
      </c>
      <c r="F659" s="81" t="s">
        <v>534</v>
      </c>
      <c r="G659" s="81"/>
      <c r="H659" s="82"/>
      <c r="I659" s="80" t="s">
        <v>156</v>
      </c>
      <c r="J659" s="83"/>
      <c r="K659" s="80" t="s">
        <v>926</v>
      </c>
      <c r="L659" s="80" t="s">
        <v>1021</v>
      </c>
      <c r="M659" s="80" t="s">
        <v>919</v>
      </c>
      <c r="N659" s="80" t="s">
        <v>140</v>
      </c>
      <c r="O659" s="83">
        <v>100</v>
      </c>
      <c r="P659" s="80" t="str">
        <f>IF(OR(Table13233[[#This Row],[Fin]]="1st",Table13233[[#This Row],[Div]]&lt;&gt;""),O659*Table13233[[#This Row],[Div]],"")</f>
        <v/>
      </c>
      <c r="Q659" s="80">
        <f>IF(Table13233[[#This Row],[Lev Ret]]="",Table13233[[#This Row],[Lev Bet]]*-1,Table13233[[#This Row],[Lev Ret]]-Table13233[[#This Row],[Lev Bet]])</f>
        <v>-100</v>
      </c>
      <c r="R659" s="84">
        <v>100</v>
      </c>
      <c r="S659" s="84" t="str">
        <f>IF(Table13233[[#This Row],[E4 24 BET]]="","",IF(OR(Table13233[[#This Row],[Fin]]="1st",Table13233[[#This Row],[Fin]]="Won",Table13233[[#This Row],[Div]]&lt;&gt;""),R659*Table13233[[#This Row],[Div]],""))</f>
        <v/>
      </c>
      <c r="T659" s="84">
        <f>IF(Table13233[[#This Row],[E4 24 BET]]="","",IF(Table13233[[#This Row],[E4 24 RET]]="",Table13233[[#This Row],[E4 24 BET]]*-1,S659-R659))</f>
        <v>-100</v>
      </c>
      <c r="U659" s="80" t="s">
        <v>943</v>
      </c>
    </row>
    <row r="660" spans="1:21" ht="15" customHeight="1" x14ac:dyDescent="0.25">
      <c r="A660" s="77">
        <v>44921</v>
      </c>
      <c r="B660" s="78">
        <v>0.60069444444444442</v>
      </c>
      <c r="C660" s="78" t="s">
        <v>5</v>
      </c>
      <c r="D660" s="79">
        <v>3</v>
      </c>
      <c r="E660" s="80">
        <v>3</v>
      </c>
      <c r="F660" s="81" t="s">
        <v>634</v>
      </c>
      <c r="G660" s="81" t="s">
        <v>4</v>
      </c>
      <c r="H660" s="82">
        <v>1.65</v>
      </c>
      <c r="I660" s="80" t="s">
        <v>392</v>
      </c>
      <c r="J660" s="83"/>
      <c r="K660" s="80" t="s">
        <v>926</v>
      </c>
      <c r="L660" s="80" t="s">
        <v>1021</v>
      </c>
      <c r="M660" s="80" t="s">
        <v>925</v>
      </c>
      <c r="N660" s="80" t="s">
        <v>918</v>
      </c>
      <c r="O660" s="83">
        <v>100</v>
      </c>
      <c r="P660" s="80">
        <f>IF(OR(Table13233[[#This Row],[Fin]]="1st",Table13233[[#This Row],[Div]]&lt;&gt;""),O660*Table13233[[#This Row],[Div]],"")</f>
        <v>165</v>
      </c>
      <c r="Q660" s="80">
        <f>IF(Table13233[[#This Row],[Lev Ret]]="",Table13233[[#This Row],[Lev Bet]]*-1,Table13233[[#This Row],[Lev Ret]]-Table13233[[#This Row],[Lev Bet]])</f>
        <v>65</v>
      </c>
      <c r="R660" s="84">
        <v>200</v>
      </c>
      <c r="S660" s="84">
        <f>IF(Table13233[[#This Row],[E4 24 BET]]="","",IF(OR(Table13233[[#This Row],[Fin]]="1st",Table13233[[#This Row],[Fin]]="Won",Table13233[[#This Row],[Div]]&lt;&gt;""),R660*Table13233[[#This Row],[Div]],""))</f>
        <v>330</v>
      </c>
      <c r="T660" s="84">
        <f>IF(Table13233[[#This Row],[E4 24 BET]]="","",IF(Table13233[[#This Row],[E4 24 RET]]="",Table13233[[#This Row],[E4 24 BET]]*-1,S660-R660))</f>
        <v>130</v>
      </c>
      <c r="U660" s="80" t="s">
        <v>953</v>
      </c>
    </row>
    <row r="661" spans="1:21" ht="15" customHeight="1" x14ac:dyDescent="0.25">
      <c r="A661" s="77">
        <v>44921</v>
      </c>
      <c r="B661" s="78">
        <v>0.625</v>
      </c>
      <c r="C661" s="78" t="s">
        <v>5</v>
      </c>
      <c r="D661" s="79">
        <v>4</v>
      </c>
      <c r="E661" s="80">
        <v>1</v>
      </c>
      <c r="F661" s="81" t="s">
        <v>635</v>
      </c>
      <c r="G661" s="81" t="s">
        <v>4</v>
      </c>
      <c r="H661" s="82">
        <v>1.8</v>
      </c>
      <c r="I661" s="80" t="s">
        <v>392</v>
      </c>
      <c r="J661" s="83"/>
      <c r="K661" s="80" t="s">
        <v>926</v>
      </c>
      <c r="L661" s="80" t="s">
        <v>1021</v>
      </c>
      <c r="M661" s="80" t="s">
        <v>925</v>
      </c>
      <c r="N661" s="80" t="s">
        <v>918</v>
      </c>
      <c r="O661" s="83">
        <v>100</v>
      </c>
      <c r="P661" s="80">
        <f>IF(OR(Table13233[[#This Row],[Fin]]="1st",Table13233[[#This Row],[Div]]&lt;&gt;""),O661*Table13233[[#This Row],[Div]],"")</f>
        <v>180</v>
      </c>
      <c r="Q661" s="80">
        <f>IF(Table13233[[#This Row],[Lev Ret]]="",Table13233[[#This Row],[Lev Bet]]*-1,Table13233[[#This Row],[Lev Ret]]-Table13233[[#This Row],[Lev Bet]])</f>
        <v>80</v>
      </c>
      <c r="R661" s="84">
        <v>200</v>
      </c>
      <c r="S661" s="84">
        <f>IF(Table13233[[#This Row],[E4 24 BET]]="","",IF(OR(Table13233[[#This Row],[Fin]]="1st",Table13233[[#This Row],[Fin]]="Won",Table13233[[#This Row],[Div]]&lt;&gt;""),R661*Table13233[[#This Row],[Div]],""))</f>
        <v>360</v>
      </c>
      <c r="T661" s="84">
        <f>IF(Table13233[[#This Row],[E4 24 BET]]="","",IF(Table13233[[#This Row],[E4 24 RET]]="",Table13233[[#This Row],[E4 24 BET]]*-1,S661-R661))</f>
        <v>160</v>
      </c>
      <c r="U661" s="80" t="s">
        <v>953</v>
      </c>
    </row>
    <row r="662" spans="1:21" ht="15" customHeight="1" x14ac:dyDescent="0.25">
      <c r="A662" s="77">
        <v>44921</v>
      </c>
      <c r="B662" s="78">
        <v>0.65277777777777779</v>
      </c>
      <c r="C662" s="78" t="s">
        <v>5</v>
      </c>
      <c r="D662" s="79">
        <v>5</v>
      </c>
      <c r="E662" s="80">
        <v>1</v>
      </c>
      <c r="F662" s="81" t="s">
        <v>31</v>
      </c>
      <c r="G662" s="81" t="s">
        <v>4</v>
      </c>
      <c r="H662" s="82">
        <v>3.8</v>
      </c>
      <c r="I662" s="80" t="s">
        <v>392</v>
      </c>
      <c r="J662" s="83"/>
      <c r="K662" s="80" t="s">
        <v>926</v>
      </c>
      <c r="L662" s="80" t="s">
        <v>1021</v>
      </c>
      <c r="M662" s="80" t="s">
        <v>925</v>
      </c>
      <c r="N662" s="80" t="s">
        <v>140</v>
      </c>
      <c r="O662" s="83">
        <v>100</v>
      </c>
      <c r="P662" s="80">
        <f>IF(OR(Table13233[[#This Row],[Fin]]="1st",Table13233[[#This Row],[Div]]&lt;&gt;""),O662*Table13233[[#This Row],[Div]],"")</f>
        <v>380</v>
      </c>
      <c r="Q662" s="80">
        <f>IF(Table13233[[#This Row],[Lev Ret]]="",Table13233[[#This Row],[Lev Bet]]*-1,Table13233[[#This Row],[Lev Ret]]-Table13233[[#This Row],[Lev Bet]])</f>
        <v>280</v>
      </c>
      <c r="R662" s="84">
        <v>100</v>
      </c>
      <c r="S662" s="84">
        <f>IF(Table13233[[#This Row],[E4 24 BET]]="","",IF(OR(Table13233[[#This Row],[Fin]]="1st",Table13233[[#This Row],[Fin]]="Won",Table13233[[#This Row],[Div]]&lt;&gt;""),R662*Table13233[[#This Row],[Div]],""))</f>
        <v>380</v>
      </c>
      <c r="T662" s="84">
        <f>IF(Table13233[[#This Row],[E4 24 BET]]="","",IF(Table13233[[#This Row],[E4 24 RET]]="",Table13233[[#This Row],[E4 24 BET]]*-1,S662-R662))</f>
        <v>280</v>
      </c>
      <c r="U662" s="80" t="s">
        <v>941</v>
      </c>
    </row>
    <row r="663" spans="1:21" ht="15" customHeight="1" x14ac:dyDescent="0.25">
      <c r="A663" s="77">
        <v>44921</v>
      </c>
      <c r="B663" s="78">
        <v>0.68055555555555547</v>
      </c>
      <c r="C663" s="78" t="s">
        <v>5</v>
      </c>
      <c r="D663" s="79">
        <v>6</v>
      </c>
      <c r="E663" s="80">
        <v>5</v>
      </c>
      <c r="F663" s="81" t="s">
        <v>636</v>
      </c>
      <c r="G663" s="81" t="s">
        <v>7</v>
      </c>
      <c r="H663" s="82"/>
      <c r="I663" s="80" t="s">
        <v>392</v>
      </c>
      <c r="J663" s="83"/>
      <c r="K663" s="80" t="s">
        <v>926</v>
      </c>
      <c r="L663" s="80" t="s">
        <v>1021</v>
      </c>
      <c r="M663" s="80" t="s">
        <v>925</v>
      </c>
      <c r="N663" s="80" t="s">
        <v>918</v>
      </c>
      <c r="O663" s="83">
        <v>100</v>
      </c>
      <c r="P663" s="80" t="str">
        <f>IF(OR(Table13233[[#This Row],[Fin]]="1st",Table13233[[#This Row],[Div]]&lt;&gt;""),O663*Table13233[[#This Row],[Div]],"")</f>
        <v/>
      </c>
      <c r="Q663" s="80">
        <f>IF(Table13233[[#This Row],[Lev Ret]]="",Table13233[[#This Row],[Lev Bet]]*-1,Table13233[[#This Row],[Lev Ret]]-Table13233[[#This Row],[Lev Bet]])</f>
        <v>-100</v>
      </c>
      <c r="R663" s="84">
        <v>100</v>
      </c>
      <c r="S663" s="84" t="str">
        <f>IF(Table13233[[#This Row],[E4 24 BET]]="","",IF(OR(Table13233[[#This Row],[Fin]]="1st",Table13233[[#This Row],[Fin]]="Won",Table13233[[#This Row],[Div]]&lt;&gt;""),R663*Table13233[[#This Row],[Div]],""))</f>
        <v/>
      </c>
      <c r="T663" s="84">
        <f>IF(Table13233[[#This Row],[E4 24 BET]]="","",IF(Table13233[[#This Row],[E4 24 RET]]="",Table13233[[#This Row],[E4 24 BET]]*-1,S663-R663))</f>
        <v>-100</v>
      </c>
      <c r="U663" s="80" t="s">
        <v>947</v>
      </c>
    </row>
    <row r="664" spans="1:21" ht="15" customHeight="1" x14ac:dyDescent="0.25">
      <c r="A664" s="77">
        <v>44921</v>
      </c>
      <c r="B664" s="78">
        <v>0.68055555555555547</v>
      </c>
      <c r="C664" s="78" t="s">
        <v>5</v>
      </c>
      <c r="D664" s="79">
        <v>6</v>
      </c>
      <c r="E664" s="80">
        <v>2</v>
      </c>
      <c r="F664" s="81" t="s">
        <v>677</v>
      </c>
      <c r="G664" s="81" t="s">
        <v>4</v>
      </c>
      <c r="H664" s="82">
        <v>3.3</v>
      </c>
      <c r="I664" s="80" t="s">
        <v>392</v>
      </c>
      <c r="J664" s="83"/>
      <c r="K664" s="80" t="s">
        <v>926</v>
      </c>
      <c r="L664" s="80" t="s">
        <v>1021</v>
      </c>
      <c r="M664" s="80" t="s">
        <v>925</v>
      </c>
      <c r="N664" s="80" t="s">
        <v>140</v>
      </c>
      <c r="O664" s="83">
        <v>100</v>
      </c>
      <c r="P664" s="80">
        <f>IF(OR(Table13233[[#This Row],[Fin]]="1st",Table13233[[#This Row],[Div]]&lt;&gt;""),O664*Table13233[[#This Row],[Div]],"")</f>
        <v>330</v>
      </c>
      <c r="Q664" s="80">
        <f>IF(Table13233[[#This Row],[Lev Ret]]="",Table13233[[#This Row],[Lev Bet]]*-1,Table13233[[#This Row],[Lev Ret]]-Table13233[[#This Row],[Lev Bet]])</f>
        <v>230</v>
      </c>
      <c r="R664" s="84">
        <v>120</v>
      </c>
      <c r="S664" s="84">
        <f>IF(Table13233[[#This Row],[E4 24 BET]]="","",IF(OR(Table13233[[#This Row],[Fin]]="1st",Table13233[[#This Row],[Fin]]="Won",Table13233[[#This Row],[Div]]&lt;&gt;""),R664*Table13233[[#This Row],[Div]],""))</f>
        <v>396</v>
      </c>
      <c r="T664" s="84">
        <f>IF(Table13233[[#This Row],[E4 24 BET]]="","",IF(Table13233[[#This Row],[E4 24 RET]]="",Table13233[[#This Row],[E4 24 BET]]*-1,S664-R664))</f>
        <v>276</v>
      </c>
      <c r="U664" s="80" t="s">
        <v>941</v>
      </c>
    </row>
    <row r="665" spans="1:21" ht="15" customHeight="1" x14ac:dyDescent="0.25">
      <c r="A665" s="77">
        <v>44921</v>
      </c>
      <c r="B665" s="78">
        <v>0.70833333333333337</v>
      </c>
      <c r="C665" s="78" t="s">
        <v>5</v>
      </c>
      <c r="D665" s="79">
        <v>7</v>
      </c>
      <c r="E665" s="80">
        <v>2</v>
      </c>
      <c r="F665" s="81" t="s">
        <v>175</v>
      </c>
      <c r="G665" s="81" t="s">
        <v>4</v>
      </c>
      <c r="H665" s="82">
        <v>4</v>
      </c>
      <c r="I665" s="80" t="s">
        <v>392</v>
      </c>
      <c r="J665" s="83"/>
      <c r="K665" s="80" t="s">
        <v>926</v>
      </c>
      <c r="L665" s="80" t="s">
        <v>1021</v>
      </c>
      <c r="M665" s="80" t="s">
        <v>925</v>
      </c>
      <c r="N665" s="80" t="s">
        <v>140</v>
      </c>
      <c r="O665" s="83">
        <v>100</v>
      </c>
      <c r="P665" s="80">
        <f>IF(OR(Table13233[[#This Row],[Fin]]="1st",Table13233[[#This Row],[Div]]&lt;&gt;""),O665*Table13233[[#This Row],[Div]],"")</f>
        <v>400</v>
      </c>
      <c r="Q665" s="80">
        <f>IF(Table13233[[#This Row],[Lev Ret]]="",Table13233[[#This Row],[Lev Bet]]*-1,Table13233[[#This Row],[Lev Ret]]-Table13233[[#This Row],[Lev Bet]])</f>
        <v>300</v>
      </c>
      <c r="R665" s="84">
        <v>120</v>
      </c>
      <c r="S665" s="84">
        <f>IF(Table13233[[#This Row],[E4 24 BET]]="","",IF(OR(Table13233[[#This Row],[Fin]]="1st",Table13233[[#This Row],[Fin]]="Won",Table13233[[#This Row],[Div]]&lt;&gt;""),R665*Table13233[[#This Row],[Div]],""))</f>
        <v>480</v>
      </c>
      <c r="T665" s="84">
        <f>IF(Table13233[[#This Row],[E4 24 BET]]="","",IF(Table13233[[#This Row],[E4 24 RET]]="",Table13233[[#This Row],[E4 24 BET]]*-1,S665-R665))</f>
        <v>360</v>
      </c>
      <c r="U665" s="80" t="s">
        <v>941</v>
      </c>
    </row>
    <row r="666" spans="1:21" ht="15" customHeight="1" x14ac:dyDescent="0.25">
      <c r="A666" s="77">
        <v>44926</v>
      </c>
      <c r="B666" s="78">
        <v>0.54375000000000007</v>
      </c>
      <c r="C666" s="78" t="s">
        <v>154</v>
      </c>
      <c r="D666" s="79">
        <v>1</v>
      </c>
      <c r="E666" s="80">
        <v>10</v>
      </c>
      <c r="F666" s="81" t="s">
        <v>491</v>
      </c>
      <c r="G666" s="81" t="s">
        <v>4</v>
      </c>
      <c r="H666" s="82">
        <v>4.9000000000000004</v>
      </c>
      <c r="I666" s="80" t="s">
        <v>897</v>
      </c>
      <c r="J666" s="83"/>
      <c r="K666" s="80" t="s">
        <v>926</v>
      </c>
      <c r="L666" s="80" t="s">
        <v>1021</v>
      </c>
      <c r="M666" s="80" t="s">
        <v>919</v>
      </c>
      <c r="N666" s="80" t="s">
        <v>140</v>
      </c>
      <c r="O666" s="83">
        <v>100</v>
      </c>
      <c r="P666" s="80">
        <f>IF(OR(Table13233[[#This Row],[Fin]]="1st",Table13233[[#This Row],[Div]]&lt;&gt;""),O666*Table13233[[#This Row],[Div]],"")</f>
        <v>490.00000000000006</v>
      </c>
      <c r="Q666" s="80">
        <f>IF(Table13233[[#This Row],[Lev Ret]]="",Table13233[[#This Row],[Lev Bet]]*-1,Table13233[[#This Row],[Lev Ret]]-Table13233[[#This Row],[Lev Bet]])</f>
        <v>390.00000000000006</v>
      </c>
      <c r="R666" s="84">
        <v>100</v>
      </c>
      <c r="S666" s="84">
        <f>IF(Table13233[[#This Row],[E4 24 BET]]="","",IF(OR(Table13233[[#This Row],[Fin]]="1st",Table13233[[#This Row],[Fin]]="Won",Table13233[[#This Row],[Div]]&lt;&gt;""),R666*Table13233[[#This Row],[Div]],""))</f>
        <v>490.00000000000006</v>
      </c>
      <c r="T666" s="84">
        <f>IF(Table13233[[#This Row],[E4 24 BET]]="","",IF(Table13233[[#This Row],[E4 24 RET]]="",Table13233[[#This Row],[E4 24 BET]]*-1,S666-R666))</f>
        <v>390.00000000000006</v>
      </c>
      <c r="U666" s="80" t="s">
        <v>927</v>
      </c>
    </row>
    <row r="667" spans="1:21" ht="15" customHeight="1" x14ac:dyDescent="0.25">
      <c r="A667" s="77">
        <v>44926</v>
      </c>
      <c r="B667" s="78">
        <v>0.59722222222222221</v>
      </c>
      <c r="C667" s="78" t="s">
        <v>11</v>
      </c>
      <c r="D667" s="79">
        <v>4</v>
      </c>
      <c r="E667" s="80">
        <v>3</v>
      </c>
      <c r="F667" s="81" t="s">
        <v>30</v>
      </c>
      <c r="G667" s="81"/>
      <c r="H667" s="82"/>
      <c r="I667" s="80" t="s">
        <v>392</v>
      </c>
      <c r="J667" s="83"/>
      <c r="K667" s="80" t="s">
        <v>926</v>
      </c>
      <c r="L667" s="80" t="s">
        <v>1021</v>
      </c>
      <c r="M667" s="80" t="s">
        <v>919</v>
      </c>
      <c r="N667" s="80" t="s">
        <v>918</v>
      </c>
      <c r="O667" s="83">
        <v>100</v>
      </c>
      <c r="P667" s="80" t="str">
        <f>IF(OR(Table13233[[#This Row],[Fin]]="1st",Table13233[[#This Row],[Div]]&lt;&gt;""),O667*Table13233[[#This Row],[Div]],"")</f>
        <v/>
      </c>
      <c r="Q667" s="80">
        <f>IF(Table13233[[#This Row],[Lev Ret]]="",Table13233[[#This Row],[Lev Bet]]*-1,Table13233[[#This Row],[Lev Ret]]-Table13233[[#This Row],[Lev Bet]])</f>
        <v>-100</v>
      </c>
      <c r="R667" s="84">
        <v>100</v>
      </c>
      <c r="S667" s="84" t="str">
        <f>IF(Table13233[[#This Row],[E4 24 BET]]="","",IF(OR(Table13233[[#This Row],[Fin]]="1st",Table13233[[#This Row],[Fin]]="Won",Table13233[[#This Row],[Div]]&lt;&gt;""),R667*Table13233[[#This Row],[Div]],""))</f>
        <v/>
      </c>
      <c r="T667" s="84">
        <f>IF(Table13233[[#This Row],[E4 24 BET]]="","",IF(Table13233[[#This Row],[E4 24 RET]]="",Table13233[[#This Row],[E4 24 BET]]*-1,S667-R667))</f>
        <v>-100</v>
      </c>
      <c r="U667" s="80" t="s">
        <v>947</v>
      </c>
    </row>
    <row r="668" spans="1:21" ht="15" customHeight="1" x14ac:dyDescent="0.25">
      <c r="A668" s="77">
        <v>44926</v>
      </c>
      <c r="B668" s="78">
        <v>0.63888888888888895</v>
      </c>
      <c r="C668" s="78" t="s">
        <v>138</v>
      </c>
      <c r="D668" s="79">
        <v>6</v>
      </c>
      <c r="E668" s="80">
        <v>7</v>
      </c>
      <c r="F668" s="81" t="s">
        <v>497</v>
      </c>
      <c r="G668" s="81"/>
      <c r="H668" s="82"/>
      <c r="I668" s="80" t="s">
        <v>156</v>
      </c>
      <c r="J668" s="83"/>
      <c r="K668" s="80" t="s">
        <v>926</v>
      </c>
      <c r="L668" s="80" t="s">
        <v>1021</v>
      </c>
      <c r="M668" s="80" t="s">
        <v>919</v>
      </c>
      <c r="N668" s="80" t="s">
        <v>918</v>
      </c>
      <c r="O668" s="83">
        <v>100</v>
      </c>
      <c r="P668" s="80" t="str">
        <f>IF(OR(Table13233[[#This Row],[Fin]]="1st",Table13233[[#This Row],[Div]]&lt;&gt;""),O668*Table13233[[#This Row],[Div]],"")</f>
        <v/>
      </c>
      <c r="Q668" s="80">
        <f>IF(Table13233[[#This Row],[Lev Ret]]="",Table13233[[#This Row],[Lev Bet]]*-1,Table13233[[#This Row],[Lev Ret]]-Table13233[[#This Row],[Lev Bet]])</f>
        <v>-100</v>
      </c>
      <c r="R668" s="84">
        <v>100</v>
      </c>
      <c r="S668" s="84" t="str">
        <f>IF(Table13233[[#This Row],[E4 24 BET]]="","",IF(OR(Table13233[[#This Row],[Fin]]="1st",Table13233[[#This Row],[Fin]]="Won",Table13233[[#This Row],[Div]]&lt;&gt;""),R668*Table13233[[#This Row],[Div]],""))</f>
        <v/>
      </c>
      <c r="T668" s="84">
        <f>IF(Table13233[[#This Row],[E4 24 BET]]="","",IF(Table13233[[#This Row],[E4 24 RET]]="",Table13233[[#This Row],[E4 24 BET]]*-1,S668-R668))</f>
        <v>-100</v>
      </c>
      <c r="U668" s="80" t="s">
        <v>948</v>
      </c>
    </row>
    <row r="669" spans="1:21" ht="15" customHeight="1" x14ac:dyDescent="0.25">
      <c r="A669" s="77">
        <v>44926</v>
      </c>
      <c r="B669" s="78">
        <v>0.74652777777777779</v>
      </c>
      <c r="C669" s="78" t="s">
        <v>138</v>
      </c>
      <c r="D669" s="79">
        <v>10</v>
      </c>
      <c r="E669" s="80">
        <v>12</v>
      </c>
      <c r="F669" s="81" t="s">
        <v>674</v>
      </c>
      <c r="G669" s="81" t="s">
        <v>6</v>
      </c>
      <c r="H669" s="82"/>
      <c r="I669" s="80" t="s">
        <v>156</v>
      </c>
      <c r="J669" s="83"/>
      <c r="K669" s="80" t="s">
        <v>926</v>
      </c>
      <c r="L669" s="80" t="s">
        <v>1021</v>
      </c>
      <c r="M669" s="80" t="s">
        <v>919</v>
      </c>
      <c r="N669" s="80" t="s">
        <v>140</v>
      </c>
      <c r="O669" s="83">
        <v>100</v>
      </c>
      <c r="P669" s="80" t="str">
        <f>IF(OR(Table13233[[#This Row],[Fin]]="1st",Table13233[[#This Row],[Div]]&lt;&gt;""),O669*Table13233[[#This Row],[Div]],"")</f>
        <v/>
      </c>
      <c r="Q669" s="80">
        <f>IF(Table13233[[#This Row],[Lev Ret]]="",Table13233[[#This Row],[Lev Bet]]*-1,Table13233[[#This Row],[Lev Ret]]-Table13233[[#This Row],[Lev Bet]])</f>
        <v>-100</v>
      </c>
      <c r="R669" s="84">
        <v>100</v>
      </c>
      <c r="S669" s="84" t="str">
        <f>IF(Table13233[[#This Row],[E4 24 BET]]="","",IF(OR(Table13233[[#This Row],[Fin]]="1st",Table13233[[#This Row],[Fin]]="Won",Table13233[[#This Row],[Div]]&lt;&gt;""),R669*Table13233[[#This Row],[Div]],""))</f>
        <v/>
      </c>
      <c r="T669" s="84">
        <f>IF(Table13233[[#This Row],[E4 24 BET]]="","",IF(Table13233[[#This Row],[E4 24 RET]]="",Table13233[[#This Row],[E4 24 BET]]*-1,S669-R669))</f>
        <v>-100</v>
      </c>
      <c r="U669" s="80" t="s">
        <v>943</v>
      </c>
    </row>
    <row r="670" spans="1:21" ht="15" customHeight="1" x14ac:dyDescent="0.25">
      <c r="A670" s="77">
        <v>44927</v>
      </c>
      <c r="B670" s="78">
        <v>0.59722222222222221</v>
      </c>
      <c r="C670" s="78" t="s">
        <v>10</v>
      </c>
      <c r="D670" s="79">
        <v>3</v>
      </c>
      <c r="E670" s="80">
        <v>4</v>
      </c>
      <c r="F670" s="81" t="s">
        <v>769</v>
      </c>
      <c r="G670" s="81" t="s">
        <v>4</v>
      </c>
      <c r="H670" s="82">
        <v>3.6</v>
      </c>
      <c r="I670" s="80" t="s">
        <v>392</v>
      </c>
      <c r="J670" s="83"/>
      <c r="K670" s="80" t="s">
        <v>926</v>
      </c>
      <c r="L670" s="80" t="s">
        <v>1021</v>
      </c>
      <c r="M670" s="80" t="s">
        <v>922</v>
      </c>
      <c r="N670" s="80" t="s">
        <v>140</v>
      </c>
      <c r="O670" s="83">
        <v>100</v>
      </c>
      <c r="P670" s="80">
        <f>IF(OR(Table13233[[#This Row],[Fin]]="1st",Table13233[[#This Row],[Div]]&lt;&gt;""),O670*Table13233[[#This Row],[Div]],"")</f>
        <v>360</v>
      </c>
      <c r="Q670" s="80">
        <f>IF(Table13233[[#This Row],[Lev Ret]]="",Table13233[[#This Row],[Lev Bet]]*-1,Table13233[[#This Row],[Lev Ret]]-Table13233[[#This Row],[Lev Bet]])</f>
        <v>260</v>
      </c>
      <c r="R670" s="84">
        <v>120</v>
      </c>
      <c r="S670" s="84">
        <f>IF(Table13233[[#This Row],[E4 24 BET]]="","",IF(OR(Table13233[[#This Row],[Fin]]="1st",Table13233[[#This Row],[Fin]]="Won",Table13233[[#This Row],[Div]]&lt;&gt;""),R670*Table13233[[#This Row],[Div]],""))</f>
        <v>432</v>
      </c>
      <c r="T670" s="84">
        <f>IF(Table13233[[#This Row],[E4 24 BET]]="","",IF(Table13233[[#This Row],[E4 24 RET]]="",Table13233[[#This Row],[E4 24 BET]]*-1,S670-R670))</f>
        <v>312</v>
      </c>
      <c r="U670" s="80" t="s">
        <v>941</v>
      </c>
    </row>
    <row r="671" spans="1:21" ht="15" customHeight="1" x14ac:dyDescent="0.25">
      <c r="A671" s="77">
        <v>44927</v>
      </c>
      <c r="B671" s="78">
        <v>0.65277777777777779</v>
      </c>
      <c r="C671" s="78" t="s">
        <v>10</v>
      </c>
      <c r="D671" s="79">
        <v>5</v>
      </c>
      <c r="E671" s="80">
        <v>8</v>
      </c>
      <c r="F671" s="81" t="s">
        <v>637</v>
      </c>
      <c r="G671" s="81" t="s">
        <v>7</v>
      </c>
      <c r="H671" s="82"/>
      <c r="I671" s="80" t="s">
        <v>392</v>
      </c>
      <c r="J671" s="83"/>
      <c r="K671" s="80" t="s">
        <v>926</v>
      </c>
      <c r="L671" s="80" t="s">
        <v>1021</v>
      </c>
      <c r="M671" s="80" t="s">
        <v>922</v>
      </c>
      <c r="N671" s="80" t="s">
        <v>918</v>
      </c>
      <c r="O671" s="83">
        <v>100</v>
      </c>
      <c r="P671" s="80" t="str">
        <f>IF(OR(Table13233[[#This Row],[Fin]]="1st",Table13233[[#This Row],[Div]]&lt;&gt;""),O671*Table13233[[#This Row],[Div]],"")</f>
        <v/>
      </c>
      <c r="Q671" s="80">
        <f>IF(Table13233[[#This Row],[Lev Ret]]="",Table13233[[#This Row],[Lev Bet]]*-1,Table13233[[#This Row],[Lev Ret]]-Table13233[[#This Row],[Lev Bet]])</f>
        <v>-100</v>
      </c>
      <c r="R671" s="84">
        <v>100</v>
      </c>
      <c r="S671" s="84" t="str">
        <f>IF(Table13233[[#This Row],[E4 24 BET]]="","",IF(OR(Table13233[[#This Row],[Fin]]="1st",Table13233[[#This Row],[Fin]]="Won",Table13233[[#This Row],[Div]]&lt;&gt;""),R671*Table13233[[#This Row],[Div]],""))</f>
        <v/>
      </c>
      <c r="T671" s="84">
        <f>IF(Table13233[[#This Row],[E4 24 BET]]="","",IF(Table13233[[#This Row],[E4 24 RET]]="",Table13233[[#This Row],[E4 24 BET]]*-1,S671-R671))</f>
        <v>-100</v>
      </c>
      <c r="U671" s="80" t="s">
        <v>953</v>
      </c>
    </row>
    <row r="672" spans="1:21" ht="15" customHeight="1" x14ac:dyDescent="0.25">
      <c r="A672" s="77">
        <v>44927</v>
      </c>
      <c r="B672" s="78">
        <v>0.68055555555555547</v>
      </c>
      <c r="C672" s="78" t="s">
        <v>10</v>
      </c>
      <c r="D672" s="79">
        <v>6</v>
      </c>
      <c r="E672" s="80">
        <v>3</v>
      </c>
      <c r="F672" s="81" t="s">
        <v>29</v>
      </c>
      <c r="G672" s="81" t="s">
        <v>4</v>
      </c>
      <c r="H672" s="82">
        <v>4.8</v>
      </c>
      <c r="I672" s="80" t="s">
        <v>392</v>
      </c>
      <c r="J672" s="83"/>
      <c r="K672" s="80" t="s">
        <v>926</v>
      </c>
      <c r="L672" s="80" t="s">
        <v>1021</v>
      </c>
      <c r="M672" s="80" t="s">
        <v>922</v>
      </c>
      <c r="N672" s="80" t="s">
        <v>918</v>
      </c>
      <c r="O672" s="83">
        <v>100</v>
      </c>
      <c r="P672" s="80">
        <f>IF(OR(Table13233[[#This Row],[Fin]]="1st",Table13233[[#This Row],[Div]]&lt;&gt;""),O672*Table13233[[#This Row],[Div]],"")</f>
        <v>480</v>
      </c>
      <c r="Q672" s="80">
        <f>IF(Table13233[[#This Row],[Lev Ret]]="",Table13233[[#This Row],[Lev Bet]]*-1,Table13233[[#This Row],[Lev Ret]]-Table13233[[#This Row],[Lev Bet]])</f>
        <v>380</v>
      </c>
      <c r="R672" s="84">
        <v>100</v>
      </c>
      <c r="S672" s="84">
        <f>IF(Table13233[[#This Row],[E4 24 BET]]="","",IF(OR(Table13233[[#This Row],[Fin]]="1st",Table13233[[#This Row],[Fin]]="Won",Table13233[[#This Row],[Div]]&lt;&gt;""),R672*Table13233[[#This Row],[Div]],""))</f>
        <v>480</v>
      </c>
      <c r="T672" s="84">
        <f>IF(Table13233[[#This Row],[E4 24 BET]]="","",IF(Table13233[[#This Row],[E4 24 RET]]="",Table13233[[#This Row],[E4 24 BET]]*-1,S672-R672))</f>
        <v>380</v>
      </c>
      <c r="U672" s="80" t="s">
        <v>947</v>
      </c>
    </row>
    <row r="673" spans="1:21" ht="15" customHeight="1" x14ac:dyDescent="0.25">
      <c r="A673" s="77">
        <v>44927</v>
      </c>
      <c r="B673" s="78">
        <v>0.70833333333333337</v>
      </c>
      <c r="C673" s="78" t="s">
        <v>10</v>
      </c>
      <c r="D673" s="79">
        <v>7</v>
      </c>
      <c r="E673" s="80">
        <v>6</v>
      </c>
      <c r="F673" s="81" t="s">
        <v>218</v>
      </c>
      <c r="G673" s="81" t="s">
        <v>7</v>
      </c>
      <c r="H673" s="82"/>
      <c r="I673" s="80" t="s">
        <v>392</v>
      </c>
      <c r="J673" s="83"/>
      <c r="K673" s="80" t="s">
        <v>926</v>
      </c>
      <c r="L673" s="80" t="s">
        <v>1021</v>
      </c>
      <c r="M673" s="80" t="s">
        <v>922</v>
      </c>
      <c r="N673" s="80" t="s">
        <v>918</v>
      </c>
      <c r="O673" s="83">
        <v>100</v>
      </c>
      <c r="P673" s="80" t="str">
        <f>IF(OR(Table13233[[#This Row],[Fin]]="1st",Table13233[[#This Row],[Div]]&lt;&gt;""),O673*Table13233[[#This Row],[Div]],"")</f>
        <v/>
      </c>
      <c r="Q673" s="80">
        <f>IF(Table13233[[#This Row],[Lev Ret]]="",Table13233[[#This Row],[Lev Bet]]*-1,Table13233[[#This Row],[Lev Ret]]-Table13233[[#This Row],[Lev Bet]])</f>
        <v>-100</v>
      </c>
      <c r="R673" s="84">
        <v>100</v>
      </c>
      <c r="S673" s="84" t="str">
        <f>IF(Table13233[[#This Row],[E4 24 BET]]="","",IF(OR(Table13233[[#This Row],[Fin]]="1st",Table13233[[#This Row],[Fin]]="Won",Table13233[[#This Row],[Div]]&lt;&gt;""),R673*Table13233[[#This Row],[Div]],""))</f>
        <v/>
      </c>
      <c r="T673" s="84">
        <f>IF(Table13233[[#This Row],[E4 24 BET]]="","",IF(Table13233[[#This Row],[E4 24 RET]]="",Table13233[[#This Row],[E4 24 BET]]*-1,S673-R673))</f>
        <v>-100</v>
      </c>
      <c r="U673" s="80" t="s">
        <v>947</v>
      </c>
    </row>
    <row r="674" spans="1:21" ht="15" customHeight="1" x14ac:dyDescent="0.25">
      <c r="A674" s="77">
        <v>44927</v>
      </c>
      <c r="B674" s="78">
        <v>0.73611111111111116</v>
      </c>
      <c r="C674" s="78" t="s">
        <v>10</v>
      </c>
      <c r="D674" s="79">
        <v>8</v>
      </c>
      <c r="E674" s="80">
        <v>20</v>
      </c>
      <c r="F674" s="81" t="s">
        <v>28</v>
      </c>
      <c r="G674" s="81" t="s">
        <v>4</v>
      </c>
      <c r="H674" s="82">
        <v>5.7</v>
      </c>
      <c r="I674" s="80" t="s">
        <v>392</v>
      </c>
      <c r="J674" s="83"/>
      <c r="K674" s="80" t="s">
        <v>926</v>
      </c>
      <c r="L674" s="80" t="s">
        <v>1021</v>
      </c>
      <c r="M674" s="80" t="s">
        <v>922</v>
      </c>
      <c r="N674" s="80" t="s">
        <v>140</v>
      </c>
      <c r="O674" s="83">
        <v>100</v>
      </c>
      <c r="P674" s="80">
        <f>IF(OR(Table13233[[#This Row],[Fin]]="1st",Table13233[[#This Row],[Div]]&lt;&gt;""),O674*Table13233[[#This Row],[Div]],"")</f>
        <v>570</v>
      </c>
      <c r="Q674" s="80">
        <f>IF(Table13233[[#This Row],[Lev Ret]]="",Table13233[[#This Row],[Lev Bet]]*-1,Table13233[[#This Row],[Lev Ret]]-Table13233[[#This Row],[Lev Bet]])</f>
        <v>470</v>
      </c>
      <c r="R674" s="84">
        <v>120</v>
      </c>
      <c r="S674" s="84">
        <f>IF(Table13233[[#This Row],[E4 24 BET]]="","",IF(OR(Table13233[[#This Row],[Fin]]="1st",Table13233[[#This Row],[Fin]]="Won",Table13233[[#This Row],[Div]]&lt;&gt;""),R674*Table13233[[#This Row],[Div]],""))</f>
        <v>684</v>
      </c>
      <c r="T674" s="84">
        <f>IF(Table13233[[#This Row],[E4 24 BET]]="","",IF(Table13233[[#This Row],[E4 24 RET]]="",Table13233[[#This Row],[E4 24 BET]]*-1,S674-R674))</f>
        <v>564</v>
      </c>
      <c r="U674" s="80" t="s">
        <v>941</v>
      </c>
    </row>
    <row r="675" spans="1:21" ht="15" customHeight="1" x14ac:dyDescent="0.25">
      <c r="A675" s="77">
        <v>44933</v>
      </c>
      <c r="B675" s="78">
        <v>0.54861111111111105</v>
      </c>
      <c r="C675" s="78" t="s">
        <v>5</v>
      </c>
      <c r="D675" s="79">
        <v>2</v>
      </c>
      <c r="E675" s="80">
        <v>4</v>
      </c>
      <c r="F675" s="81" t="s">
        <v>120</v>
      </c>
      <c r="G675" s="81"/>
      <c r="H675" s="82"/>
      <c r="I675" s="80" t="s">
        <v>392</v>
      </c>
      <c r="J675" s="83"/>
      <c r="K675" s="80" t="s">
        <v>926</v>
      </c>
      <c r="L675" s="80" t="s">
        <v>1021</v>
      </c>
      <c r="M675" s="80" t="s">
        <v>919</v>
      </c>
      <c r="N675" s="80" t="s">
        <v>140</v>
      </c>
      <c r="O675" s="83">
        <v>100</v>
      </c>
      <c r="P675" s="80" t="str">
        <f>IF(OR(Table13233[[#This Row],[Fin]]="1st",Table13233[[#This Row],[Div]]&lt;&gt;""),O675*Table13233[[#This Row],[Div]],"")</f>
        <v/>
      </c>
      <c r="Q675" s="80">
        <f>IF(Table13233[[#This Row],[Lev Ret]]="",Table13233[[#This Row],[Lev Bet]]*-1,Table13233[[#This Row],[Lev Ret]]-Table13233[[#This Row],[Lev Bet]])</f>
        <v>-100</v>
      </c>
      <c r="R675" s="84">
        <v>120</v>
      </c>
      <c r="S675" s="84" t="str">
        <f>IF(Table13233[[#This Row],[E4 24 BET]]="","",IF(OR(Table13233[[#This Row],[Fin]]="1st",Table13233[[#This Row],[Fin]]="Won",Table13233[[#This Row],[Div]]&lt;&gt;""),R675*Table13233[[#This Row],[Div]],""))</f>
        <v/>
      </c>
      <c r="T675" s="84">
        <f>IF(Table13233[[#This Row],[E4 24 BET]]="","",IF(Table13233[[#This Row],[E4 24 RET]]="",Table13233[[#This Row],[E4 24 BET]]*-1,S675-R675))</f>
        <v>-120</v>
      </c>
      <c r="U675" s="80" t="s">
        <v>941</v>
      </c>
    </row>
    <row r="676" spans="1:21" ht="15" customHeight="1" x14ac:dyDescent="0.25">
      <c r="A676" s="77">
        <v>44933</v>
      </c>
      <c r="B676" s="78">
        <v>0.57291666666666663</v>
      </c>
      <c r="C676" s="78" t="s">
        <v>5</v>
      </c>
      <c r="D676" s="79">
        <v>3</v>
      </c>
      <c r="E676" s="80">
        <v>5</v>
      </c>
      <c r="F676" s="81" t="s">
        <v>638</v>
      </c>
      <c r="G676" s="81" t="s">
        <v>6</v>
      </c>
      <c r="H676" s="82"/>
      <c r="I676" s="80" t="s">
        <v>392</v>
      </c>
      <c r="J676" s="83"/>
      <c r="K676" s="80" t="s">
        <v>926</v>
      </c>
      <c r="L676" s="80" t="s">
        <v>1021</v>
      </c>
      <c r="M676" s="80" t="s">
        <v>919</v>
      </c>
      <c r="N676" s="80" t="s">
        <v>918</v>
      </c>
      <c r="O676" s="83">
        <v>100</v>
      </c>
      <c r="P676" s="80" t="str">
        <f>IF(OR(Table13233[[#This Row],[Fin]]="1st",Table13233[[#This Row],[Div]]&lt;&gt;""),O676*Table13233[[#This Row],[Div]],"")</f>
        <v/>
      </c>
      <c r="Q676" s="80">
        <f>IF(Table13233[[#This Row],[Lev Ret]]="",Table13233[[#This Row],[Lev Bet]]*-1,Table13233[[#This Row],[Lev Ret]]-Table13233[[#This Row],[Lev Bet]])</f>
        <v>-100</v>
      </c>
      <c r="R676" s="84">
        <v>200</v>
      </c>
      <c r="S676" s="84" t="str">
        <f>IF(Table13233[[#This Row],[E4 24 BET]]="","",IF(OR(Table13233[[#This Row],[Fin]]="1st",Table13233[[#This Row],[Fin]]="Won",Table13233[[#This Row],[Div]]&lt;&gt;""),R676*Table13233[[#This Row],[Div]],""))</f>
        <v/>
      </c>
      <c r="T676" s="84">
        <f>IF(Table13233[[#This Row],[E4 24 BET]]="","",IF(Table13233[[#This Row],[E4 24 RET]]="",Table13233[[#This Row],[E4 24 BET]]*-1,S676-R676))</f>
        <v>-200</v>
      </c>
      <c r="U676" s="80" t="s">
        <v>953</v>
      </c>
    </row>
    <row r="677" spans="1:21" ht="15" customHeight="1" x14ac:dyDescent="0.25">
      <c r="A677" s="77">
        <v>44933</v>
      </c>
      <c r="B677" s="78">
        <v>0.68055555555555547</v>
      </c>
      <c r="C677" s="78" t="s">
        <v>5</v>
      </c>
      <c r="D677" s="79">
        <v>7</v>
      </c>
      <c r="E677" s="80">
        <v>7</v>
      </c>
      <c r="F677" s="81" t="s">
        <v>650</v>
      </c>
      <c r="G677" s="81" t="s">
        <v>4</v>
      </c>
      <c r="H677" s="82">
        <v>4.4000000000000004</v>
      </c>
      <c r="I677" s="80" t="s">
        <v>392</v>
      </c>
      <c r="J677" s="83"/>
      <c r="K677" s="80" t="s">
        <v>926</v>
      </c>
      <c r="L677" s="80" t="s">
        <v>1021</v>
      </c>
      <c r="M677" s="80" t="s">
        <v>919</v>
      </c>
      <c r="N677" s="80" t="s">
        <v>140</v>
      </c>
      <c r="O677" s="83">
        <v>100</v>
      </c>
      <c r="P677" s="80">
        <f>IF(OR(Table13233[[#This Row],[Fin]]="1st",Table13233[[#This Row],[Div]]&lt;&gt;""),O677*Table13233[[#This Row],[Div]],"")</f>
        <v>440.00000000000006</v>
      </c>
      <c r="Q677" s="80">
        <f>IF(Table13233[[#This Row],[Lev Ret]]="",Table13233[[#This Row],[Lev Bet]]*-1,Table13233[[#This Row],[Lev Ret]]-Table13233[[#This Row],[Lev Bet]])</f>
        <v>340.00000000000006</v>
      </c>
      <c r="R677" s="84">
        <v>100</v>
      </c>
      <c r="S677" s="84">
        <f>IF(Table13233[[#This Row],[E4 24 BET]]="","",IF(OR(Table13233[[#This Row],[Fin]]="1st",Table13233[[#This Row],[Fin]]="Won",Table13233[[#This Row],[Div]]&lt;&gt;""),R677*Table13233[[#This Row],[Div]],""))</f>
        <v>440.00000000000006</v>
      </c>
      <c r="T677" s="84">
        <f>IF(Table13233[[#This Row],[E4 24 BET]]="","",IF(Table13233[[#This Row],[E4 24 RET]]="",Table13233[[#This Row],[E4 24 BET]]*-1,S677-R677))</f>
        <v>340.00000000000006</v>
      </c>
      <c r="U677" s="80" t="s">
        <v>941</v>
      </c>
    </row>
    <row r="678" spans="1:21" ht="15" customHeight="1" x14ac:dyDescent="0.25">
      <c r="A678" s="77">
        <v>44937</v>
      </c>
      <c r="B678" s="78">
        <v>0.59722222222222221</v>
      </c>
      <c r="C678" s="78" t="s">
        <v>149</v>
      </c>
      <c r="D678" s="79">
        <v>1</v>
      </c>
      <c r="E678" s="80">
        <v>5</v>
      </c>
      <c r="F678" s="81" t="s">
        <v>498</v>
      </c>
      <c r="G678" s="81" t="s">
        <v>7</v>
      </c>
      <c r="H678" s="82"/>
      <c r="I678" s="80" t="s">
        <v>156</v>
      </c>
      <c r="J678" s="83"/>
      <c r="K678" s="80" t="s">
        <v>926</v>
      </c>
      <c r="L678" s="80" t="s">
        <v>1021</v>
      </c>
      <c r="M678" s="80" t="s">
        <v>924</v>
      </c>
      <c r="N678" s="80" t="s">
        <v>140</v>
      </c>
      <c r="O678" s="83">
        <v>100</v>
      </c>
      <c r="P678" s="80" t="str">
        <f>IF(OR(Table13233[[#This Row],[Fin]]="1st",Table13233[[#This Row],[Div]]&lt;&gt;""),O678*Table13233[[#This Row],[Div]],"")</f>
        <v/>
      </c>
      <c r="Q678" s="80">
        <f>IF(Table13233[[#This Row],[Lev Ret]]="",Table13233[[#This Row],[Lev Bet]]*-1,Table13233[[#This Row],[Lev Ret]]-Table13233[[#This Row],[Lev Bet]])</f>
        <v>-100</v>
      </c>
      <c r="R678" s="84">
        <v>120</v>
      </c>
      <c r="S678" s="84" t="str">
        <f>IF(Table13233[[#This Row],[E4 24 BET]]="","",IF(OR(Table13233[[#This Row],[Fin]]="1st",Table13233[[#This Row],[Fin]]="Won",Table13233[[#This Row],[Div]]&lt;&gt;""),R678*Table13233[[#This Row],[Div]],""))</f>
        <v/>
      </c>
      <c r="T678" s="84">
        <f>IF(Table13233[[#This Row],[E4 24 BET]]="","",IF(Table13233[[#This Row],[E4 24 RET]]="",Table13233[[#This Row],[E4 24 BET]]*-1,S678-R678))</f>
        <v>-120</v>
      </c>
      <c r="U678" s="80" t="s">
        <v>946</v>
      </c>
    </row>
    <row r="679" spans="1:21" ht="15" customHeight="1" x14ac:dyDescent="0.25">
      <c r="A679" s="77">
        <v>44937</v>
      </c>
      <c r="B679" s="78">
        <v>0.65555555555555556</v>
      </c>
      <c r="C679" s="78" t="s">
        <v>154</v>
      </c>
      <c r="D679" s="79">
        <v>4</v>
      </c>
      <c r="E679" s="80">
        <v>5</v>
      </c>
      <c r="F679" s="81" t="s">
        <v>672</v>
      </c>
      <c r="G679" s="81" t="s">
        <v>4</v>
      </c>
      <c r="H679" s="82">
        <v>1.75</v>
      </c>
      <c r="I679" s="80" t="s">
        <v>897</v>
      </c>
      <c r="J679" s="83"/>
      <c r="K679" s="80" t="s">
        <v>926</v>
      </c>
      <c r="L679" s="80" t="s">
        <v>1021</v>
      </c>
      <c r="M679" s="80" t="s">
        <v>924</v>
      </c>
      <c r="N679" s="80" t="s">
        <v>140</v>
      </c>
      <c r="O679" s="83">
        <v>100</v>
      </c>
      <c r="P679" s="80">
        <f>IF(OR(Table13233[[#This Row],[Fin]]="1st",Table13233[[#This Row],[Div]]&lt;&gt;""),O679*Table13233[[#This Row],[Div]],"")</f>
        <v>175</v>
      </c>
      <c r="Q679" s="80">
        <f>IF(Table13233[[#This Row],[Lev Ret]]="",Table13233[[#This Row],[Lev Bet]]*-1,Table13233[[#This Row],[Lev Ret]]-Table13233[[#This Row],[Lev Bet]])</f>
        <v>75</v>
      </c>
      <c r="R679" s="84">
        <v>120</v>
      </c>
      <c r="S679" s="84">
        <f>IF(Table13233[[#This Row],[E4 24 BET]]="","",IF(OR(Table13233[[#This Row],[Fin]]="1st",Table13233[[#This Row],[Fin]]="Won",Table13233[[#This Row],[Div]]&lt;&gt;""),R679*Table13233[[#This Row],[Div]],""))</f>
        <v>210</v>
      </c>
      <c r="T679" s="84">
        <f>IF(Table13233[[#This Row],[E4 24 BET]]="","",IF(Table13233[[#This Row],[E4 24 RET]]="",Table13233[[#This Row],[E4 24 BET]]*-1,S679-R679))</f>
        <v>90</v>
      </c>
      <c r="U679" s="80" t="s">
        <v>930</v>
      </c>
    </row>
    <row r="680" spans="1:21" ht="15" customHeight="1" x14ac:dyDescent="0.25">
      <c r="A680" s="77">
        <v>44937</v>
      </c>
      <c r="B680" s="78">
        <v>0.67986111111111114</v>
      </c>
      <c r="C680" s="78" t="s">
        <v>154</v>
      </c>
      <c r="D680" s="79">
        <v>5</v>
      </c>
      <c r="E680" s="80">
        <v>1</v>
      </c>
      <c r="F680" s="81" t="s">
        <v>673</v>
      </c>
      <c r="G680" s="81" t="s">
        <v>4</v>
      </c>
      <c r="H680" s="82">
        <v>9</v>
      </c>
      <c r="I680" s="80" t="s">
        <v>897</v>
      </c>
      <c r="J680" s="83"/>
      <c r="K680" s="80" t="s">
        <v>926</v>
      </c>
      <c r="L680" s="80" t="s">
        <v>1021</v>
      </c>
      <c r="M680" s="80" t="s">
        <v>924</v>
      </c>
      <c r="N680" s="80" t="s">
        <v>140</v>
      </c>
      <c r="O680" s="83">
        <v>100</v>
      </c>
      <c r="P680" s="80">
        <f>IF(OR(Table13233[[#This Row],[Fin]]="1st",Table13233[[#This Row],[Div]]&lt;&gt;""),O680*Table13233[[#This Row],[Div]],"")</f>
        <v>900</v>
      </c>
      <c r="Q680" s="80">
        <f>IF(Table13233[[#This Row],[Lev Ret]]="",Table13233[[#This Row],[Lev Bet]]*-1,Table13233[[#This Row],[Lev Ret]]-Table13233[[#This Row],[Lev Bet]])</f>
        <v>800</v>
      </c>
      <c r="R680" s="84">
        <v>120</v>
      </c>
      <c r="S680" s="84">
        <f>IF(Table13233[[#This Row],[E4 24 BET]]="","",IF(OR(Table13233[[#This Row],[Fin]]="1st",Table13233[[#This Row],[Fin]]="Won",Table13233[[#This Row],[Div]]&lt;&gt;""),R680*Table13233[[#This Row],[Div]],""))</f>
        <v>1080</v>
      </c>
      <c r="T680" s="84">
        <f>IF(Table13233[[#This Row],[E4 24 BET]]="","",IF(Table13233[[#This Row],[E4 24 RET]]="",Table13233[[#This Row],[E4 24 BET]]*-1,S680-R680))</f>
        <v>960</v>
      </c>
      <c r="U680" s="80" t="s">
        <v>930</v>
      </c>
    </row>
    <row r="681" spans="1:21" ht="15" customHeight="1" x14ac:dyDescent="0.25">
      <c r="A681" s="77">
        <v>44940</v>
      </c>
      <c r="B681" s="78">
        <v>0.5</v>
      </c>
      <c r="C681" s="78" t="s">
        <v>10</v>
      </c>
      <c r="D681" s="79">
        <v>4</v>
      </c>
      <c r="E681" s="80">
        <v>8</v>
      </c>
      <c r="F681" s="81" t="s">
        <v>639</v>
      </c>
      <c r="G681" s="81"/>
      <c r="H681" s="82"/>
      <c r="I681" s="80" t="s">
        <v>392</v>
      </c>
      <c r="J681" s="83"/>
      <c r="K681" s="80" t="s">
        <v>926</v>
      </c>
      <c r="L681" s="80" t="s">
        <v>1021</v>
      </c>
      <c r="M681" s="80" t="s">
        <v>919</v>
      </c>
      <c r="N681" s="80" t="s">
        <v>140</v>
      </c>
      <c r="O681" s="83">
        <v>100</v>
      </c>
      <c r="P681" s="80" t="str">
        <f>IF(OR(Table13233[[#This Row],[Fin]]="1st",Table13233[[#This Row],[Div]]&lt;&gt;""),O681*Table13233[[#This Row],[Div]],"")</f>
        <v/>
      </c>
      <c r="Q681" s="80">
        <f>IF(Table13233[[#This Row],[Lev Ret]]="",Table13233[[#This Row],[Lev Bet]]*-1,Table13233[[#This Row],[Lev Ret]]-Table13233[[#This Row],[Lev Bet]])</f>
        <v>-100</v>
      </c>
      <c r="R681" s="84">
        <v>120</v>
      </c>
      <c r="S681" s="84" t="str">
        <f>IF(Table13233[[#This Row],[E4 24 BET]]="","",IF(OR(Table13233[[#This Row],[Fin]]="1st",Table13233[[#This Row],[Fin]]="Won",Table13233[[#This Row],[Div]]&lt;&gt;""),R681*Table13233[[#This Row],[Div]],""))</f>
        <v/>
      </c>
      <c r="T681" s="84">
        <f>IF(Table13233[[#This Row],[E4 24 BET]]="","",IF(Table13233[[#This Row],[E4 24 RET]]="",Table13233[[#This Row],[E4 24 BET]]*-1,S681-R681))</f>
        <v>-120</v>
      </c>
      <c r="U681" s="80" t="s">
        <v>942</v>
      </c>
    </row>
    <row r="682" spans="1:21" ht="15" customHeight="1" x14ac:dyDescent="0.25">
      <c r="A682" s="77">
        <v>44940</v>
      </c>
      <c r="B682" s="78">
        <v>0.5</v>
      </c>
      <c r="C682" s="78" t="s">
        <v>10</v>
      </c>
      <c r="D682" s="79">
        <v>4</v>
      </c>
      <c r="E682" s="80">
        <v>2</v>
      </c>
      <c r="F682" s="81" t="s">
        <v>402</v>
      </c>
      <c r="G682" s="81" t="s">
        <v>4</v>
      </c>
      <c r="H682" s="82">
        <v>3.3</v>
      </c>
      <c r="I682" s="80" t="s">
        <v>392</v>
      </c>
      <c r="J682" s="83"/>
      <c r="K682" s="80" t="s">
        <v>926</v>
      </c>
      <c r="L682" s="80" t="s">
        <v>1021</v>
      </c>
      <c r="M682" s="80" t="s">
        <v>919</v>
      </c>
      <c r="N682" s="80" t="s">
        <v>140</v>
      </c>
      <c r="O682" s="83">
        <v>100</v>
      </c>
      <c r="P682" s="80">
        <f>IF(OR(Table13233[[#This Row],[Fin]]="1st",Table13233[[#This Row],[Div]]&lt;&gt;""),O682*Table13233[[#This Row],[Div]],"")</f>
        <v>330</v>
      </c>
      <c r="Q682" s="80">
        <f>IF(Table13233[[#This Row],[Lev Ret]]="",Table13233[[#This Row],[Lev Bet]]*-1,Table13233[[#This Row],[Lev Ret]]-Table13233[[#This Row],[Lev Bet]])</f>
        <v>230</v>
      </c>
      <c r="R682" s="84">
        <v>120</v>
      </c>
      <c r="S682" s="84">
        <f>IF(Table13233[[#This Row],[E4 24 BET]]="","",IF(OR(Table13233[[#This Row],[Fin]]="1st",Table13233[[#This Row],[Fin]]="Won",Table13233[[#This Row],[Div]]&lt;&gt;""),R682*Table13233[[#This Row],[Div]],""))</f>
        <v>396</v>
      </c>
      <c r="T682" s="84">
        <f>IF(Table13233[[#This Row],[E4 24 BET]]="","",IF(Table13233[[#This Row],[E4 24 RET]]="",Table13233[[#This Row],[E4 24 BET]]*-1,S682-R682))</f>
        <v>276</v>
      </c>
      <c r="U682" s="80" t="s">
        <v>941</v>
      </c>
    </row>
    <row r="683" spans="1:21" ht="15" customHeight="1" x14ac:dyDescent="0.25">
      <c r="A683" s="77">
        <v>44940</v>
      </c>
      <c r="B683" s="78">
        <v>0.5</v>
      </c>
      <c r="C683" s="78" t="s">
        <v>10</v>
      </c>
      <c r="D683" s="79">
        <v>4</v>
      </c>
      <c r="E683" s="80">
        <v>3</v>
      </c>
      <c r="F683" s="81" t="s">
        <v>382</v>
      </c>
      <c r="G683" s="81" t="s">
        <v>7</v>
      </c>
      <c r="H683" s="82"/>
      <c r="I683" s="80" t="s">
        <v>392</v>
      </c>
      <c r="J683" s="83"/>
      <c r="K683" s="80" t="s">
        <v>926</v>
      </c>
      <c r="L683" s="80" t="s">
        <v>1021</v>
      </c>
      <c r="M683" s="80" t="s">
        <v>919</v>
      </c>
      <c r="N683" s="80" t="s">
        <v>140</v>
      </c>
      <c r="O683" s="83">
        <v>100</v>
      </c>
      <c r="P683" s="80" t="str">
        <f>IF(OR(Table13233[[#This Row],[Fin]]="1st",Table13233[[#This Row],[Div]]&lt;&gt;""),O683*Table13233[[#This Row],[Div]],"")</f>
        <v/>
      </c>
      <c r="Q683" s="80">
        <f>IF(Table13233[[#This Row],[Lev Ret]]="",Table13233[[#This Row],[Lev Bet]]*-1,Table13233[[#This Row],[Lev Ret]]-Table13233[[#This Row],[Lev Bet]])</f>
        <v>-100</v>
      </c>
      <c r="R683" s="84">
        <v>120</v>
      </c>
      <c r="S683" s="84" t="str">
        <f>IF(Table13233[[#This Row],[E4 24 BET]]="","",IF(OR(Table13233[[#This Row],[Fin]]="1st",Table13233[[#This Row],[Fin]]="Won",Table13233[[#This Row],[Div]]&lt;&gt;""),R683*Table13233[[#This Row],[Div]],""))</f>
        <v/>
      </c>
      <c r="T683" s="84">
        <f>IF(Table13233[[#This Row],[E4 24 BET]]="","",IF(Table13233[[#This Row],[E4 24 RET]]="",Table13233[[#This Row],[E4 24 BET]]*-1,S683-R683))</f>
        <v>-120</v>
      </c>
      <c r="U683" s="80" t="s">
        <v>941</v>
      </c>
    </row>
    <row r="684" spans="1:21" ht="15" customHeight="1" x14ac:dyDescent="0.25">
      <c r="A684" s="77">
        <v>44940</v>
      </c>
      <c r="B684" s="78">
        <v>0.5229166666666667</v>
      </c>
      <c r="C684" s="78" t="s">
        <v>10</v>
      </c>
      <c r="D684" s="79">
        <v>5</v>
      </c>
      <c r="E684" s="80">
        <v>2</v>
      </c>
      <c r="F684" s="81" t="s">
        <v>27</v>
      </c>
      <c r="G684" s="81" t="s">
        <v>6</v>
      </c>
      <c r="H684" s="82"/>
      <c r="I684" s="80" t="s">
        <v>392</v>
      </c>
      <c r="J684" s="83"/>
      <c r="K684" s="80" t="s">
        <v>926</v>
      </c>
      <c r="L684" s="80" t="s">
        <v>1021</v>
      </c>
      <c r="M684" s="80" t="s">
        <v>919</v>
      </c>
      <c r="N684" s="80" t="s">
        <v>140</v>
      </c>
      <c r="O684" s="83">
        <v>100</v>
      </c>
      <c r="P684" s="80" t="str">
        <f>IF(OR(Table13233[[#This Row],[Fin]]="1st",Table13233[[#This Row],[Div]]&lt;&gt;""),O684*Table13233[[#This Row],[Div]],"")</f>
        <v/>
      </c>
      <c r="Q684" s="80">
        <f>IF(Table13233[[#This Row],[Lev Ret]]="",Table13233[[#This Row],[Lev Bet]]*-1,Table13233[[#This Row],[Lev Ret]]-Table13233[[#This Row],[Lev Bet]])</f>
        <v>-100</v>
      </c>
      <c r="R684" s="84">
        <v>120</v>
      </c>
      <c r="S684" s="84" t="str">
        <f>IF(Table13233[[#This Row],[E4 24 BET]]="","",IF(OR(Table13233[[#This Row],[Fin]]="1st",Table13233[[#This Row],[Fin]]="Won",Table13233[[#This Row],[Div]]&lt;&gt;""),R684*Table13233[[#This Row],[Div]],""))</f>
        <v/>
      </c>
      <c r="T684" s="84">
        <f>IF(Table13233[[#This Row],[E4 24 BET]]="","",IF(Table13233[[#This Row],[E4 24 RET]]="",Table13233[[#This Row],[E4 24 BET]]*-1,S684-R684))</f>
        <v>-120</v>
      </c>
      <c r="U684" s="80" t="s">
        <v>941</v>
      </c>
    </row>
    <row r="685" spans="1:21" ht="15" customHeight="1" x14ac:dyDescent="0.25">
      <c r="A685" s="77">
        <v>44940</v>
      </c>
      <c r="B685" s="78">
        <v>0.53819444444444442</v>
      </c>
      <c r="C685" s="78" t="s">
        <v>139</v>
      </c>
      <c r="D685" s="79">
        <v>2</v>
      </c>
      <c r="E685" s="80">
        <v>4</v>
      </c>
      <c r="F685" s="81" t="s">
        <v>674</v>
      </c>
      <c r="G685" s="81" t="s">
        <v>7</v>
      </c>
      <c r="H685" s="82"/>
      <c r="I685" s="80" t="s">
        <v>156</v>
      </c>
      <c r="J685" s="83"/>
      <c r="K685" s="80" t="s">
        <v>926</v>
      </c>
      <c r="L685" s="80" t="s">
        <v>1021</v>
      </c>
      <c r="M685" s="80" t="s">
        <v>919</v>
      </c>
      <c r="N685" s="80" t="s">
        <v>140</v>
      </c>
      <c r="O685" s="83">
        <v>100</v>
      </c>
      <c r="P685" s="80" t="str">
        <f>IF(OR(Table13233[[#This Row],[Fin]]="1st",Table13233[[#This Row],[Div]]&lt;&gt;""),O685*Table13233[[#This Row],[Div]],"")</f>
        <v/>
      </c>
      <c r="Q685" s="80">
        <f>IF(Table13233[[#This Row],[Lev Ret]]="",Table13233[[#This Row],[Lev Bet]]*-1,Table13233[[#This Row],[Lev Ret]]-Table13233[[#This Row],[Lev Bet]])</f>
        <v>-100</v>
      </c>
      <c r="R685" s="84">
        <v>100</v>
      </c>
      <c r="S685" s="84" t="str">
        <f>IF(Table13233[[#This Row],[E4 24 BET]]="","",IF(OR(Table13233[[#This Row],[Fin]]="1st",Table13233[[#This Row],[Fin]]="Won",Table13233[[#This Row],[Div]]&lt;&gt;""),R685*Table13233[[#This Row],[Div]],""))</f>
        <v/>
      </c>
      <c r="T685" s="84">
        <f>IF(Table13233[[#This Row],[E4 24 BET]]="","",IF(Table13233[[#This Row],[E4 24 RET]]="",Table13233[[#This Row],[E4 24 BET]]*-1,S685-R685))</f>
        <v>-100</v>
      </c>
      <c r="U685" s="80" t="s">
        <v>929</v>
      </c>
    </row>
    <row r="686" spans="1:21" ht="15" customHeight="1" x14ac:dyDescent="0.25">
      <c r="A686" s="77">
        <v>44940</v>
      </c>
      <c r="B686" s="78">
        <v>0.57152777777777775</v>
      </c>
      <c r="C686" s="78" t="s">
        <v>10</v>
      </c>
      <c r="D686" s="79">
        <v>7</v>
      </c>
      <c r="E686" s="80">
        <v>10</v>
      </c>
      <c r="F686" s="81" t="s">
        <v>26</v>
      </c>
      <c r="G686" s="81"/>
      <c r="H686" s="82"/>
      <c r="I686" s="80" t="s">
        <v>392</v>
      </c>
      <c r="J686" s="83"/>
      <c r="K686" s="80" t="s">
        <v>926</v>
      </c>
      <c r="L686" s="80" t="s">
        <v>1021</v>
      </c>
      <c r="M686" s="80" t="s">
        <v>919</v>
      </c>
      <c r="N686" s="80" t="s">
        <v>918</v>
      </c>
      <c r="O686" s="83">
        <v>100</v>
      </c>
      <c r="P686" s="80" t="str">
        <f>IF(OR(Table13233[[#This Row],[Fin]]="1st",Table13233[[#This Row],[Div]]&lt;&gt;""),O686*Table13233[[#This Row],[Div]],"")</f>
        <v/>
      </c>
      <c r="Q686" s="80">
        <f>IF(Table13233[[#This Row],[Lev Ret]]="",Table13233[[#This Row],[Lev Bet]]*-1,Table13233[[#This Row],[Lev Ret]]-Table13233[[#This Row],[Lev Bet]])</f>
        <v>-100</v>
      </c>
      <c r="R686" s="84">
        <v>100</v>
      </c>
      <c r="S686" s="84" t="str">
        <f>IF(Table13233[[#This Row],[E4 24 BET]]="","",IF(OR(Table13233[[#This Row],[Fin]]="1st",Table13233[[#This Row],[Fin]]="Won",Table13233[[#This Row],[Div]]&lt;&gt;""),R686*Table13233[[#This Row],[Div]],""))</f>
        <v/>
      </c>
      <c r="T686" s="84">
        <f>IF(Table13233[[#This Row],[E4 24 BET]]="","",IF(Table13233[[#This Row],[E4 24 RET]]="",Table13233[[#This Row],[E4 24 BET]]*-1,S686-R686))</f>
        <v>-100</v>
      </c>
      <c r="U686" s="80" t="s">
        <v>947</v>
      </c>
    </row>
    <row r="687" spans="1:21" ht="15" customHeight="1" x14ac:dyDescent="0.25">
      <c r="A687" s="77">
        <v>44940</v>
      </c>
      <c r="B687" s="78">
        <v>0.66666666666666663</v>
      </c>
      <c r="C687" s="78" t="s">
        <v>139</v>
      </c>
      <c r="D687" s="79">
        <v>7</v>
      </c>
      <c r="E687" s="80">
        <v>4</v>
      </c>
      <c r="F687" s="81" t="s">
        <v>467</v>
      </c>
      <c r="G687" s="81"/>
      <c r="H687" s="82"/>
      <c r="I687" s="80" t="s">
        <v>156</v>
      </c>
      <c r="J687" s="83"/>
      <c r="K687" s="80" t="s">
        <v>926</v>
      </c>
      <c r="L687" s="80" t="s">
        <v>1021</v>
      </c>
      <c r="M687" s="80" t="s">
        <v>919</v>
      </c>
      <c r="N687" s="80" t="s">
        <v>140</v>
      </c>
      <c r="O687" s="83">
        <v>100</v>
      </c>
      <c r="P687" s="80" t="str">
        <f>IF(OR(Table13233[[#This Row],[Fin]]="1st",Table13233[[#This Row],[Div]]&lt;&gt;""),O687*Table13233[[#This Row],[Div]],"")</f>
        <v/>
      </c>
      <c r="Q687" s="80">
        <f>IF(Table13233[[#This Row],[Lev Ret]]="",Table13233[[#This Row],[Lev Bet]]*-1,Table13233[[#This Row],[Lev Ret]]-Table13233[[#This Row],[Lev Bet]])</f>
        <v>-100</v>
      </c>
      <c r="R687" s="84">
        <v>100</v>
      </c>
      <c r="S687" s="84" t="str">
        <f>IF(Table13233[[#This Row],[E4 24 BET]]="","",IF(OR(Table13233[[#This Row],[Fin]]="1st",Table13233[[#This Row],[Fin]]="Won",Table13233[[#This Row],[Div]]&lt;&gt;""),R687*Table13233[[#This Row],[Div]],""))</f>
        <v/>
      </c>
      <c r="T687" s="84">
        <f>IF(Table13233[[#This Row],[E4 24 BET]]="","",IF(Table13233[[#This Row],[E4 24 RET]]="",Table13233[[#This Row],[E4 24 BET]]*-1,S687-R687))</f>
        <v>-100</v>
      </c>
      <c r="U687" s="80" t="s">
        <v>943</v>
      </c>
    </row>
    <row r="688" spans="1:21" ht="15" customHeight="1" x14ac:dyDescent="0.25">
      <c r="A688" s="77">
        <v>44940</v>
      </c>
      <c r="B688" s="78">
        <v>0.69791666666666663</v>
      </c>
      <c r="C688" s="78" t="s">
        <v>139</v>
      </c>
      <c r="D688" s="79">
        <v>8</v>
      </c>
      <c r="E688" s="80">
        <v>1</v>
      </c>
      <c r="F688" s="81" t="s">
        <v>859</v>
      </c>
      <c r="G688" s="81" t="s">
        <v>7</v>
      </c>
      <c r="H688" s="82"/>
      <c r="I688" s="80" t="s">
        <v>156</v>
      </c>
      <c r="J688" s="83"/>
      <c r="K688" s="80" t="s">
        <v>926</v>
      </c>
      <c r="L688" s="80" t="s">
        <v>1021</v>
      </c>
      <c r="M688" s="80" t="s">
        <v>919</v>
      </c>
      <c r="N688" s="80" t="s">
        <v>140</v>
      </c>
      <c r="O688" s="83">
        <v>100</v>
      </c>
      <c r="P688" s="80" t="str">
        <f>IF(OR(Table13233[[#This Row],[Fin]]="1st",Table13233[[#This Row],[Div]]&lt;&gt;""),O688*Table13233[[#This Row],[Div]],"")</f>
        <v/>
      </c>
      <c r="Q688" s="80">
        <f>IF(Table13233[[#This Row],[Lev Ret]]="",Table13233[[#This Row],[Lev Bet]]*-1,Table13233[[#This Row],[Lev Ret]]-Table13233[[#This Row],[Lev Bet]])</f>
        <v>-100</v>
      </c>
      <c r="R688" s="84">
        <v>100</v>
      </c>
      <c r="S688" s="84" t="str">
        <f>IF(Table13233[[#This Row],[E4 24 BET]]="","",IF(OR(Table13233[[#This Row],[Fin]]="1st",Table13233[[#This Row],[Fin]]="Won",Table13233[[#This Row],[Div]]&lt;&gt;""),R688*Table13233[[#This Row],[Div]],""))</f>
        <v/>
      </c>
      <c r="T688" s="84">
        <f>IF(Table13233[[#This Row],[E4 24 BET]]="","",IF(Table13233[[#This Row],[E4 24 RET]]="",Table13233[[#This Row],[E4 24 BET]]*-1,S688-R688))</f>
        <v>-100</v>
      </c>
      <c r="U688" s="80" t="s">
        <v>943</v>
      </c>
    </row>
    <row r="689" spans="1:21" ht="15" customHeight="1" x14ac:dyDescent="0.25">
      <c r="A689" s="77">
        <v>44940</v>
      </c>
      <c r="B689" s="78">
        <v>0.75</v>
      </c>
      <c r="C689" s="78" t="s">
        <v>139</v>
      </c>
      <c r="D689" s="79">
        <v>10</v>
      </c>
      <c r="E689" s="80">
        <v>3</v>
      </c>
      <c r="F689" s="81" t="s">
        <v>383</v>
      </c>
      <c r="G689" s="81" t="s">
        <v>6</v>
      </c>
      <c r="H689" s="82"/>
      <c r="I689" s="80" t="s">
        <v>156</v>
      </c>
      <c r="J689" s="83"/>
      <c r="K689" s="80" t="s">
        <v>926</v>
      </c>
      <c r="L689" s="80" t="s">
        <v>1021</v>
      </c>
      <c r="M689" s="80" t="s">
        <v>919</v>
      </c>
      <c r="N689" s="80" t="s">
        <v>140</v>
      </c>
      <c r="O689" s="83">
        <v>100</v>
      </c>
      <c r="P689" s="80" t="str">
        <f>IF(OR(Table13233[[#This Row],[Fin]]="1st",Table13233[[#This Row],[Div]]&lt;&gt;""),O689*Table13233[[#This Row],[Div]],"")</f>
        <v/>
      </c>
      <c r="Q689" s="80">
        <f>IF(Table13233[[#This Row],[Lev Ret]]="",Table13233[[#This Row],[Lev Bet]]*-1,Table13233[[#This Row],[Lev Ret]]-Table13233[[#This Row],[Lev Bet]])</f>
        <v>-100</v>
      </c>
      <c r="R689" s="84">
        <v>100</v>
      </c>
      <c r="S689" s="84" t="str">
        <f>IF(Table13233[[#This Row],[E4 24 BET]]="","",IF(OR(Table13233[[#This Row],[Fin]]="1st",Table13233[[#This Row],[Fin]]="Won",Table13233[[#This Row],[Div]]&lt;&gt;""),R689*Table13233[[#This Row],[Div]],""))</f>
        <v/>
      </c>
      <c r="T689" s="84">
        <f>IF(Table13233[[#This Row],[E4 24 BET]]="","",IF(Table13233[[#This Row],[E4 24 RET]]="",Table13233[[#This Row],[E4 24 BET]]*-1,S689-R689))</f>
        <v>-100</v>
      </c>
      <c r="U689" s="80" t="s">
        <v>943</v>
      </c>
    </row>
    <row r="690" spans="1:21" ht="15" customHeight="1" x14ac:dyDescent="0.25">
      <c r="A690" s="77">
        <v>44947</v>
      </c>
      <c r="B690" s="78">
        <v>0.53819444444444442</v>
      </c>
      <c r="C690" s="78" t="s">
        <v>138</v>
      </c>
      <c r="D690" s="79">
        <v>2</v>
      </c>
      <c r="E690" s="80">
        <v>9</v>
      </c>
      <c r="F690" s="81" t="s">
        <v>860</v>
      </c>
      <c r="G690" s="81" t="s">
        <v>7</v>
      </c>
      <c r="H690" s="82"/>
      <c r="I690" s="80" t="s">
        <v>156</v>
      </c>
      <c r="J690" s="83"/>
      <c r="K690" s="80" t="s">
        <v>926</v>
      </c>
      <c r="L690" s="80" t="s">
        <v>1021</v>
      </c>
      <c r="M690" s="80" t="s">
        <v>919</v>
      </c>
      <c r="N690" s="80" t="s">
        <v>140</v>
      </c>
      <c r="O690" s="83">
        <v>100</v>
      </c>
      <c r="P690" s="80" t="str">
        <f>IF(OR(Table13233[[#This Row],[Fin]]="1st",Table13233[[#This Row],[Div]]&lt;&gt;""),O690*Table13233[[#This Row],[Div]],"")</f>
        <v/>
      </c>
      <c r="Q690" s="80">
        <f>IF(Table13233[[#This Row],[Lev Ret]]="",Table13233[[#This Row],[Lev Bet]]*-1,Table13233[[#This Row],[Lev Ret]]-Table13233[[#This Row],[Lev Bet]])</f>
        <v>-100</v>
      </c>
      <c r="R690" s="84">
        <v>100</v>
      </c>
      <c r="S690" s="84" t="str">
        <f>IF(Table13233[[#This Row],[E4 24 BET]]="","",IF(OR(Table13233[[#This Row],[Fin]]="1st",Table13233[[#This Row],[Fin]]="Won",Table13233[[#This Row],[Div]]&lt;&gt;""),R690*Table13233[[#This Row],[Div]],""))</f>
        <v/>
      </c>
      <c r="T690" s="84">
        <f>IF(Table13233[[#This Row],[E4 24 BET]]="","",IF(Table13233[[#This Row],[E4 24 RET]]="",Table13233[[#This Row],[E4 24 BET]]*-1,S690-R690))</f>
        <v>-100</v>
      </c>
      <c r="U690" s="80" t="s">
        <v>943</v>
      </c>
    </row>
    <row r="691" spans="1:21" ht="15" customHeight="1" x14ac:dyDescent="0.25">
      <c r="A691" s="77">
        <v>44947</v>
      </c>
      <c r="B691" s="78">
        <v>0.58680555555555558</v>
      </c>
      <c r="C691" s="78" t="s">
        <v>138</v>
      </c>
      <c r="D691" s="79">
        <v>4</v>
      </c>
      <c r="E691" s="80">
        <v>6</v>
      </c>
      <c r="F691" s="81" t="s">
        <v>499</v>
      </c>
      <c r="G691" s="81" t="s">
        <v>4</v>
      </c>
      <c r="H691" s="82">
        <v>7</v>
      </c>
      <c r="I691" s="80" t="s">
        <v>156</v>
      </c>
      <c r="J691" s="83"/>
      <c r="K691" s="80" t="s">
        <v>926</v>
      </c>
      <c r="L691" s="80" t="s">
        <v>1021</v>
      </c>
      <c r="M691" s="80" t="s">
        <v>919</v>
      </c>
      <c r="N691" s="80" t="s">
        <v>921</v>
      </c>
      <c r="O691" s="83">
        <v>100</v>
      </c>
      <c r="P691" s="80">
        <f>IF(OR(Table13233[[#This Row],[Fin]]="1st",Table13233[[#This Row],[Div]]&lt;&gt;""),O691*Table13233[[#This Row],[Div]],"")</f>
        <v>700</v>
      </c>
      <c r="Q691" s="80">
        <f>IF(Table13233[[#This Row],[Lev Ret]]="",Table13233[[#This Row],[Lev Bet]]*-1,Table13233[[#This Row],[Lev Ret]]-Table13233[[#This Row],[Lev Bet]])</f>
        <v>600</v>
      </c>
      <c r="R691" s="84">
        <v>160</v>
      </c>
      <c r="S691" s="84">
        <f>IF(Table13233[[#This Row],[E4 24 BET]]="","",IF(OR(Table13233[[#This Row],[Fin]]="1st",Table13233[[#This Row],[Fin]]="Won",Table13233[[#This Row],[Div]]&lt;&gt;""),R691*Table13233[[#This Row],[Div]],""))</f>
        <v>1120</v>
      </c>
      <c r="T691" s="84">
        <f>IF(Table13233[[#This Row],[E4 24 BET]]="","",IF(Table13233[[#This Row],[E4 24 RET]]="",Table13233[[#This Row],[E4 24 BET]]*-1,S691-R691))</f>
        <v>960</v>
      </c>
      <c r="U691" s="80" t="s">
        <v>952</v>
      </c>
    </row>
    <row r="692" spans="1:21" ht="15" customHeight="1" x14ac:dyDescent="0.25">
      <c r="A692" s="77">
        <v>44947</v>
      </c>
      <c r="B692" s="78">
        <v>0.59236111111111112</v>
      </c>
      <c r="C692" s="78" t="s">
        <v>154</v>
      </c>
      <c r="D692" s="79">
        <v>3</v>
      </c>
      <c r="E692" s="80">
        <v>4</v>
      </c>
      <c r="F692" s="81" t="s">
        <v>675</v>
      </c>
      <c r="G692" s="81" t="s">
        <v>4</v>
      </c>
      <c r="H692" s="82">
        <v>2</v>
      </c>
      <c r="I692" s="80" t="s">
        <v>897</v>
      </c>
      <c r="J692" s="83"/>
      <c r="K692" s="80" t="s">
        <v>926</v>
      </c>
      <c r="L692" s="80" t="s">
        <v>1021</v>
      </c>
      <c r="M692" s="80" t="s">
        <v>919</v>
      </c>
      <c r="N692" s="80" t="s">
        <v>140</v>
      </c>
      <c r="O692" s="83">
        <v>100</v>
      </c>
      <c r="P692" s="80">
        <f>IF(OR(Table13233[[#This Row],[Fin]]="1st",Table13233[[#This Row],[Div]]&lt;&gt;""),O692*Table13233[[#This Row],[Div]],"")</f>
        <v>200</v>
      </c>
      <c r="Q692" s="80">
        <f>IF(Table13233[[#This Row],[Lev Ret]]="",Table13233[[#This Row],[Lev Bet]]*-1,Table13233[[#This Row],[Lev Ret]]-Table13233[[#This Row],[Lev Bet]])</f>
        <v>100</v>
      </c>
      <c r="R692" s="84">
        <v>100</v>
      </c>
      <c r="S692" s="84">
        <f>IF(Table13233[[#This Row],[E4 24 BET]]="","",IF(OR(Table13233[[#This Row],[Fin]]="1st",Table13233[[#This Row],[Fin]]="Won",Table13233[[#This Row],[Div]]&lt;&gt;""),R692*Table13233[[#This Row],[Div]],""))</f>
        <v>200</v>
      </c>
      <c r="T692" s="84">
        <f>IF(Table13233[[#This Row],[E4 24 BET]]="","",IF(Table13233[[#This Row],[E4 24 RET]]="",Table13233[[#This Row],[E4 24 BET]]*-1,S692-R692))</f>
        <v>100</v>
      </c>
      <c r="U692" s="80" t="s">
        <v>927</v>
      </c>
    </row>
    <row r="693" spans="1:21" ht="15" customHeight="1" x14ac:dyDescent="0.25">
      <c r="A693" s="77">
        <v>44947</v>
      </c>
      <c r="B693" s="78">
        <v>0.625</v>
      </c>
      <c r="C693" s="78" t="s">
        <v>11</v>
      </c>
      <c r="D693" s="79">
        <v>5</v>
      </c>
      <c r="E693" s="80">
        <v>4</v>
      </c>
      <c r="F693" s="81" t="s">
        <v>31</v>
      </c>
      <c r="G693" s="81" t="s">
        <v>6</v>
      </c>
      <c r="H693" s="82"/>
      <c r="I693" s="80" t="s">
        <v>392</v>
      </c>
      <c r="J693" s="83"/>
      <c r="K693" s="80" t="s">
        <v>926</v>
      </c>
      <c r="L693" s="80" t="s">
        <v>1021</v>
      </c>
      <c r="M693" s="80" t="s">
        <v>919</v>
      </c>
      <c r="N693" s="80" t="s">
        <v>140</v>
      </c>
      <c r="O693" s="83">
        <v>100</v>
      </c>
      <c r="P693" s="80" t="str">
        <f>IF(OR(Table13233[[#This Row],[Fin]]="1st",Table13233[[#This Row],[Div]]&lt;&gt;""),O693*Table13233[[#This Row],[Div]],"")</f>
        <v/>
      </c>
      <c r="Q693" s="80">
        <f>IF(Table13233[[#This Row],[Lev Ret]]="",Table13233[[#This Row],[Lev Bet]]*-1,Table13233[[#This Row],[Lev Ret]]-Table13233[[#This Row],[Lev Bet]])</f>
        <v>-100</v>
      </c>
      <c r="R693" s="84">
        <v>120</v>
      </c>
      <c r="S693" s="84" t="str">
        <f>IF(Table13233[[#This Row],[E4 24 BET]]="","",IF(OR(Table13233[[#This Row],[Fin]]="1st",Table13233[[#This Row],[Fin]]="Won",Table13233[[#This Row],[Div]]&lt;&gt;""),R693*Table13233[[#This Row],[Div]],""))</f>
        <v/>
      </c>
      <c r="T693" s="84">
        <f>IF(Table13233[[#This Row],[E4 24 BET]]="","",IF(Table13233[[#This Row],[E4 24 RET]]="",Table13233[[#This Row],[E4 24 BET]]*-1,S693-R693))</f>
        <v>-120</v>
      </c>
      <c r="U693" s="80" t="s">
        <v>941</v>
      </c>
    </row>
    <row r="694" spans="1:21" ht="15" customHeight="1" x14ac:dyDescent="0.25">
      <c r="A694" s="77">
        <v>44947</v>
      </c>
      <c r="B694" s="78">
        <v>0.64722222222222225</v>
      </c>
      <c r="C694" s="78" t="s">
        <v>154</v>
      </c>
      <c r="D694" s="79">
        <v>5</v>
      </c>
      <c r="E694" s="80">
        <v>12</v>
      </c>
      <c r="F694" s="81" t="s">
        <v>676</v>
      </c>
      <c r="G694" s="81"/>
      <c r="H694" s="82"/>
      <c r="I694" s="80" t="s">
        <v>897</v>
      </c>
      <c r="J694" s="83"/>
      <c r="K694" s="80" t="s">
        <v>926</v>
      </c>
      <c r="L694" s="80" t="s">
        <v>1021</v>
      </c>
      <c r="M694" s="80" t="s">
        <v>919</v>
      </c>
      <c r="N694" s="80" t="s">
        <v>140</v>
      </c>
      <c r="O694" s="83">
        <v>100</v>
      </c>
      <c r="P694" s="80" t="str">
        <f>IF(OR(Table13233[[#This Row],[Fin]]="1st",Table13233[[#This Row],[Div]]&lt;&gt;""),O694*Table13233[[#This Row],[Div]],"")</f>
        <v/>
      </c>
      <c r="Q694" s="80">
        <f>IF(Table13233[[#This Row],[Lev Ret]]="",Table13233[[#This Row],[Lev Bet]]*-1,Table13233[[#This Row],[Lev Ret]]-Table13233[[#This Row],[Lev Bet]])</f>
        <v>-100</v>
      </c>
      <c r="R694" s="84">
        <v>100</v>
      </c>
      <c r="S694" s="84" t="str">
        <f>IF(Table13233[[#This Row],[E4 24 BET]]="","",IF(OR(Table13233[[#This Row],[Fin]]="1st",Table13233[[#This Row],[Fin]]="Won",Table13233[[#This Row],[Div]]&lt;&gt;""),R694*Table13233[[#This Row],[Div]],""))</f>
        <v/>
      </c>
      <c r="T694" s="84">
        <f>IF(Table13233[[#This Row],[E4 24 BET]]="","",IF(Table13233[[#This Row],[E4 24 RET]]="",Table13233[[#This Row],[E4 24 BET]]*-1,S694-R694))</f>
        <v>-100</v>
      </c>
      <c r="U694" s="80" t="s">
        <v>927</v>
      </c>
    </row>
    <row r="695" spans="1:21" ht="15" customHeight="1" x14ac:dyDescent="0.25">
      <c r="A695" s="77">
        <v>44947</v>
      </c>
      <c r="B695" s="78">
        <v>0.70833333333333337</v>
      </c>
      <c r="C695" s="78" t="s">
        <v>11</v>
      </c>
      <c r="D695" s="79">
        <v>8</v>
      </c>
      <c r="E695" s="80">
        <v>6</v>
      </c>
      <c r="F695" s="81" t="s">
        <v>677</v>
      </c>
      <c r="G695" s="81"/>
      <c r="H695" s="82"/>
      <c r="I695" s="80" t="s">
        <v>392</v>
      </c>
      <c r="J695" s="83"/>
      <c r="K695" s="80" t="s">
        <v>926</v>
      </c>
      <c r="L695" s="80" t="s">
        <v>1021</v>
      </c>
      <c r="M695" s="80" t="s">
        <v>919</v>
      </c>
      <c r="N695" s="80" t="s">
        <v>140</v>
      </c>
      <c r="O695" s="83">
        <v>100</v>
      </c>
      <c r="P695" s="80" t="str">
        <f>IF(OR(Table13233[[#This Row],[Fin]]="1st",Table13233[[#This Row],[Div]]&lt;&gt;""),O695*Table13233[[#This Row],[Div]],"")</f>
        <v/>
      </c>
      <c r="Q695" s="80">
        <f>IF(Table13233[[#This Row],[Lev Ret]]="",Table13233[[#This Row],[Lev Bet]]*-1,Table13233[[#This Row],[Lev Ret]]-Table13233[[#This Row],[Lev Bet]])</f>
        <v>-100</v>
      </c>
      <c r="R695" s="84">
        <v>100</v>
      </c>
      <c r="S695" s="84" t="str">
        <f>IF(Table13233[[#This Row],[E4 24 BET]]="","",IF(OR(Table13233[[#This Row],[Fin]]="1st",Table13233[[#This Row],[Fin]]="Won",Table13233[[#This Row],[Div]]&lt;&gt;""),R695*Table13233[[#This Row],[Div]],""))</f>
        <v/>
      </c>
      <c r="T695" s="84">
        <f>IF(Table13233[[#This Row],[E4 24 BET]]="","",IF(Table13233[[#This Row],[E4 24 RET]]="",Table13233[[#This Row],[E4 24 BET]]*-1,S695-R695))</f>
        <v>-100</v>
      </c>
      <c r="U695" s="80" t="s">
        <v>928</v>
      </c>
    </row>
    <row r="696" spans="1:21" ht="15" customHeight="1" x14ac:dyDescent="0.25">
      <c r="A696" s="77">
        <v>44947</v>
      </c>
      <c r="B696" s="78">
        <v>0.72222222222222221</v>
      </c>
      <c r="C696" s="78" t="s">
        <v>138</v>
      </c>
      <c r="D696" s="79">
        <v>9</v>
      </c>
      <c r="E696" s="80">
        <v>7</v>
      </c>
      <c r="F696" s="81" t="s">
        <v>500</v>
      </c>
      <c r="G696" s="81" t="s">
        <v>7</v>
      </c>
      <c r="H696" s="82"/>
      <c r="I696" s="80" t="s">
        <v>156</v>
      </c>
      <c r="J696" s="83"/>
      <c r="K696" s="80" t="s">
        <v>926</v>
      </c>
      <c r="L696" s="80" t="s">
        <v>1021</v>
      </c>
      <c r="M696" s="80" t="s">
        <v>919</v>
      </c>
      <c r="N696" s="80" t="s">
        <v>918</v>
      </c>
      <c r="O696" s="83">
        <v>100</v>
      </c>
      <c r="P696" s="80" t="str">
        <f>IF(OR(Table13233[[#This Row],[Fin]]="1st",Table13233[[#This Row],[Div]]&lt;&gt;""),O696*Table13233[[#This Row],[Div]],"")</f>
        <v/>
      </c>
      <c r="Q696" s="80">
        <f>IF(Table13233[[#This Row],[Lev Ret]]="",Table13233[[#This Row],[Lev Bet]]*-1,Table13233[[#This Row],[Lev Ret]]-Table13233[[#This Row],[Lev Bet]])</f>
        <v>-100</v>
      </c>
      <c r="R696" s="84">
        <v>139.99999999999997</v>
      </c>
      <c r="S696" s="84" t="str">
        <f>IF(Table13233[[#This Row],[E4 24 BET]]="","",IF(OR(Table13233[[#This Row],[Fin]]="1st",Table13233[[#This Row],[Fin]]="Won",Table13233[[#This Row],[Div]]&lt;&gt;""),R696*Table13233[[#This Row],[Div]],""))</f>
        <v/>
      </c>
      <c r="T696" s="84">
        <f>IF(Table13233[[#This Row],[E4 24 BET]]="","",IF(Table13233[[#This Row],[E4 24 RET]]="",Table13233[[#This Row],[E4 24 BET]]*-1,S696-R696))</f>
        <v>-139.99999999999997</v>
      </c>
      <c r="U696" s="80" t="s">
        <v>951</v>
      </c>
    </row>
    <row r="697" spans="1:21" ht="15" customHeight="1" x14ac:dyDescent="0.25">
      <c r="A697" s="77">
        <v>44947</v>
      </c>
      <c r="B697" s="78">
        <v>0.74652777777777779</v>
      </c>
      <c r="C697" s="78" t="s">
        <v>138</v>
      </c>
      <c r="D697" s="79">
        <v>10</v>
      </c>
      <c r="E697" s="80">
        <v>14</v>
      </c>
      <c r="F697" s="81" t="s">
        <v>501</v>
      </c>
      <c r="G697" s="81" t="s">
        <v>4</v>
      </c>
      <c r="H697" s="82">
        <v>8</v>
      </c>
      <c r="I697" s="80" t="s">
        <v>156</v>
      </c>
      <c r="J697" s="83"/>
      <c r="K697" s="80" t="s">
        <v>926</v>
      </c>
      <c r="L697" s="80" t="s">
        <v>1021</v>
      </c>
      <c r="M697" s="80" t="s">
        <v>919</v>
      </c>
      <c r="N697" s="80" t="s">
        <v>918</v>
      </c>
      <c r="O697" s="83">
        <v>100</v>
      </c>
      <c r="P697" s="80">
        <f>IF(OR(Table13233[[#This Row],[Fin]]="1st",Table13233[[#This Row],[Div]]&lt;&gt;""),O697*Table13233[[#This Row],[Div]],"")</f>
        <v>800</v>
      </c>
      <c r="Q697" s="80">
        <f>IF(Table13233[[#This Row],[Lev Ret]]="",Table13233[[#This Row],[Lev Bet]]*-1,Table13233[[#This Row],[Lev Ret]]-Table13233[[#This Row],[Lev Bet]])</f>
        <v>700</v>
      </c>
      <c r="R697" s="84">
        <v>139.99999999999997</v>
      </c>
      <c r="S697" s="84">
        <f>IF(Table13233[[#This Row],[E4 24 BET]]="","",IF(OR(Table13233[[#This Row],[Fin]]="1st",Table13233[[#This Row],[Fin]]="Won",Table13233[[#This Row],[Div]]&lt;&gt;""),R697*Table13233[[#This Row],[Div]],""))</f>
        <v>1119.9999999999998</v>
      </c>
      <c r="T697" s="84">
        <f>IF(Table13233[[#This Row],[E4 24 BET]]="","",IF(Table13233[[#This Row],[E4 24 RET]]="",Table13233[[#This Row],[E4 24 BET]]*-1,S697-R697))</f>
        <v>979.99999999999977</v>
      </c>
      <c r="U697" s="80" t="s">
        <v>951</v>
      </c>
    </row>
    <row r="698" spans="1:21" ht="15" customHeight="1" x14ac:dyDescent="0.25">
      <c r="A698" s="77">
        <v>44952</v>
      </c>
      <c r="B698" s="78">
        <v>0.55555555555555558</v>
      </c>
      <c r="C698" s="78" t="s">
        <v>5</v>
      </c>
      <c r="D698" s="79">
        <v>1</v>
      </c>
      <c r="E698" s="80">
        <v>9</v>
      </c>
      <c r="F698" s="81" t="s">
        <v>23</v>
      </c>
      <c r="G698" s="81" t="s">
        <v>4</v>
      </c>
      <c r="H698" s="82">
        <v>4</v>
      </c>
      <c r="I698" s="80" t="s">
        <v>392</v>
      </c>
      <c r="J698" s="83"/>
      <c r="K698" s="80" t="s">
        <v>926</v>
      </c>
      <c r="L698" s="80" t="s">
        <v>1021</v>
      </c>
      <c r="M698" s="80" t="s">
        <v>931</v>
      </c>
      <c r="N698" s="80" t="s">
        <v>918</v>
      </c>
      <c r="O698" s="83">
        <v>100</v>
      </c>
      <c r="P698" s="80">
        <f>IF(OR(Table13233[[#This Row],[Fin]]="1st",Table13233[[#This Row],[Div]]&lt;&gt;""),O698*Table13233[[#This Row],[Div]],"")</f>
        <v>400</v>
      </c>
      <c r="Q698" s="80">
        <f>IF(Table13233[[#This Row],[Lev Ret]]="",Table13233[[#This Row],[Lev Bet]]*-1,Table13233[[#This Row],[Lev Ret]]-Table13233[[#This Row],[Lev Bet]])</f>
        <v>300</v>
      </c>
      <c r="R698" s="84">
        <v>100</v>
      </c>
      <c r="S698" s="84">
        <f>IF(Table13233[[#This Row],[E4 24 BET]]="","",IF(OR(Table13233[[#This Row],[Fin]]="1st",Table13233[[#This Row],[Fin]]="Won",Table13233[[#This Row],[Div]]&lt;&gt;""),R698*Table13233[[#This Row],[Div]],""))</f>
        <v>400</v>
      </c>
      <c r="T698" s="84">
        <f>IF(Table13233[[#This Row],[E4 24 BET]]="","",IF(Table13233[[#This Row],[E4 24 RET]]="",Table13233[[#This Row],[E4 24 BET]]*-1,S698-R698))</f>
        <v>300</v>
      </c>
      <c r="U698" s="80" t="s">
        <v>947</v>
      </c>
    </row>
    <row r="699" spans="1:21" ht="15" customHeight="1" x14ac:dyDescent="0.25">
      <c r="A699" s="77">
        <v>44952</v>
      </c>
      <c r="B699" s="78">
        <v>0.57986111111111105</v>
      </c>
      <c r="C699" s="78" t="s">
        <v>5</v>
      </c>
      <c r="D699" s="79">
        <v>2</v>
      </c>
      <c r="E699" s="80">
        <v>7</v>
      </c>
      <c r="F699" s="81" t="s">
        <v>22</v>
      </c>
      <c r="G699" s="81" t="s">
        <v>4</v>
      </c>
      <c r="H699" s="82">
        <v>3.8</v>
      </c>
      <c r="I699" s="80" t="s">
        <v>392</v>
      </c>
      <c r="J699" s="83"/>
      <c r="K699" s="80" t="s">
        <v>926</v>
      </c>
      <c r="L699" s="80" t="s">
        <v>1021</v>
      </c>
      <c r="M699" s="80" t="s">
        <v>931</v>
      </c>
      <c r="N699" s="80" t="s">
        <v>918</v>
      </c>
      <c r="O699" s="83">
        <v>100</v>
      </c>
      <c r="P699" s="80">
        <f>IF(OR(Table13233[[#This Row],[Fin]]="1st",Table13233[[#This Row],[Div]]&lt;&gt;""),O699*Table13233[[#This Row],[Div]],"")</f>
        <v>380</v>
      </c>
      <c r="Q699" s="80">
        <f>IF(Table13233[[#This Row],[Lev Ret]]="",Table13233[[#This Row],[Lev Bet]]*-1,Table13233[[#This Row],[Lev Ret]]-Table13233[[#This Row],[Lev Bet]])</f>
        <v>280</v>
      </c>
      <c r="R699" s="84">
        <v>100</v>
      </c>
      <c r="S699" s="84">
        <f>IF(Table13233[[#This Row],[E4 24 BET]]="","",IF(OR(Table13233[[#This Row],[Fin]]="1st",Table13233[[#This Row],[Fin]]="Won",Table13233[[#This Row],[Div]]&lt;&gt;""),R699*Table13233[[#This Row],[Div]],""))</f>
        <v>380</v>
      </c>
      <c r="T699" s="84">
        <f>IF(Table13233[[#This Row],[E4 24 BET]]="","",IF(Table13233[[#This Row],[E4 24 RET]]="",Table13233[[#This Row],[E4 24 BET]]*-1,S699-R699))</f>
        <v>280</v>
      </c>
      <c r="U699" s="80" t="s">
        <v>947</v>
      </c>
    </row>
    <row r="700" spans="1:21" ht="15" customHeight="1" x14ac:dyDescent="0.25">
      <c r="A700" s="77">
        <v>44952</v>
      </c>
      <c r="B700" s="78">
        <v>0.65277777777777779</v>
      </c>
      <c r="C700" s="78" t="s">
        <v>5</v>
      </c>
      <c r="D700" s="79">
        <v>5</v>
      </c>
      <c r="E700" s="80">
        <v>9</v>
      </c>
      <c r="F700" s="81" t="s">
        <v>21</v>
      </c>
      <c r="G700" s="81" t="s">
        <v>4</v>
      </c>
      <c r="H700" s="82">
        <v>4.8</v>
      </c>
      <c r="I700" s="80" t="s">
        <v>392</v>
      </c>
      <c r="J700" s="83"/>
      <c r="K700" s="80" t="s">
        <v>926</v>
      </c>
      <c r="L700" s="80" t="s">
        <v>1021</v>
      </c>
      <c r="M700" s="80" t="s">
        <v>931</v>
      </c>
      <c r="N700" s="80" t="s">
        <v>140</v>
      </c>
      <c r="O700" s="83">
        <v>100</v>
      </c>
      <c r="P700" s="80">
        <f>IF(OR(Table13233[[#This Row],[Fin]]="1st",Table13233[[#This Row],[Div]]&lt;&gt;""),O700*Table13233[[#This Row],[Div]],"")</f>
        <v>480</v>
      </c>
      <c r="Q700" s="80">
        <f>IF(Table13233[[#This Row],[Lev Ret]]="",Table13233[[#This Row],[Lev Bet]]*-1,Table13233[[#This Row],[Lev Ret]]-Table13233[[#This Row],[Lev Bet]])</f>
        <v>380</v>
      </c>
      <c r="R700" s="84">
        <v>120</v>
      </c>
      <c r="S700" s="84">
        <f>IF(Table13233[[#This Row],[E4 24 BET]]="","",IF(OR(Table13233[[#This Row],[Fin]]="1st",Table13233[[#This Row],[Fin]]="Won",Table13233[[#This Row],[Div]]&lt;&gt;""),R700*Table13233[[#This Row],[Div]],""))</f>
        <v>576</v>
      </c>
      <c r="T700" s="84">
        <f>IF(Table13233[[#This Row],[E4 24 BET]]="","",IF(Table13233[[#This Row],[E4 24 RET]]="",Table13233[[#This Row],[E4 24 BET]]*-1,S700-R700))</f>
        <v>456</v>
      </c>
      <c r="U700" s="80" t="s">
        <v>941</v>
      </c>
    </row>
    <row r="701" spans="1:21" ht="15" customHeight="1" x14ac:dyDescent="0.25">
      <c r="A701" s="77">
        <v>44952</v>
      </c>
      <c r="B701" s="78">
        <v>0.73611111111111116</v>
      </c>
      <c r="C701" s="78" t="s">
        <v>5</v>
      </c>
      <c r="D701" s="79">
        <v>8</v>
      </c>
      <c r="E701" s="80">
        <v>3</v>
      </c>
      <c r="F701" s="81" t="s">
        <v>20</v>
      </c>
      <c r="G701" s="81" t="s">
        <v>4</v>
      </c>
      <c r="H701" s="82">
        <v>3.4</v>
      </c>
      <c r="I701" s="80" t="s">
        <v>392</v>
      </c>
      <c r="J701" s="83"/>
      <c r="K701" s="80" t="s">
        <v>926</v>
      </c>
      <c r="L701" s="80" t="s">
        <v>1021</v>
      </c>
      <c r="M701" s="80" t="s">
        <v>931</v>
      </c>
      <c r="N701" s="80" t="s">
        <v>140</v>
      </c>
      <c r="O701" s="83">
        <v>100</v>
      </c>
      <c r="P701" s="80">
        <f>IF(OR(Table13233[[#This Row],[Fin]]="1st",Table13233[[#This Row],[Div]]&lt;&gt;""),O701*Table13233[[#This Row],[Div]],"")</f>
        <v>340</v>
      </c>
      <c r="Q701" s="80">
        <f>IF(Table13233[[#This Row],[Lev Ret]]="",Table13233[[#This Row],[Lev Bet]]*-1,Table13233[[#This Row],[Lev Ret]]-Table13233[[#This Row],[Lev Bet]])</f>
        <v>240</v>
      </c>
      <c r="R701" s="84">
        <v>120</v>
      </c>
      <c r="S701" s="84">
        <f>IF(Table13233[[#This Row],[E4 24 BET]]="","",IF(OR(Table13233[[#This Row],[Fin]]="1st",Table13233[[#This Row],[Fin]]="Won",Table13233[[#This Row],[Div]]&lt;&gt;""),R701*Table13233[[#This Row],[Div]],""))</f>
        <v>408</v>
      </c>
      <c r="T701" s="84">
        <f>IF(Table13233[[#This Row],[E4 24 BET]]="","",IF(Table13233[[#This Row],[E4 24 RET]]="",Table13233[[#This Row],[E4 24 BET]]*-1,S701-R701))</f>
        <v>288</v>
      </c>
      <c r="U701" s="80" t="s">
        <v>941</v>
      </c>
    </row>
    <row r="702" spans="1:21" ht="15" customHeight="1" x14ac:dyDescent="0.25">
      <c r="A702" s="77">
        <v>44954</v>
      </c>
      <c r="B702" s="78">
        <v>0.52430555555555558</v>
      </c>
      <c r="C702" s="78" t="s">
        <v>11</v>
      </c>
      <c r="D702" s="79">
        <v>1</v>
      </c>
      <c r="E702" s="80">
        <v>2</v>
      </c>
      <c r="F702" s="81" t="s">
        <v>382</v>
      </c>
      <c r="G702" s="81" t="s">
        <v>7</v>
      </c>
      <c r="H702" s="82"/>
      <c r="I702" s="80" t="s">
        <v>392</v>
      </c>
      <c r="J702" s="83"/>
      <c r="K702" s="80" t="s">
        <v>926</v>
      </c>
      <c r="L702" s="80" t="s">
        <v>1021</v>
      </c>
      <c r="M702" s="80" t="s">
        <v>919</v>
      </c>
      <c r="N702" s="80" t="s">
        <v>140</v>
      </c>
      <c r="O702" s="83">
        <v>100</v>
      </c>
      <c r="P702" s="80" t="str">
        <f>IF(OR(Table13233[[#This Row],[Fin]]="1st",Table13233[[#This Row],[Div]]&lt;&gt;""),O702*Table13233[[#This Row],[Div]],"")</f>
        <v/>
      </c>
      <c r="Q702" s="80">
        <f>IF(Table13233[[#This Row],[Lev Ret]]="",Table13233[[#This Row],[Lev Bet]]*-1,Table13233[[#This Row],[Lev Ret]]-Table13233[[#This Row],[Lev Bet]])</f>
        <v>-100</v>
      </c>
      <c r="R702" s="84">
        <v>120</v>
      </c>
      <c r="S702" s="84" t="str">
        <f>IF(Table13233[[#This Row],[E4 24 BET]]="","",IF(OR(Table13233[[#This Row],[Fin]]="1st",Table13233[[#This Row],[Fin]]="Won",Table13233[[#This Row],[Div]]&lt;&gt;""),R702*Table13233[[#This Row],[Div]],""))</f>
        <v/>
      </c>
      <c r="T702" s="84">
        <f>IF(Table13233[[#This Row],[E4 24 BET]]="","",IF(Table13233[[#This Row],[E4 24 RET]]="",Table13233[[#This Row],[E4 24 BET]]*-1,S702-R702))</f>
        <v>-120</v>
      </c>
      <c r="U702" s="80" t="s">
        <v>941</v>
      </c>
    </row>
    <row r="703" spans="1:21" ht="15" customHeight="1" x14ac:dyDescent="0.25">
      <c r="A703" s="77">
        <v>44954</v>
      </c>
      <c r="B703" s="78">
        <v>0.54861111111111105</v>
      </c>
      <c r="C703" s="78" t="s">
        <v>11</v>
      </c>
      <c r="D703" s="79">
        <v>2</v>
      </c>
      <c r="E703" s="80">
        <v>18</v>
      </c>
      <c r="F703" s="81" t="s">
        <v>770</v>
      </c>
      <c r="G703" s="81"/>
      <c r="H703" s="82"/>
      <c r="I703" s="80" t="s">
        <v>392</v>
      </c>
      <c r="J703" s="83"/>
      <c r="K703" s="80" t="s">
        <v>926</v>
      </c>
      <c r="L703" s="80" t="s">
        <v>1021</v>
      </c>
      <c r="M703" s="80" t="s">
        <v>919</v>
      </c>
      <c r="N703" s="80" t="s">
        <v>140</v>
      </c>
      <c r="O703" s="83">
        <v>100</v>
      </c>
      <c r="P703" s="80" t="str">
        <f>IF(OR(Table13233[[#This Row],[Fin]]="1st",Table13233[[#This Row],[Div]]&lt;&gt;""),O703*Table13233[[#This Row],[Div]],"")</f>
        <v/>
      </c>
      <c r="Q703" s="80">
        <f>IF(Table13233[[#This Row],[Lev Ret]]="",Table13233[[#This Row],[Lev Bet]]*-1,Table13233[[#This Row],[Lev Ret]]-Table13233[[#This Row],[Lev Bet]])</f>
        <v>-100</v>
      </c>
      <c r="R703" s="84">
        <v>100</v>
      </c>
      <c r="S703" s="84" t="str">
        <f>IF(Table13233[[#This Row],[E4 24 BET]]="","",IF(OR(Table13233[[#This Row],[Fin]]="1st",Table13233[[#This Row],[Fin]]="Won",Table13233[[#This Row],[Div]]&lt;&gt;""),R703*Table13233[[#This Row],[Div]],""))</f>
        <v/>
      </c>
      <c r="T703" s="84">
        <f>IF(Table13233[[#This Row],[E4 24 BET]]="","",IF(Table13233[[#This Row],[E4 24 RET]]="",Table13233[[#This Row],[E4 24 BET]]*-1,S703-R703))</f>
        <v>-100</v>
      </c>
      <c r="U703" s="80" t="s">
        <v>941</v>
      </c>
    </row>
    <row r="704" spans="1:21" ht="15" customHeight="1" x14ac:dyDescent="0.25">
      <c r="A704" s="77">
        <v>44954</v>
      </c>
      <c r="B704" s="78">
        <v>0.5625</v>
      </c>
      <c r="C704" s="78" t="s">
        <v>139</v>
      </c>
      <c r="D704" s="79">
        <v>3</v>
      </c>
      <c r="E704" s="80">
        <v>9</v>
      </c>
      <c r="F704" s="81" t="s">
        <v>715</v>
      </c>
      <c r="G704" s="81" t="s">
        <v>7</v>
      </c>
      <c r="H704" s="82"/>
      <c r="I704" s="80" t="s">
        <v>156</v>
      </c>
      <c r="J704" s="83"/>
      <c r="K704" s="80" t="s">
        <v>926</v>
      </c>
      <c r="L704" s="80" t="s">
        <v>1021</v>
      </c>
      <c r="M704" s="80" t="s">
        <v>919</v>
      </c>
      <c r="N704" s="80" t="s">
        <v>140</v>
      </c>
      <c r="O704" s="83">
        <v>100</v>
      </c>
      <c r="P704" s="80" t="str">
        <f>IF(OR(Table13233[[#This Row],[Fin]]="1st",Table13233[[#This Row],[Div]]&lt;&gt;""),O704*Table13233[[#This Row],[Div]],"")</f>
        <v/>
      </c>
      <c r="Q704" s="80">
        <f>IF(Table13233[[#This Row],[Lev Ret]]="",Table13233[[#This Row],[Lev Bet]]*-1,Table13233[[#This Row],[Lev Ret]]-Table13233[[#This Row],[Lev Bet]])</f>
        <v>-100</v>
      </c>
      <c r="R704" s="84">
        <v>100</v>
      </c>
      <c r="S704" s="84" t="str">
        <f>IF(Table13233[[#This Row],[E4 24 BET]]="","",IF(OR(Table13233[[#This Row],[Fin]]="1st",Table13233[[#This Row],[Fin]]="Won",Table13233[[#This Row],[Div]]&lt;&gt;""),R704*Table13233[[#This Row],[Div]],""))</f>
        <v/>
      </c>
      <c r="T704" s="84">
        <f>IF(Table13233[[#This Row],[E4 24 BET]]="","",IF(Table13233[[#This Row],[E4 24 RET]]="",Table13233[[#This Row],[E4 24 BET]]*-1,S704-R704))</f>
        <v>-100</v>
      </c>
      <c r="U704" s="80" t="s">
        <v>943</v>
      </c>
    </row>
    <row r="705" spans="1:21" ht="15" customHeight="1" x14ac:dyDescent="0.25">
      <c r="A705" s="77">
        <v>44954</v>
      </c>
      <c r="B705" s="78">
        <v>0.625</v>
      </c>
      <c r="C705" s="78" t="s">
        <v>11</v>
      </c>
      <c r="D705" s="79">
        <v>5</v>
      </c>
      <c r="E705" s="80">
        <v>7</v>
      </c>
      <c r="F705" s="81" t="s">
        <v>18</v>
      </c>
      <c r="G705" s="81" t="s">
        <v>7</v>
      </c>
      <c r="H705" s="82"/>
      <c r="I705" s="80" t="s">
        <v>392</v>
      </c>
      <c r="J705" s="83"/>
      <c r="K705" s="80" t="s">
        <v>926</v>
      </c>
      <c r="L705" s="80" t="s">
        <v>1021</v>
      </c>
      <c r="M705" s="80" t="s">
        <v>919</v>
      </c>
      <c r="N705" s="80" t="s">
        <v>140</v>
      </c>
      <c r="O705" s="83">
        <v>100</v>
      </c>
      <c r="P705" s="80" t="str">
        <f>IF(OR(Table13233[[#This Row],[Fin]]="1st",Table13233[[#This Row],[Div]]&lt;&gt;""),O705*Table13233[[#This Row],[Div]],"")</f>
        <v/>
      </c>
      <c r="Q705" s="80">
        <f>IF(Table13233[[#This Row],[Lev Ret]]="",Table13233[[#This Row],[Lev Bet]]*-1,Table13233[[#This Row],[Lev Ret]]-Table13233[[#This Row],[Lev Bet]])</f>
        <v>-100</v>
      </c>
      <c r="R705" s="84">
        <v>120</v>
      </c>
      <c r="S705" s="84" t="str">
        <f>IF(Table13233[[#This Row],[E4 24 BET]]="","",IF(OR(Table13233[[#This Row],[Fin]]="1st",Table13233[[#This Row],[Fin]]="Won",Table13233[[#This Row],[Div]]&lt;&gt;""),R705*Table13233[[#This Row],[Div]],""))</f>
        <v/>
      </c>
      <c r="T705" s="84">
        <f>IF(Table13233[[#This Row],[E4 24 BET]]="","",IF(Table13233[[#This Row],[E4 24 RET]]="",Table13233[[#This Row],[E4 24 BET]]*-1,S705-R705))</f>
        <v>-120</v>
      </c>
      <c r="U705" s="80" t="s">
        <v>941</v>
      </c>
    </row>
    <row r="706" spans="1:21" ht="15" customHeight="1" x14ac:dyDescent="0.25">
      <c r="A706" s="77">
        <v>44954</v>
      </c>
      <c r="B706" s="78">
        <v>0.65277777777777779</v>
      </c>
      <c r="C706" s="78" t="s">
        <v>11</v>
      </c>
      <c r="D706" s="79">
        <v>6</v>
      </c>
      <c r="E706" s="80">
        <v>2</v>
      </c>
      <c r="F706" s="81" t="s">
        <v>640</v>
      </c>
      <c r="G706" s="81"/>
      <c r="H706" s="82"/>
      <c r="I706" s="80" t="s">
        <v>392</v>
      </c>
      <c r="J706" s="83"/>
      <c r="K706" s="80" t="s">
        <v>926</v>
      </c>
      <c r="L706" s="80" t="s">
        <v>1021</v>
      </c>
      <c r="M706" s="80" t="s">
        <v>919</v>
      </c>
      <c r="N706" s="80" t="s">
        <v>918</v>
      </c>
      <c r="O706" s="83">
        <v>100</v>
      </c>
      <c r="P706" s="80" t="str">
        <f>IF(OR(Table13233[[#This Row],[Fin]]="1st",Table13233[[#This Row],[Div]]&lt;&gt;""),O706*Table13233[[#This Row],[Div]],"")</f>
        <v/>
      </c>
      <c r="Q706" s="80">
        <f>IF(Table13233[[#This Row],[Lev Ret]]="",Table13233[[#This Row],[Lev Bet]]*-1,Table13233[[#This Row],[Lev Ret]]-Table13233[[#This Row],[Lev Bet]])</f>
        <v>-100</v>
      </c>
      <c r="R706" s="84">
        <v>200</v>
      </c>
      <c r="S706" s="84" t="str">
        <f>IF(Table13233[[#This Row],[E4 24 BET]]="","",IF(OR(Table13233[[#This Row],[Fin]]="1st",Table13233[[#This Row],[Fin]]="Won",Table13233[[#This Row],[Div]]&lt;&gt;""),R706*Table13233[[#This Row],[Div]],""))</f>
        <v/>
      </c>
      <c r="T706" s="84">
        <f>IF(Table13233[[#This Row],[E4 24 BET]]="","",IF(Table13233[[#This Row],[E4 24 RET]]="",Table13233[[#This Row],[E4 24 BET]]*-1,S706-R706))</f>
        <v>-200</v>
      </c>
      <c r="U706" s="80" t="s">
        <v>953</v>
      </c>
    </row>
    <row r="707" spans="1:21" ht="15" customHeight="1" x14ac:dyDescent="0.25">
      <c r="A707" s="77">
        <v>44954</v>
      </c>
      <c r="B707" s="78">
        <v>0.66666666666666663</v>
      </c>
      <c r="C707" s="78" t="s">
        <v>139</v>
      </c>
      <c r="D707" s="79">
        <v>7</v>
      </c>
      <c r="E707" s="80">
        <v>10</v>
      </c>
      <c r="F707" s="81" t="s">
        <v>384</v>
      </c>
      <c r="G707" s="81" t="s">
        <v>4</v>
      </c>
      <c r="H707" s="82">
        <v>2.7</v>
      </c>
      <c r="I707" s="80" t="s">
        <v>156</v>
      </c>
      <c r="J707" s="83"/>
      <c r="K707" s="80" t="s">
        <v>926</v>
      </c>
      <c r="L707" s="80" t="s">
        <v>1021</v>
      </c>
      <c r="M707" s="80" t="s">
        <v>919</v>
      </c>
      <c r="N707" s="80" t="s">
        <v>140</v>
      </c>
      <c r="O707" s="83">
        <v>100</v>
      </c>
      <c r="P707" s="80">
        <f>IF(OR(Table13233[[#This Row],[Fin]]="1st",Table13233[[#This Row],[Div]]&lt;&gt;""),O707*Table13233[[#This Row],[Div]],"")</f>
        <v>270</v>
      </c>
      <c r="Q707" s="80">
        <f>IF(Table13233[[#This Row],[Lev Ret]]="",Table13233[[#This Row],[Lev Bet]]*-1,Table13233[[#This Row],[Lev Ret]]-Table13233[[#This Row],[Lev Bet]])</f>
        <v>170</v>
      </c>
      <c r="R707" s="84">
        <v>100</v>
      </c>
      <c r="S707" s="84">
        <f>IF(Table13233[[#This Row],[E4 24 BET]]="","",IF(OR(Table13233[[#This Row],[Fin]]="1st",Table13233[[#This Row],[Fin]]="Won",Table13233[[#This Row],[Div]]&lt;&gt;""),R707*Table13233[[#This Row],[Div]],""))</f>
        <v>270</v>
      </c>
      <c r="T707" s="84">
        <f>IF(Table13233[[#This Row],[E4 24 BET]]="","",IF(Table13233[[#This Row],[E4 24 RET]]="",Table13233[[#This Row],[E4 24 BET]]*-1,S707-R707))</f>
        <v>170</v>
      </c>
      <c r="U707" s="80" t="s">
        <v>943</v>
      </c>
    </row>
    <row r="708" spans="1:21" ht="15" customHeight="1" x14ac:dyDescent="0.25">
      <c r="A708" s="77">
        <v>44954</v>
      </c>
      <c r="B708" s="78">
        <v>0.70833333333333337</v>
      </c>
      <c r="C708" s="78" t="s">
        <v>11</v>
      </c>
      <c r="D708" s="79">
        <v>8</v>
      </c>
      <c r="E708" s="80">
        <v>5</v>
      </c>
      <c r="F708" s="81" t="s">
        <v>641</v>
      </c>
      <c r="G708" s="81" t="s">
        <v>4</v>
      </c>
      <c r="H708" s="82">
        <v>6</v>
      </c>
      <c r="I708" s="80" t="s">
        <v>392</v>
      </c>
      <c r="J708" s="83"/>
      <c r="K708" s="80" t="s">
        <v>926</v>
      </c>
      <c r="L708" s="80" t="s">
        <v>1021</v>
      </c>
      <c r="M708" s="80" t="s">
        <v>919</v>
      </c>
      <c r="N708" s="80" t="s">
        <v>918</v>
      </c>
      <c r="O708" s="83">
        <v>100</v>
      </c>
      <c r="P708" s="80">
        <f>IF(OR(Table13233[[#This Row],[Fin]]="1st",Table13233[[#This Row],[Div]]&lt;&gt;""),O708*Table13233[[#This Row],[Div]],"")</f>
        <v>600</v>
      </c>
      <c r="Q708" s="80">
        <f>IF(Table13233[[#This Row],[Lev Ret]]="",Table13233[[#This Row],[Lev Bet]]*-1,Table13233[[#This Row],[Lev Ret]]-Table13233[[#This Row],[Lev Bet]])</f>
        <v>500</v>
      </c>
      <c r="R708" s="84">
        <v>200</v>
      </c>
      <c r="S708" s="84">
        <f>IF(Table13233[[#This Row],[E4 24 BET]]="","",IF(OR(Table13233[[#This Row],[Fin]]="1st",Table13233[[#This Row],[Fin]]="Won",Table13233[[#This Row],[Div]]&lt;&gt;""),R708*Table13233[[#This Row],[Div]],""))</f>
        <v>1200</v>
      </c>
      <c r="T708" s="84">
        <f>IF(Table13233[[#This Row],[E4 24 BET]]="","",IF(Table13233[[#This Row],[E4 24 RET]]="",Table13233[[#This Row],[E4 24 BET]]*-1,S708-R708))</f>
        <v>1000</v>
      </c>
      <c r="U708" s="80" t="s">
        <v>953</v>
      </c>
    </row>
    <row r="709" spans="1:21" ht="15" customHeight="1" x14ac:dyDescent="0.25">
      <c r="A709" s="77">
        <v>44954</v>
      </c>
      <c r="B709" s="78">
        <v>0.72222222222222221</v>
      </c>
      <c r="C709" s="78" t="s">
        <v>139</v>
      </c>
      <c r="D709" s="79">
        <v>9</v>
      </c>
      <c r="E709" s="80">
        <v>2</v>
      </c>
      <c r="F709" s="81" t="s">
        <v>859</v>
      </c>
      <c r="G709" s="81" t="s">
        <v>6</v>
      </c>
      <c r="H709" s="82"/>
      <c r="I709" s="80" t="s">
        <v>156</v>
      </c>
      <c r="J709" s="83"/>
      <c r="K709" s="80" t="s">
        <v>926</v>
      </c>
      <c r="L709" s="80" t="s">
        <v>1021</v>
      </c>
      <c r="M709" s="80" t="s">
        <v>919</v>
      </c>
      <c r="N709" s="80" t="s">
        <v>140</v>
      </c>
      <c r="O709" s="83">
        <v>100</v>
      </c>
      <c r="P709" s="80" t="str">
        <f>IF(OR(Table13233[[#This Row],[Fin]]="1st",Table13233[[#This Row],[Div]]&lt;&gt;""),O709*Table13233[[#This Row],[Div]],"")</f>
        <v/>
      </c>
      <c r="Q709" s="80">
        <f>IF(Table13233[[#This Row],[Lev Ret]]="",Table13233[[#This Row],[Lev Bet]]*-1,Table13233[[#This Row],[Lev Ret]]-Table13233[[#This Row],[Lev Bet]])</f>
        <v>-100</v>
      </c>
      <c r="R709" s="84">
        <v>100</v>
      </c>
      <c r="S709" s="84" t="str">
        <f>IF(Table13233[[#This Row],[E4 24 BET]]="","",IF(OR(Table13233[[#This Row],[Fin]]="1st",Table13233[[#This Row],[Fin]]="Won",Table13233[[#This Row],[Div]]&lt;&gt;""),R709*Table13233[[#This Row],[Div]],""))</f>
        <v/>
      </c>
      <c r="T709" s="84">
        <f>IF(Table13233[[#This Row],[E4 24 BET]]="","",IF(Table13233[[#This Row],[E4 24 RET]]="",Table13233[[#This Row],[E4 24 BET]]*-1,S709-R709))</f>
        <v>-100</v>
      </c>
      <c r="U709" s="80" t="s">
        <v>943</v>
      </c>
    </row>
    <row r="710" spans="1:21" ht="15" customHeight="1" x14ac:dyDescent="0.25">
      <c r="A710" s="77">
        <v>44954</v>
      </c>
      <c r="B710" s="78">
        <v>0.73611111111111116</v>
      </c>
      <c r="C710" s="78" t="s">
        <v>11</v>
      </c>
      <c r="D710" s="79">
        <v>9</v>
      </c>
      <c r="E710" s="80">
        <v>14</v>
      </c>
      <c r="F710" s="81" t="s">
        <v>678</v>
      </c>
      <c r="G710" s="81" t="s">
        <v>4</v>
      </c>
      <c r="H710" s="82">
        <v>27.8</v>
      </c>
      <c r="I710" s="80" t="s">
        <v>392</v>
      </c>
      <c r="J710" s="83"/>
      <c r="K710" s="80" t="s">
        <v>926</v>
      </c>
      <c r="L710" s="80" t="s">
        <v>1021</v>
      </c>
      <c r="M710" s="80" t="s">
        <v>919</v>
      </c>
      <c r="N710" s="80" t="s">
        <v>140</v>
      </c>
      <c r="O710" s="83">
        <v>100</v>
      </c>
      <c r="P710" s="80">
        <f>IF(OR(Table13233[[#This Row],[Fin]]="1st",Table13233[[#This Row],[Div]]&lt;&gt;""),O710*Table13233[[#This Row],[Div]],"")</f>
        <v>2780</v>
      </c>
      <c r="Q710" s="80">
        <f>IF(Table13233[[#This Row],[Lev Ret]]="",Table13233[[#This Row],[Lev Bet]]*-1,Table13233[[#This Row],[Lev Ret]]-Table13233[[#This Row],[Lev Bet]])</f>
        <v>2680</v>
      </c>
      <c r="R710" s="84">
        <v>100</v>
      </c>
      <c r="S710" s="84">
        <f>IF(Table13233[[#This Row],[E4 24 BET]]="","",IF(OR(Table13233[[#This Row],[Fin]]="1st",Table13233[[#This Row],[Fin]]="Won",Table13233[[#This Row],[Div]]&lt;&gt;""),R710*Table13233[[#This Row],[Div]],""))</f>
        <v>2780</v>
      </c>
      <c r="T710" s="84">
        <f>IF(Table13233[[#This Row],[E4 24 BET]]="","",IF(Table13233[[#This Row],[E4 24 RET]]="",Table13233[[#This Row],[E4 24 BET]]*-1,S710-R710))</f>
        <v>2680</v>
      </c>
      <c r="U710" s="80" t="s">
        <v>928</v>
      </c>
    </row>
    <row r="711" spans="1:21" ht="15" customHeight="1" x14ac:dyDescent="0.25">
      <c r="A711" s="77">
        <v>44954</v>
      </c>
      <c r="B711" s="78">
        <v>0.74652777777777779</v>
      </c>
      <c r="C711" s="78" t="s">
        <v>139</v>
      </c>
      <c r="D711" s="79">
        <v>10</v>
      </c>
      <c r="E711" s="80">
        <v>11</v>
      </c>
      <c r="F711" s="81" t="s">
        <v>220</v>
      </c>
      <c r="G711" s="81" t="s">
        <v>4</v>
      </c>
      <c r="H711" s="82">
        <v>2.0499999999999998</v>
      </c>
      <c r="I711" s="80" t="s">
        <v>156</v>
      </c>
      <c r="J711" s="83"/>
      <c r="K711" s="80" t="s">
        <v>926</v>
      </c>
      <c r="L711" s="80" t="s">
        <v>1021</v>
      </c>
      <c r="M711" s="80" t="s">
        <v>919</v>
      </c>
      <c r="N711" s="80" t="s">
        <v>918</v>
      </c>
      <c r="O711" s="83">
        <v>100</v>
      </c>
      <c r="P711" s="80">
        <f>IF(OR(Table13233[[#This Row],[Fin]]="1st",Table13233[[#This Row],[Div]]&lt;&gt;""),O711*Table13233[[#This Row],[Div]],"")</f>
        <v>204.99999999999997</v>
      </c>
      <c r="Q711" s="80">
        <f>IF(Table13233[[#This Row],[Lev Ret]]="",Table13233[[#This Row],[Lev Bet]]*-1,Table13233[[#This Row],[Lev Ret]]-Table13233[[#This Row],[Lev Bet]])</f>
        <v>104.99999999999997</v>
      </c>
      <c r="R711" s="84">
        <v>139.99999999999997</v>
      </c>
      <c r="S711" s="84">
        <f>IF(Table13233[[#This Row],[E4 24 BET]]="","",IF(OR(Table13233[[#This Row],[Fin]]="1st",Table13233[[#This Row],[Fin]]="Won",Table13233[[#This Row],[Div]]&lt;&gt;""),R711*Table13233[[#This Row],[Div]],""))</f>
        <v>286.99999999999994</v>
      </c>
      <c r="T711" s="84">
        <f>IF(Table13233[[#This Row],[E4 24 BET]]="","",IF(Table13233[[#This Row],[E4 24 RET]]="",Table13233[[#This Row],[E4 24 BET]]*-1,S711-R711))</f>
        <v>146.99999999999997</v>
      </c>
      <c r="U711" s="80" t="s">
        <v>951</v>
      </c>
    </row>
    <row r="712" spans="1:21" ht="15" customHeight="1" x14ac:dyDescent="0.25">
      <c r="A712" s="77">
        <v>44958</v>
      </c>
      <c r="B712" s="78">
        <v>0.73125000000000007</v>
      </c>
      <c r="C712" s="78" t="s">
        <v>154</v>
      </c>
      <c r="D712" s="79">
        <v>6</v>
      </c>
      <c r="E712" s="80">
        <v>9</v>
      </c>
      <c r="F712" s="81" t="s">
        <v>679</v>
      </c>
      <c r="G712" s="81"/>
      <c r="H712" s="82"/>
      <c r="I712" s="80" t="s">
        <v>897</v>
      </c>
      <c r="J712" s="83"/>
      <c r="K712" s="80" t="s">
        <v>926</v>
      </c>
      <c r="L712" s="80" t="s">
        <v>1021</v>
      </c>
      <c r="M712" s="80" t="s">
        <v>924</v>
      </c>
      <c r="N712" s="80" t="s">
        <v>140</v>
      </c>
      <c r="O712" s="83">
        <v>100</v>
      </c>
      <c r="P712" s="80" t="str">
        <f>IF(OR(Table13233[[#This Row],[Fin]]="1st",Table13233[[#This Row],[Div]]&lt;&gt;""),O712*Table13233[[#This Row],[Div]],"")</f>
        <v/>
      </c>
      <c r="Q712" s="80">
        <f>IF(Table13233[[#This Row],[Lev Ret]]="",Table13233[[#This Row],[Lev Bet]]*-1,Table13233[[#This Row],[Lev Ret]]-Table13233[[#This Row],[Lev Bet]])</f>
        <v>-100</v>
      </c>
      <c r="R712" s="84">
        <v>120</v>
      </c>
      <c r="S712" s="84" t="str">
        <f>IF(Table13233[[#This Row],[E4 24 BET]]="","",IF(OR(Table13233[[#This Row],[Fin]]="1st",Table13233[[#This Row],[Fin]]="Won",Table13233[[#This Row],[Div]]&lt;&gt;""),R712*Table13233[[#This Row],[Div]],""))</f>
        <v/>
      </c>
      <c r="T712" s="84">
        <f>IF(Table13233[[#This Row],[E4 24 BET]]="","",IF(Table13233[[#This Row],[E4 24 RET]]="",Table13233[[#This Row],[E4 24 BET]]*-1,S712-R712))</f>
        <v>-120</v>
      </c>
      <c r="U712" s="80" t="s">
        <v>930</v>
      </c>
    </row>
    <row r="713" spans="1:21" ht="15" customHeight="1" x14ac:dyDescent="0.25">
      <c r="A713" s="77">
        <v>44961</v>
      </c>
      <c r="B713" s="78">
        <v>0.52430555555555558</v>
      </c>
      <c r="C713" s="78" t="s">
        <v>5</v>
      </c>
      <c r="D713" s="79">
        <v>1</v>
      </c>
      <c r="E713" s="80">
        <v>1</v>
      </c>
      <c r="F713" s="81" t="s">
        <v>217</v>
      </c>
      <c r="G713" s="81"/>
      <c r="H713" s="82"/>
      <c r="I713" s="80" t="s">
        <v>392</v>
      </c>
      <c r="J713" s="83"/>
      <c r="K713" s="80" t="s">
        <v>926</v>
      </c>
      <c r="L713" s="80" t="s">
        <v>1021</v>
      </c>
      <c r="M713" s="80" t="s">
        <v>919</v>
      </c>
      <c r="N713" s="80" t="s">
        <v>918</v>
      </c>
      <c r="O713" s="83">
        <v>100</v>
      </c>
      <c r="P713" s="80" t="str">
        <f>IF(OR(Table13233[[#This Row],[Fin]]="1st",Table13233[[#This Row],[Div]]&lt;&gt;""),O713*Table13233[[#This Row],[Div]],"")</f>
        <v/>
      </c>
      <c r="Q713" s="80">
        <f>IF(Table13233[[#This Row],[Lev Ret]]="",Table13233[[#This Row],[Lev Bet]]*-1,Table13233[[#This Row],[Lev Ret]]-Table13233[[#This Row],[Lev Bet]])</f>
        <v>-100</v>
      </c>
      <c r="R713" s="84">
        <v>200</v>
      </c>
      <c r="S713" s="84" t="str">
        <f>IF(Table13233[[#This Row],[E4 24 BET]]="","",IF(OR(Table13233[[#This Row],[Fin]]="1st",Table13233[[#This Row],[Fin]]="Won",Table13233[[#This Row],[Div]]&lt;&gt;""),R713*Table13233[[#This Row],[Div]],""))</f>
        <v/>
      </c>
      <c r="T713" s="84">
        <f>IF(Table13233[[#This Row],[E4 24 BET]]="","",IF(Table13233[[#This Row],[E4 24 RET]]="",Table13233[[#This Row],[E4 24 BET]]*-1,S713-R713))</f>
        <v>-200</v>
      </c>
      <c r="U713" s="80" t="s">
        <v>953</v>
      </c>
    </row>
    <row r="714" spans="1:21" ht="15" customHeight="1" x14ac:dyDescent="0.25">
      <c r="A714" s="77">
        <v>44961</v>
      </c>
      <c r="B714" s="78">
        <v>0.53819444444444442</v>
      </c>
      <c r="C714" s="78" t="s">
        <v>138</v>
      </c>
      <c r="D714" s="79">
        <v>2</v>
      </c>
      <c r="E714" s="80">
        <v>4</v>
      </c>
      <c r="F714" s="81" t="s">
        <v>502</v>
      </c>
      <c r="G714" s="81"/>
      <c r="H714" s="82"/>
      <c r="I714" s="80" t="s">
        <v>156</v>
      </c>
      <c r="J714" s="83"/>
      <c r="K714" s="80" t="s">
        <v>926</v>
      </c>
      <c r="L714" s="80" t="s">
        <v>1021</v>
      </c>
      <c r="M714" s="80" t="s">
        <v>919</v>
      </c>
      <c r="N714" s="80" t="s">
        <v>918</v>
      </c>
      <c r="O714" s="83">
        <v>100</v>
      </c>
      <c r="P714" s="80" t="str">
        <f>IF(OR(Table13233[[#This Row],[Fin]]="1st",Table13233[[#This Row],[Div]]&lt;&gt;""),O714*Table13233[[#This Row],[Div]],"")</f>
        <v/>
      </c>
      <c r="Q714" s="80">
        <f>IF(Table13233[[#This Row],[Lev Ret]]="",Table13233[[#This Row],[Lev Bet]]*-1,Table13233[[#This Row],[Lev Ret]]-Table13233[[#This Row],[Lev Bet]])</f>
        <v>-100</v>
      </c>
      <c r="R714" s="84">
        <v>139.99999999999997</v>
      </c>
      <c r="S714" s="84" t="str">
        <f>IF(Table13233[[#This Row],[E4 24 BET]]="","",IF(OR(Table13233[[#This Row],[Fin]]="1st",Table13233[[#This Row],[Fin]]="Won",Table13233[[#This Row],[Div]]&lt;&gt;""),R714*Table13233[[#This Row],[Div]],""))</f>
        <v/>
      </c>
      <c r="T714" s="84">
        <f>IF(Table13233[[#This Row],[E4 24 BET]]="","",IF(Table13233[[#This Row],[E4 24 RET]]="",Table13233[[#This Row],[E4 24 BET]]*-1,S714-R714))</f>
        <v>-139.99999999999997</v>
      </c>
      <c r="U714" s="80" t="s">
        <v>951</v>
      </c>
    </row>
    <row r="715" spans="1:21" ht="15" customHeight="1" x14ac:dyDescent="0.25">
      <c r="A715" s="77">
        <v>44961</v>
      </c>
      <c r="B715" s="78">
        <v>0.57291666666666663</v>
      </c>
      <c r="C715" s="78" t="s">
        <v>5</v>
      </c>
      <c r="D715" s="79">
        <v>3</v>
      </c>
      <c r="E715" s="80">
        <v>1</v>
      </c>
      <c r="F715" s="81" t="s">
        <v>656</v>
      </c>
      <c r="G715" s="81" t="s">
        <v>4</v>
      </c>
      <c r="H715" s="82">
        <v>2.7</v>
      </c>
      <c r="I715" s="80" t="s">
        <v>392</v>
      </c>
      <c r="J715" s="83"/>
      <c r="K715" s="80" t="s">
        <v>926</v>
      </c>
      <c r="L715" s="80" t="s">
        <v>1021</v>
      </c>
      <c r="M715" s="80" t="s">
        <v>919</v>
      </c>
      <c r="N715" s="80" t="s">
        <v>140</v>
      </c>
      <c r="O715" s="83">
        <v>100</v>
      </c>
      <c r="P715" s="80">
        <f>IF(OR(Table13233[[#This Row],[Fin]]="1st",Table13233[[#This Row],[Div]]&lt;&gt;""),O715*Table13233[[#This Row],[Div]],"")</f>
        <v>270</v>
      </c>
      <c r="Q715" s="80">
        <f>IF(Table13233[[#This Row],[Lev Ret]]="",Table13233[[#This Row],[Lev Bet]]*-1,Table13233[[#This Row],[Lev Ret]]-Table13233[[#This Row],[Lev Bet]])</f>
        <v>170</v>
      </c>
      <c r="R715" s="84">
        <v>100</v>
      </c>
      <c r="S715" s="84">
        <f>IF(Table13233[[#This Row],[E4 24 BET]]="","",IF(OR(Table13233[[#This Row],[Fin]]="1st",Table13233[[#This Row],[Fin]]="Won",Table13233[[#This Row],[Div]]&lt;&gt;""),R715*Table13233[[#This Row],[Div]],""))</f>
        <v>270</v>
      </c>
      <c r="T715" s="84">
        <f>IF(Table13233[[#This Row],[E4 24 BET]]="","",IF(Table13233[[#This Row],[E4 24 RET]]="",Table13233[[#This Row],[E4 24 BET]]*-1,S715-R715))</f>
        <v>170</v>
      </c>
      <c r="U715" s="80" t="s">
        <v>928</v>
      </c>
    </row>
    <row r="716" spans="1:21" ht="15" customHeight="1" x14ac:dyDescent="0.25">
      <c r="A716" s="77">
        <v>44961</v>
      </c>
      <c r="B716" s="78">
        <v>0.61111111111111105</v>
      </c>
      <c r="C716" s="78" t="s">
        <v>138</v>
      </c>
      <c r="D716" s="79">
        <v>5</v>
      </c>
      <c r="E716" s="80">
        <v>8</v>
      </c>
      <c r="F716" s="81" t="s">
        <v>503</v>
      </c>
      <c r="G716" s="81" t="s">
        <v>4</v>
      </c>
      <c r="H716" s="82">
        <v>6</v>
      </c>
      <c r="I716" s="80" t="s">
        <v>156</v>
      </c>
      <c r="J716" s="83"/>
      <c r="K716" s="80" t="s">
        <v>926</v>
      </c>
      <c r="L716" s="80" t="s">
        <v>1021</v>
      </c>
      <c r="M716" s="80" t="s">
        <v>919</v>
      </c>
      <c r="N716" s="80" t="s">
        <v>921</v>
      </c>
      <c r="O716" s="83">
        <v>100</v>
      </c>
      <c r="P716" s="80">
        <f>IF(OR(Table13233[[#This Row],[Fin]]="1st",Table13233[[#This Row],[Div]]&lt;&gt;""),O716*Table13233[[#This Row],[Div]],"")</f>
        <v>600</v>
      </c>
      <c r="Q716" s="80">
        <f>IF(Table13233[[#This Row],[Lev Ret]]="",Table13233[[#This Row],[Lev Bet]]*-1,Table13233[[#This Row],[Lev Ret]]-Table13233[[#This Row],[Lev Bet]])</f>
        <v>500</v>
      </c>
      <c r="R716" s="84">
        <v>160</v>
      </c>
      <c r="S716" s="84">
        <f>IF(Table13233[[#This Row],[E4 24 BET]]="","",IF(OR(Table13233[[#This Row],[Fin]]="1st",Table13233[[#This Row],[Fin]]="Won",Table13233[[#This Row],[Div]]&lt;&gt;""),R716*Table13233[[#This Row],[Div]],""))</f>
        <v>960</v>
      </c>
      <c r="T716" s="84">
        <f>IF(Table13233[[#This Row],[E4 24 BET]]="","",IF(Table13233[[#This Row],[E4 24 RET]]="",Table13233[[#This Row],[E4 24 BET]]*-1,S716-R716))</f>
        <v>800</v>
      </c>
      <c r="U716" s="80" t="s">
        <v>952</v>
      </c>
    </row>
    <row r="717" spans="1:21" ht="15" customHeight="1" x14ac:dyDescent="0.25">
      <c r="A717" s="77">
        <v>44961</v>
      </c>
      <c r="B717" s="78">
        <v>0.63888888888888895</v>
      </c>
      <c r="C717" s="78" t="s">
        <v>138</v>
      </c>
      <c r="D717" s="79">
        <v>6</v>
      </c>
      <c r="E717" s="80">
        <v>6</v>
      </c>
      <c r="F717" s="81" t="s">
        <v>504</v>
      </c>
      <c r="G717" s="81" t="s">
        <v>4</v>
      </c>
      <c r="H717" s="82">
        <v>2</v>
      </c>
      <c r="I717" s="80" t="s">
        <v>156</v>
      </c>
      <c r="J717" s="83"/>
      <c r="K717" s="80" t="s">
        <v>926</v>
      </c>
      <c r="L717" s="80" t="s">
        <v>1021</v>
      </c>
      <c r="M717" s="80" t="s">
        <v>919</v>
      </c>
      <c r="N717" s="80" t="s">
        <v>921</v>
      </c>
      <c r="O717" s="83">
        <v>100</v>
      </c>
      <c r="P717" s="80">
        <f>IF(OR(Table13233[[#This Row],[Fin]]="1st",Table13233[[#This Row],[Div]]&lt;&gt;""),O717*Table13233[[#This Row],[Div]],"")</f>
        <v>200</v>
      </c>
      <c r="Q717" s="80">
        <f>IF(Table13233[[#This Row],[Lev Ret]]="",Table13233[[#This Row],[Lev Bet]]*-1,Table13233[[#This Row],[Lev Ret]]-Table13233[[#This Row],[Lev Bet]])</f>
        <v>100</v>
      </c>
      <c r="R717" s="84">
        <v>160</v>
      </c>
      <c r="S717" s="84">
        <f>IF(Table13233[[#This Row],[E4 24 BET]]="","",IF(OR(Table13233[[#This Row],[Fin]]="1st",Table13233[[#This Row],[Fin]]="Won",Table13233[[#This Row],[Div]]&lt;&gt;""),R717*Table13233[[#This Row],[Div]],""))</f>
        <v>320</v>
      </c>
      <c r="T717" s="84">
        <f>IF(Table13233[[#This Row],[E4 24 BET]]="","",IF(Table13233[[#This Row],[E4 24 RET]]="",Table13233[[#This Row],[E4 24 BET]]*-1,S717-R717))</f>
        <v>160</v>
      </c>
      <c r="U717" s="80" t="s">
        <v>952</v>
      </c>
    </row>
    <row r="718" spans="1:21" ht="15" customHeight="1" x14ac:dyDescent="0.25">
      <c r="A718" s="77">
        <v>44961</v>
      </c>
      <c r="B718" s="78">
        <v>0.65277777777777779</v>
      </c>
      <c r="C718" s="78" t="s">
        <v>5</v>
      </c>
      <c r="D718" s="79">
        <v>6</v>
      </c>
      <c r="E718" s="80">
        <v>3</v>
      </c>
      <c r="F718" s="81" t="s">
        <v>17</v>
      </c>
      <c r="G718" s="81"/>
      <c r="H718" s="82"/>
      <c r="I718" s="80" t="s">
        <v>392</v>
      </c>
      <c r="J718" s="83"/>
      <c r="K718" s="80" t="s">
        <v>926</v>
      </c>
      <c r="L718" s="80" t="s">
        <v>1021</v>
      </c>
      <c r="M718" s="80" t="s">
        <v>919</v>
      </c>
      <c r="N718" s="80" t="s">
        <v>918</v>
      </c>
      <c r="O718" s="83">
        <v>100</v>
      </c>
      <c r="P718" s="80" t="str">
        <f>IF(OR(Table13233[[#This Row],[Fin]]="1st",Table13233[[#This Row],[Div]]&lt;&gt;""),O718*Table13233[[#This Row],[Div]],"")</f>
        <v/>
      </c>
      <c r="Q718" s="80">
        <f>IF(Table13233[[#This Row],[Lev Ret]]="",Table13233[[#This Row],[Lev Bet]]*-1,Table13233[[#This Row],[Lev Ret]]-Table13233[[#This Row],[Lev Bet]])</f>
        <v>-100</v>
      </c>
      <c r="R718" s="84">
        <v>200</v>
      </c>
      <c r="S718" s="84" t="str">
        <f>IF(Table13233[[#This Row],[E4 24 BET]]="","",IF(OR(Table13233[[#This Row],[Fin]]="1st",Table13233[[#This Row],[Fin]]="Won",Table13233[[#This Row],[Div]]&lt;&gt;""),R718*Table13233[[#This Row],[Div]],""))</f>
        <v/>
      </c>
      <c r="T718" s="84">
        <f>IF(Table13233[[#This Row],[E4 24 BET]]="","",IF(Table13233[[#This Row],[E4 24 RET]]="",Table13233[[#This Row],[E4 24 BET]]*-1,S718-R718))</f>
        <v>-200</v>
      </c>
      <c r="U718" s="80" t="s">
        <v>954</v>
      </c>
    </row>
    <row r="719" spans="1:21" ht="15" customHeight="1" x14ac:dyDescent="0.25">
      <c r="A719" s="77">
        <v>44961</v>
      </c>
      <c r="B719" s="78">
        <v>0.68055555555555547</v>
      </c>
      <c r="C719" s="78" t="s">
        <v>5</v>
      </c>
      <c r="D719" s="79">
        <v>7</v>
      </c>
      <c r="E719" s="80">
        <v>11</v>
      </c>
      <c r="F719" s="81" t="s">
        <v>383</v>
      </c>
      <c r="G719" s="81"/>
      <c r="H719" s="82"/>
      <c r="I719" s="80" t="s">
        <v>392</v>
      </c>
      <c r="J719" s="83"/>
      <c r="K719" s="80" t="s">
        <v>926</v>
      </c>
      <c r="L719" s="80" t="s">
        <v>1021</v>
      </c>
      <c r="M719" s="80" t="s">
        <v>919</v>
      </c>
      <c r="N719" s="80" t="s">
        <v>140</v>
      </c>
      <c r="O719" s="83">
        <v>100</v>
      </c>
      <c r="P719" s="80" t="str">
        <f>IF(OR(Table13233[[#This Row],[Fin]]="1st",Table13233[[#This Row],[Div]]&lt;&gt;""),O719*Table13233[[#This Row],[Div]],"")</f>
        <v/>
      </c>
      <c r="Q719" s="80">
        <f>IF(Table13233[[#This Row],[Lev Ret]]="",Table13233[[#This Row],[Lev Bet]]*-1,Table13233[[#This Row],[Lev Ret]]-Table13233[[#This Row],[Lev Bet]])</f>
        <v>-100</v>
      </c>
      <c r="R719" s="84">
        <v>120</v>
      </c>
      <c r="S719" s="84" t="str">
        <f>IF(Table13233[[#This Row],[E4 24 BET]]="","",IF(OR(Table13233[[#This Row],[Fin]]="1st",Table13233[[#This Row],[Fin]]="Won",Table13233[[#This Row],[Div]]&lt;&gt;""),R719*Table13233[[#This Row],[Div]],""))</f>
        <v/>
      </c>
      <c r="T719" s="84">
        <f>IF(Table13233[[#This Row],[E4 24 BET]]="","",IF(Table13233[[#This Row],[E4 24 RET]]="",Table13233[[#This Row],[E4 24 BET]]*-1,S719-R719))</f>
        <v>-120</v>
      </c>
      <c r="U719" s="80" t="s">
        <v>941</v>
      </c>
    </row>
    <row r="720" spans="1:21" ht="15" customHeight="1" x14ac:dyDescent="0.25">
      <c r="A720" s="77">
        <v>44961</v>
      </c>
      <c r="B720" s="78">
        <v>0.68055555555555547</v>
      </c>
      <c r="C720" s="78" t="s">
        <v>5</v>
      </c>
      <c r="D720" s="79">
        <v>7</v>
      </c>
      <c r="E720" s="80">
        <v>10</v>
      </c>
      <c r="F720" s="81" t="s">
        <v>769</v>
      </c>
      <c r="G720" s="81" t="s">
        <v>4</v>
      </c>
      <c r="H720" s="82">
        <v>3.5</v>
      </c>
      <c r="I720" s="80" t="s">
        <v>392</v>
      </c>
      <c r="J720" s="83"/>
      <c r="K720" s="80" t="s">
        <v>926</v>
      </c>
      <c r="L720" s="80" t="s">
        <v>1021</v>
      </c>
      <c r="M720" s="80" t="s">
        <v>919</v>
      </c>
      <c r="N720" s="80" t="s">
        <v>140</v>
      </c>
      <c r="O720" s="83">
        <v>100</v>
      </c>
      <c r="P720" s="80">
        <f>IF(OR(Table13233[[#This Row],[Fin]]="1st",Table13233[[#This Row],[Div]]&lt;&gt;""),O720*Table13233[[#This Row],[Div]],"")</f>
        <v>350</v>
      </c>
      <c r="Q720" s="80">
        <f>IF(Table13233[[#This Row],[Lev Ret]]="",Table13233[[#This Row],[Lev Bet]]*-1,Table13233[[#This Row],[Lev Ret]]-Table13233[[#This Row],[Lev Bet]])</f>
        <v>250</v>
      </c>
      <c r="R720" s="84">
        <v>120</v>
      </c>
      <c r="S720" s="84">
        <f>IF(Table13233[[#This Row],[E4 24 BET]]="","",IF(OR(Table13233[[#This Row],[Fin]]="1st",Table13233[[#This Row],[Fin]]="Won",Table13233[[#This Row],[Div]]&lt;&gt;""),R720*Table13233[[#This Row],[Div]],""))</f>
        <v>420</v>
      </c>
      <c r="T720" s="84">
        <f>IF(Table13233[[#This Row],[E4 24 BET]]="","",IF(Table13233[[#This Row],[E4 24 RET]]="",Table13233[[#This Row],[E4 24 BET]]*-1,S720-R720))</f>
        <v>300</v>
      </c>
      <c r="U720" s="80" t="s">
        <v>941</v>
      </c>
    </row>
    <row r="721" spans="1:21" ht="15" customHeight="1" x14ac:dyDescent="0.25">
      <c r="A721" s="77">
        <v>44961</v>
      </c>
      <c r="B721" s="78">
        <v>0.70833333333333337</v>
      </c>
      <c r="C721" s="78" t="s">
        <v>5</v>
      </c>
      <c r="D721" s="79">
        <v>8</v>
      </c>
      <c r="E721" s="80">
        <v>6</v>
      </c>
      <c r="F721" s="81" t="s">
        <v>16</v>
      </c>
      <c r="G721" s="81" t="s">
        <v>4</v>
      </c>
      <c r="H721" s="82">
        <v>4.2</v>
      </c>
      <c r="I721" s="80" t="s">
        <v>392</v>
      </c>
      <c r="J721" s="83"/>
      <c r="K721" s="80" t="s">
        <v>926</v>
      </c>
      <c r="L721" s="80" t="s">
        <v>1021</v>
      </c>
      <c r="M721" s="80" t="s">
        <v>919</v>
      </c>
      <c r="N721" s="80" t="s">
        <v>140</v>
      </c>
      <c r="O721" s="83">
        <v>100</v>
      </c>
      <c r="P721" s="80">
        <f>IF(OR(Table13233[[#This Row],[Fin]]="1st",Table13233[[#This Row],[Div]]&lt;&gt;""),O721*Table13233[[#This Row],[Div]],"")</f>
        <v>420</v>
      </c>
      <c r="Q721" s="80">
        <f>IF(Table13233[[#This Row],[Lev Ret]]="",Table13233[[#This Row],[Lev Bet]]*-1,Table13233[[#This Row],[Lev Ret]]-Table13233[[#This Row],[Lev Bet]])</f>
        <v>320</v>
      </c>
      <c r="R721" s="84">
        <v>120</v>
      </c>
      <c r="S721" s="84">
        <f>IF(Table13233[[#This Row],[E4 24 BET]]="","",IF(OR(Table13233[[#This Row],[Fin]]="1st",Table13233[[#This Row],[Fin]]="Won",Table13233[[#This Row],[Div]]&lt;&gt;""),R721*Table13233[[#This Row],[Div]],""))</f>
        <v>504</v>
      </c>
      <c r="T721" s="84">
        <f>IF(Table13233[[#This Row],[E4 24 BET]]="","",IF(Table13233[[#This Row],[E4 24 RET]]="",Table13233[[#This Row],[E4 24 BET]]*-1,S721-R721))</f>
        <v>384</v>
      </c>
      <c r="U721" s="80" t="s">
        <v>941</v>
      </c>
    </row>
    <row r="722" spans="1:21" ht="15" customHeight="1" x14ac:dyDescent="0.25">
      <c r="A722" s="77">
        <v>44965</v>
      </c>
      <c r="B722" s="78">
        <v>0.69444444444444453</v>
      </c>
      <c r="C722" s="78" t="s">
        <v>149</v>
      </c>
      <c r="D722" s="79">
        <v>5</v>
      </c>
      <c r="E722" s="80">
        <v>4</v>
      </c>
      <c r="F722" s="81" t="s">
        <v>505</v>
      </c>
      <c r="G722" s="81" t="s">
        <v>4</v>
      </c>
      <c r="H722" s="82">
        <v>3.7</v>
      </c>
      <c r="I722" s="80" t="s">
        <v>156</v>
      </c>
      <c r="J722" s="83"/>
      <c r="K722" s="80" t="s">
        <v>926</v>
      </c>
      <c r="L722" s="80" t="s">
        <v>1021</v>
      </c>
      <c r="M722" s="80" t="s">
        <v>924</v>
      </c>
      <c r="N722" s="80" t="s">
        <v>140</v>
      </c>
      <c r="O722" s="83">
        <v>100</v>
      </c>
      <c r="P722" s="80">
        <f>IF(OR(Table13233[[#This Row],[Fin]]="1st",Table13233[[#This Row],[Div]]&lt;&gt;""),O722*Table13233[[#This Row],[Div]],"")</f>
        <v>370</v>
      </c>
      <c r="Q722" s="80">
        <f>IF(Table13233[[#This Row],[Lev Ret]]="",Table13233[[#This Row],[Lev Bet]]*-1,Table13233[[#This Row],[Lev Ret]]-Table13233[[#This Row],[Lev Bet]])</f>
        <v>270</v>
      </c>
      <c r="R722" s="84">
        <v>120</v>
      </c>
      <c r="S722" s="84">
        <f>IF(Table13233[[#This Row],[E4 24 BET]]="","",IF(OR(Table13233[[#This Row],[Fin]]="1st",Table13233[[#This Row],[Fin]]="Won",Table13233[[#This Row],[Div]]&lt;&gt;""),R722*Table13233[[#This Row],[Div]],""))</f>
        <v>444</v>
      </c>
      <c r="T722" s="84">
        <f>IF(Table13233[[#This Row],[E4 24 BET]]="","",IF(Table13233[[#This Row],[E4 24 RET]]="",Table13233[[#This Row],[E4 24 BET]]*-1,S722-R722))</f>
        <v>324</v>
      </c>
      <c r="U722" s="80" t="s">
        <v>946</v>
      </c>
    </row>
    <row r="723" spans="1:21" ht="15" customHeight="1" x14ac:dyDescent="0.25">
      <c r="A723" s="77">
        <v>44965</v>
      </c>
      <c r="B723" s="78">
        <v>0.74305555555555547</v>
      </c>
      <c r="C723" s="78" t="s">
        <v>149</v>
      </c>
      <c r="D723" s="79">
        <v>7</v>
      </c>
      <c r="E723" s="80">
        <v>9</v>
      </c>
      <c r="F723" s="81" t="s">
        <v>506</v>
      </c>
      <c r="G723" s="81"/>
      <c r="H723" s="82"/>
      <c r="I723" s="80" t="s">
        <v>156</v>
      </c>
      <c r="J723" s="83"/>
      <c r="K723" s="80" t="s">
        <v>926</v>
      </c>
      <c r="L723" s="80" t="s">
        <v>1021</v>
      </c>
      <c r="M723" s="80" t="s">
        <v>924</v>
      </c>
      <c r="N723" s="80" t="s">
        <v>140</v>
      </c>
      <c r="O723" s="83">
        <v>100</v>
      </c>
      <c r="P723" s="80" t="str">
        <f>IF(OR(Table13233[[#This Row],[Fin]]="1st",Table13233[[#This Row],[Div]]&lt;&gt;""),O723*Table13233[[#This Row],[Div]],"")</f>
        <v/>
      </c>
      <c r="Q723" s="80">
        <f>IF(Table13233[[#This Row],[Lev Ret]]="",Table13233[[#This Row],[Lev Bet]]*-1,Table13233[[#This Row],[Lev Ret]]-Table13233[[#This Row],[Lev Bet]])</f>
        <v>-100</v>
      </c>
      <c r="R723" s="84">
        <v>120</v>
      </c>
      <c r="S723" s="84" t="str">
        <f>IF(Table13233[[#This Row],[E4 24 BET]]="","",IF(OR(Table13233[[#This Row],[Fin]]="1st",Table13233[[#This Row],[Fin]]="Won",Table13233[[#This Row],[Div]]&lt;&gt;""),R723*Table13233[[#This Row],[Div]],""))</f>
        <v/>
      </c>
      <c r="T723" s="84">
        <f>IF(Table13233[[#This Row],[E4 24 BET]]="","",IF(Table13233[[#This Row],[E4 24 RET]]="",Table13233[[#This Row],[E4 24 BET]]*-1,S723-R723))</f>
        <v>-120</v>
      </c>
      <c r="U723" s="80" t="s">
        <v>946</v>
      </c>
    </row>
    <row r="724" spans="1:21" ht="15" customHeight="1" x14ac:dyDescent="0.25">
      <c r="A724" s="77">
        <v>44968</v>
      </c>
      <c r="B724" s="78">
        <v>0.54861111111111105</v>
      </c>
      <c r="C724" s="78" t="s">
        <v>5</v>
      </c>
      <c r="D724" s="79">
        <v>2</v>
      </c>
      <c r="E724" s="80">
        <v>6</v>
      </c>
      <c r="F724" s="81" t="s">
        <v>221</v>
      </c>
      <c r="G724" s="81"/>
      <c r="H724" s="82"/>
      <c r="I724" s="80" t="s">
        <v>392</v>
      </c>
      <c r="J724" s="83"/>
      <c r="K724" s="80" t="s">
        <v>926</v>
      </c>
      <c r="L724" s="80" t="s">
        <v>1021</v>
      </c>
      <c r="M724" s="80" t="s">
        <v>919</v>
      </c>
      <c r="N724" s="80" t="s">
        <v>918</v>
      </c>
      <c r="O724" s="83">
        <v>100</v>
      </c>
      <c r="P724" s="80" t="str">
        <f>IF(OR(Table13233[[#This Row],[Fin]]="1st",Table13233[[#This Row],[Div]]&lt;&gt;""),O724*Table13233[[#This Row],[Div]],"")</f>
        <v/>
      </c>
      <c r="Q724" s="80">
        <f>IF(Table13233[[#This Row],[Lev Ret]]="",Table13233[[#This Row],[Lev Bet]]*-1,Table13233[[#This Row],[Lev Ret]]-Table13233[[#This Row],[Lev Bet]])</f>
        <v>-100</v>
      </c>
      <c r="R724" s="84">
        <v>200</v>
      </c>
      <c r="S724" s="84" t="str">
        <f>IF(Table13233[[#This Row],[E4 24 BET]]="","",IF(OR(Table13233[[#This Row],[Fin]]="1st",Table13233[[#This Row],[Fin]]="Won",Table13233[[#This Row],[Div]]&lt;&gt;""),R724*Table13233[[#This Row],[Div]],""))</f>
        <v/>
      </c>
      <c r="T724" s="84">
        <f>IF(Table13233[[#This Row],[E4 24 BET]]="","",IF(Table13233[[#This Row],[E4 24 RET]]="",Table13233[[#This Row],[E4 24 BET]]*-1,S724-R724))</f>
        <v>-200</v>
      </c>
      <c r="U724" s="80" t="s">
        <v>947</v>
      </c>
    </row>
    <row r="725" spans="1:21" ht="15" customHeight="1" x14ac:dyDescent="0.25">
      <c r="A725" s="77">
        <v>44968</v>
      </c>
      <c r="B725" s="78">
        <v>0.61944444444444446</v>
      </c>
      <c r="C725" s="78" t="s">
        <v>154</v>
      </c>
      <c r="D725" s="79">
        <v>4</v>
      </c>
      <c r="E725" s="80">
        <v>10</v>
      </c>
      <c r="F725" s="81" t="s">
        <v>680</v>
      </c>
      <c r="G725" s="81" t="s">
        <v>7</v>
      </c>
      <c r="H725" s="82"/>
      <c r="I725" s="80" t="s">
        <v>897</v>
      </c>
      <c r="J725" s="83"/>
      <c r="K725" s="80" t="s">
        <v>926</v>
      </c>
      <c r="L725" s="80" t="s">
        <v>1021</v>
      </c>
      <c r="M725" s="80" t="s">
        <v>919</v>
      </c>
      <c r="N725" s="80" t="s">
        <v>140</v>
      </c>
      <c r="O725" s="83">
        <v>100</v>
      </c>
      <c r="P725" s="80" t="str">
        <f>IF(OR(Table13233[[#This Row],[Fin]]="1st",Table13233[[#This Row],[Div]]&lt;&gt;""),O725*Table13233[[#This Row],[Div]],"")</f>
        <v/>
      </c>
      <c r="Q725" s="80">
        <f>IF(Table13233[[#This Row],[Lev Ret]]="",Table13233[[#This Row],[Lev Bet]]*-1,Table13233[[#This Row],[Lev Ret]]-Table13233[[#This Row],[Lev Bet]])</f>
        <v>-100</v>
      </c>
      <c r="R725" s="84">
        <v>100</v>
      </c>
      <c r="S725" s="84" t="str">
        <f>IF(Table13233[[#This Row],[E4 24 BET]]="","",IF(OR(Table13233[[#This Row],[Fin]]="1st",Table13233[[#This Row],[Fin]]="Won",Table13233[[#This Row],[Div]]&lt;&gt;""),R725*Table13233[[#This Row],[Div]],""))</f>
        <v/>
      </c>
      <c r="T725" s="84">
        <f>IF(Table13233[[#This Row],[E4 24 BET]]="","",IF(Table13233[[#This Row],[E4 24 RET]]="",Table13233[[#This Row],[E4 24 BET]]*-1,S725-R725))</f>
        <v>-100</v>
      </c>
      <c r="U725" s="80" t="s">
        <v>927</v>
      </c>
    </row>
    <row r="726" spans="1:21" ht="15" customHeight="1" x14ac:dyDescent="0.25">
      <c r="A726" s="77">
        <v>44968</v>
      </c>
      <c r="B726" s="78">
        <v>0.65277777777777779</v>
      </c>
      <c r="C726" s="78" t="s">
        <v>5</v>
      </c>
      <c r="D726" s="79">
        <v>6</v>
      </c>
      <c r="E726" s="80">
        <v>6</v>
      </c>
      <c r="F726" s="81" t="s">
        <v>48</v>
      </c>
      <c r="G726" s="81" t="s">
        <v>6</v>
      </c>
      <c r="H726" s="82"/>
      <c r="I726" s="80" t="s">
        <v>392</v>
      </c>
      <c r="J726" s="83"/>
      <c r="K726" s="80" t="s">
        <v>926</v>
      </c>
      <c r="L726" s="80" t="s">
        <v>1021</v>
      </c>
      <c r="M726" s="80" t="s">
        <v>919</v>
      </c>
      <c r="N726" s="80" t="s">
        <v>140</v>
      </c>
      <c r="O726" s="83">
        <v>100</v>
      </c>
      <c r="P726" s="80" t="str">
        <f>IF(OR(Table13233[[#This Row],[Fin]]="1st",Table13233[[#This Row],[Div]]&lt;&gt;""),O726*Table13233[[#This Row],[Div]],"")</f>
        <v/>
      </c>
      <c r="Q726" s="80">
        <f>IF(Table13233[[#This Row],[Lev Ret]]="",Table13233[[#This Row],[Lev Bet]]*-1,Table13233[[#This Row],[Lev Ret]]-Table13233[[#This Row],[Lev Bet]])</f>
        <v>-100</v>
      </c>
      <c r="R726" s="84">
        <v>120</v>
      </c>
      <c r="S726" s="84" t="str">
        <f>IF(Table13233[[#This Row],[E4 24 BET]]="","",IF(OR(Table13233[[#This Row],[Fin]]="1st",Table13233[[#This Row],[Fin]]="Won",Table13233[[#This Row],[Div]]&lt;&gt;""),R726*Table13233[[#This Row],[Div]],""))</f>
        <v/>
      </c>
      <c r="T726" s="84">
        <f>IF(Table13233[[#This Row],[E4 24 BET]]="","",IF(Table13233[[#This Row],[E4 24 RET]]="",Table13233[[#This Row],[E4 24 BET]]*-1,S726-R726))</f>
        <v>-120</v>
      </c>
      <c r="U726" s="80" t="s">
        <v>941</v>
      </c>
    </row>
    <row r="727" spans="1:21" ht="15" customHeight="1" x14ac:dyDescent="0.25">
      <c r="A727" s="77">
        <v>44968</v>
      </c>
      <c r="B727" s="78">
        <v>0.72222222222222221</v>
      </c>
      <c r="C727" s="78" t="s">
        <v>138</v>
      </c>
      <c r="D727" s="79">
        <v>9</v>
      </c>
      <c r="E727" s="80">
        <v>12</v>
      </c>
      <c r="F727" s="81" t="s">
        <v>492</v>
      </c>
      <c r="G727" s="81"/>
      <c r="H727" s="82"/>
      <c r="I727" s="80" t="s">
        <v>156</v>
      </c>
      <c r="J727" s="83"/>
      <c r="K727" s="80" t="s">
        <v>926</v>
      </c>
      <c r="L727" s="80" t="s">
        <v>1021</v>
      </c>
      <c r="M727" s="80" t="s">
        <v>919</v>
      </c>
      <c r="N727" s="80" t="s">
        <v>140</v>
      </c>
      <c r="O727" s="83">
        <v>100</v>
      </c>
      <c r="P727" s="80" t="str">
        <f>IF(OR(Table13233[[#This Row],[Fin]]="1st",Table13233[[#This Row],[Div]]&lt;&gt;""),O727*Table13233[[#This Row],[Div]],"")</f>
        <v/>
      </c>
      <c r="Q727" s="80">
        <f>IF(Table13233[[#This Row],[Lev Ret]]="",Table13233[[#This Row],[Lev Bet]]*-1,Table13233[[#This Row],[Lev Ret]]-Table13233[[#This Row],[Lev Bet]])</f>
        <v>-100</v>
      </c>
      <c r="R727" s="84">
        <v>100</v>
      </c>
      <c r="S727" s="84" t="str">
        <f>IF(Table13233[[#This Row],[E4 24 BET]]="","",IF(OR(Table13233[[#This Row],[Fin]]="1st",Table13233[[#This Row],[Fin]]="Won",Table13233[[#This Row],[Div]]&lt;&gt;""),R727*Table13233[[#This Row],[Div]],""))</f>
        <v/>
      </c>
      <c r="T727" s="84">
        <f>IF(Table13233[[#This Row],[E4 24 BET]]="","",IF(Table13233[[#This Row],[E4 24 RET]]="",Table13233[[#This Row],[E4 24 BET]]*-1,S727-R727))</f>
        <v>-100</v>
      </c>
      <c r="U727" s="80" t="s">
        <v>929</v>
      </c>
    </row>
    <row r="728" spans="1:21" ht="15" customHeight="1" x14ac:dyDescent="0.25">
      <c r="A728" s="77">
        <v>44968</v>
      </c>
      <c r="B728" s="78">
        <v>0.74652777777777779</v>
      </c>
      <c r="C728" s="78" t="s">
        <v>138</v>
      </c>
      <c r="D728" s="79">
        <v>10</v>
      </c>
      <c r="E728" s="80">
        <v>13</v>
      </c>
      <c r="F728" s="81" t="s">
        <v>220</v>
      </c>
      <c r="G728" s="81" t="s">
        <v>4</v>
      </c>
      <c r="H728" s="82">
        <v>4.8</v>
      </c>
      <c r="I728" s="80" t="s">
        <v>156</v>
      </c>
      <c r="J728" s="83"/>
      <c r="K728" s="80" t="s">
        <v>926</v>
      </c>
      <c r="L728" s="80" t="s">
        <v>1021</v>
      </c>
      <c r="M728" s="80" t="s">
        <v>919</v>
      </c>
      <c r="N728" s="80" t="s">
        <v>921</v>
      </c>
      <c r="O728" s="83">
        <v>100</v>
      </c>
      <c r="P728" s="80">
        <f>IF(OR(Table13233[[#This Row],[Fin]]="1st",Table13233[[#This Row],[Div]]&lt;&gt;""),O728*Table13233[[#This Row],[Div]],"")</f>
        <v>480</v>
      </c>
      <c r="Q728" s="80">
        <f>IF(Table13233[[#This Row],[Lev Ret]]="",Table13233[[#This Row],[Lev Bet]]*-1,Table13233[[#This Row],[Lev Ret]]-Table13233[[#This Row],[Lev Bet]])</f>
        <v>380</v>
      </c>
      <c r="R728" s="84">
        <v>160</v>
      </c>
      <c r="S728" s="84">
        <f>IF(Table13233[[#This Row],[E4 24 BET]]="","",IF(OR(Table13233[[#This Row],[Fin]]="1st",Table13233[[#This Row],[Fin]]="Won",Table13233[[#This Row],[Div]]&lt;&gt;""),R728*Table13233[[#This Row],[Div]],""))</f>
        <v>768</v>
      </c>
      <c r="T728" s="84">
        <f>IF(Table13233[[#This Row],[E4 24 BET]]="","",IF(Table13233[[#This Row],[E4 24 RET]]="",Table13233[[#This Row],[E4 24 BET]]*-1,S728-R728))</f>
        <v>608</v>
      </c>
      <c r="U728" s="80" t="s">
        <v>952</v>
      </c>
    </row>
    <row r="729" spans="1:21" ht="15" customHeight="1" x14ac:dyDescent="0.25">
      <c r="A729" s="77">
        <v>44972</v>
      </c>
      <c r="B729" s="78">
        <v>0.64583333333333337</v>
      </c>
      <c r="C729" s="78" t="s">
        <v>145</v>
      </c>
      <c r="D729" s="79">
        <v>3</v>
      </c>
      <c r="E729" s="80">
        <v>1</v>
      </c>
      <c r="F729" s="81" t="s">
        <v>508</v>
      </c>
      <c r="G729" s="81" t="s">
        <v>7</v>
      </c>
      <c r="H729" s="82"/>
      <c r="I729" s="80" t="s">
        <v>156</v>
      </c>
      <c r="J729" s="83"/>
      <c r="K729" s="80" t="s">
        <v>926</v>
      </c>
      <c r="L729" s="80" t="s">
        <v>1021</v>
      </c>
      <c r="M729" s="80" t="s">
        <v>924</v>
      </c>
      <c r="N729" s="80" t="s">
        <v>140</v>
      </c>
      <c r="O729" s="83">
        <v>100</v>
      </c>
      <c r="P729" s="80" t="str">
        <f>IF(OR(Table13233[[#This Row],[Fin]]="1st",Table13233[[#This Row],[Div]]&lt;&gt;""),O729*Table13233[[#This Row],[Div]],"")</f>
        <v/>
      </c>
      <c r="Q729" s="80">
        <f>IF(Table13233[[#This Row],[Lev Ret]]="",Table13233[[#This Row],[Lev Bet]]*-1,Table13233[[#This Row],[Lev Ret]]-Table13233[[#This Row],[Lev Bet]])</f>
        <v>-100</v>
      </c>
      <c r="R729" s="84">
        <v>120</v>
      </c>
      <c r="S729" s="84" t="str">
        <f>IF(Table13233[[#This Row],[E4 24 BET]]="","",IF(OR(Table13233[[#This Row],[Fin]]="1st",Table13233[[#This Row],[Fin]]="Won",Table13233[[#This Row],[Div]]&lt;&gt;""),R729*Table13233[[#This Row],[Div]],""))</f>
        <v/>
      </c>
      <c r="T729" s="84">
        <f>IF(Table13233[[#This Row],[E4 24 BET]]="","",IF(Table13233[[#This Row],[E4 24 RET]]="",Table13233[[#This Row],[E4 24 BET]]*-1,S729-R729))</f>
        <v>-120</v>
      </c>
      <c r="U729" s="80" t="s">
        <v>946</v>
      </c>
    </row>
    <row r="730" spans="1:21" ht="15" customHeight="1" x14ac:dyDescent="0.25">
      <c r="A730" s="77">
        <v>44972</v>
      </c>
      <c r="B730" s="78">
        <v>0.72569444444444453</v>
      </c>
      <c r="C730" s="78" t="s">
        <v>5</v>
      </c>
      <c r="D730" s="79">
        <v>4</v>
      </c>
      <c r="E730" s="80">
        <v>1</v>
      </c>
      <c r="F730" s="81" t="s">
        <v>642</v>
      </c>
      <c r="G730" s="81" t="s">
        <v>4</v>
      </c>
      <c r="H730" s="82">
        <v>2.4</v>
      </c>
      <c r="I730" s="80" t="s">
        <v>392</v>
      </c>
      <c r="J730" s="83"/>
      <c r="K730" s="80" t="s">
        <v>926</v>
      </c>
      <c r="L730" s="80" t="s">
        <v>1021</v>
      </c>
      <c r="M730" s="80" t="s">
        <v>924</v>
      </c>
      <c r="N730" s="80" t="s">
        <v>140</v>
      </c>
      <c r="O730" s="83">
        <v>100</v>
      </c>
      <c r="P730" s="80">
        <f>IF(OR(Table13233[[#This Row],[Fin]]="1st",Table13233[[#This Row],[Div]]&lt;&gt;""),O730*Table13233[[#This Row],[Div]],"")</f>
        <v>240</v>
      </c>
      <c r="Q730" s="80">
        <f>IF(Table13233[[#This Row],[Lev Ret]]="",Table13233[[#This Row],[Lev Bet]]*-1,Table13233[[#This Row],[Lev Ret]]-Table13233[[#This Row],[Lev Bet]])</f>
        <v>140</v>
      </c>
      <c r="R730" s="84">
        <v>100</v>
      </c>
      <c r="S730" s="84">
        <f>IF(Table13233[[#This Row],[E4 24 BET]]="","",IF(OR(Table13233[[#This Row],[Fin]]="1st",Table13233[[#This Row],[Fin]]="Won",Table13233[[#This Row],[Div]]&lt;&gt;""),R730*Table13233[[#This Row],[Div]],""))</f>
        <v>240</v>
      </c>
      <c r="T730" s="84">
        <f>IF(Table13233[[#This Row],[E4 24 BET]]="","",IF(Table13233[[#This Row],[E4 24 RET]]="",Table13233[[#This Row],[E4 24 BET]]*-1,S730-R730))</f>
        <v>140</v>
      </c>
      <c r="U730" s="80" t="s">
        <v>945</v>
      </c>
    </row>
    <row r="731" spans="1:21" ht="15" customHeight="1" x14ac:dyDescent="0.25">
      <c r="A731" s="77">
        <v>44975</v>
      </c>
      <c r="B731" s="78">
        <v>0.5625</v>
      </c>
      <c r="C731" s="78" t="s">
        <v>139</v>
      </c>
      <c r="D731" s="79">
        <v>3</v>
      </c>
      <c r="E731" s="80">
        <v>11</v>
      </c>
      <c r="F731" s="81" t="s">
        <v>509</v>
      </c>
      <c r="G731" s="81" t="s">
        <v>7</v>
      </c>
      <c r="H731" s="82"/>
      <c r="I731" s="80" t="s">
        <v>156</v>
      </c>
      <c r="J731" s="83"/>
      <c r="K731" s="80" t="s">
        <v>926</v>
      </c>
      <c r="L731" s="80" t="s">
        <v>1021</v>
      </c>
      <c r="M731" s="80" t="s">
        <v>919</v>
      </c>
      <c r="N731" s="80" t="s">
        <v>918</v>
      </c>
      <c r="O731" s="83">
        <v>100</v>
      </c>
      <c r="P731" s="80" t="str">
        <f>IF(OR(Table13233[[#This Row],[Fin]]="1st",Table13233[[#This Row],[Div]]&lt;&gt;""),O731*Table13233[[#This Row],[Div]],"")</f>
        <v/>
      </c>
      <c r="Q731" s="80">
        <f>IF(Table13233[[#This Row],[Lev Ret]]="",Table13233[[#This Row],[Lev Bet]]*-1,Table13233[[#This Row],[Lev Ret]]-Table13233[[#This Row],[Lev Bet]])</f>
        <v>-100</v>
      </c>
      <c r="R731" s="84">
        <v>139.99999999999997</v>
      </c>
      <c r="S731" s="84" t="str">
        <f>IF(Table13233[[#This Row],[E4 24 BET]]="","",IF(OR(Table13233[[#This Row],[Fin]]="1st",Table13233[[#This Row],[Fin]]="Won",Table13233[[#This Row],[Div]]&lt;&gt;""),R731*Table13233[[#This Row],[Div]],""))</f>
        <v/>
      </c>
      <c r="T731" s="84">
        <f>IF(Table13233[[#This Row],[E4 24 BET]]="","",IF(Table13233[[#This Row],[E4 24 RET]]="",Table13233[[#This Row],[E4 24 BET]]*-1,S731-R731))</f>
        <v>-139.99999999999997</v>
      </c>
      <c r="U731" s="80" t="s">
        <v>951</v>
      </c>
    </row>
    <row r="732" spans="1:21" ht="15" customHeight="1" x14ac:dyDescent="0.25">
      <c r="A732" s="77">
        <v>44975</v>
      </c>
      <c r="B732" s="78">
        <v>0.625</v>
      </c>
      <c r="C732" s="78" t="s">
        <v>10</v>
      </c>
      <c r="D732" s="79">
        <v>5</v>
      </c>
      <c r="E732" s="80">
        <v>4</v>
      </c>
      <c r="F732" s="81" t="s">
        <v>464</v>
      </c>
      <c r="G732" s="81" t="s">
        <v>4</v>
      </c>
      <c r="H732" s="82">
        <v>2.2000000000000002</v>
      </c>
      <c r="I732" s="80" t="s">
        <v>392</v>
      </c>
      <c r="J732" s="83"/>
      <c r="K732" s="80" t="s">
        <v>926</v>
      </c>
      <c r="L732" s="80" t="s">
        <v>1021</v>
      </c>
      <c r="M732" s="80" t="s">
        <v>919</v>
      </c>
      <c r="N732" s="80" t="s">
        <v>921</v>
      </c>
      <c r="O732" s="83">
        <v>100</v>
      </c>
      <c r="P732" s="80">
        <f>IF(OR(Table13233[[#This Row],[Fin]]="1st",Table13233[[#This Row],[Div]]&lt;&gt;""),O732*Table13233[[#This Row],[Div]],"")</f>
        <v>220.00000000000003</v>
      </c>
      <c r="Q732" s="80">
        <f>IF(Table13233[[#This Row],[Lev Ret]]="",Table13233[[#This Row],[Lev Bet]]*-1,Table13233[[#This Row],[Lev Ret]]-Table13233[[#This Row],[Lev Bet]])</f>
        <v>120.00000000000003</v>
      </c>
      <c r="R732" s="84">
        <v>160</v>
      </c>
      <c r="S732" s="84">
        <f>IF(Table13233[[#This Row],[E4 24 BET]]="","",IF(OR(Table13233[[#This Row],[Fin]]="1st",Table13233[[#This Row],[Fin]]="Won",Table13233[[#This Row],[Div]]&lt;&gt;""),R732*Table13233[[#This Row],[Div]],""))</f>
        <v>352</v>
      </c>
      <c r="T732" s="84">
        <f>IF(Table13233[[#This Row],[E4 24 BET]]="","",IF(Table13233[[#This Row],[E4 24 RET]]="",Table13233[[#This Row],[E4 24 BET]]*-1,S732-R732))</f>
        <v>192</v>
      </c>
      <c r="U732" s="80" t="s">
        <v>950</v>
      </c>
    </row>
    <row r="733" spans="1:21" ht="15" customHeight="1" x14ac:dyDescent="0.25">
      <c r="A733" s="77">
        <v>44975</v>
      </c>
      <c r="B733" s="78">
        <v>0.625</v>
      </c>
      <c r="C733" s="78" t="s">
        <v>10</v>
      </c>
      <c r="D733" s="79">
        <v>5</v>
      </c>
      <c r="E733" s="80">
        <v>6</v>
      </c>
      <c r="F733" s="81" t="s">
        <v>769</v>
      </c>
      <c r="G733" s="81" t="s">
        <v>7</v>
      </c>
      <c r="H733" s="82"/>
      <c r="I733" s="80" t="s">
        <v>392</v>
      </c>
      <c r="J733" s="83"/>
      <c r="K733" s="80" t="s">
        <v>926</v>
      </c>
      <c r="L733" s="80" t="s">
        <v>1021</v>
      </c>
      <c r="M733" s="80" t="s">
        <v>919</v>
      </c>
      <c r="N733" s="80" t="s">
        <v>140</v>
      </c>
      <c r="O733" s="83">
        <v>100</v>
      </c>
      <c r="P733" s="80" t="str">
        <f>IF(OR(Table13233[[#This Row],[Fin]]="1st",Table13233[[#This Row],[Div]]&lt;&gt;""),O733*Table13233[[#This Row],[Div]],"")</f>
        <v/>
      </c>
      <c r="Q733" s="80">
        <f>IF(Table13233[[#This Row],[Lev Ret]]="",Table13233[[#This Row],[Lev Bet]]*-1,Table13233[[#This Row],[Lev Ret]]-Table13233[[#This Row],[Lev Bet]])</f>
        <v>-100</v>
      </c>
      <c r="R733" s="84">
        <v>120</v>
      </c>
      <c r="S733" s="84" t="str">
        <f>IF(Table13233[[#This Row],[E4 24 BET]]="","",IF(OR(Table13233[[#This Row],[Fin]]="1st",Table13233[[#This Row],[Fin]]="Won",Table13233[[#This Row],[Div]]&lt;&gt;""),R733*Table13233[[#This Row],[Div]],""))</f>
        <v/>
      </c>
      <c r="T733" s="84">
        <f>IF(Table13233[[#This Row],[E4 24 BET]]="","",IF(Table13233[[#This Row],[E4 24 RET]]="",Table13233[[#This Row],[E4 24 BET]]*-1,S733-R733))</f>
        <v>-120</v>
      </c>
      <c r="U733" s="80" t="s">
        <v>941</v>
      </c>
    </row>
    <row r="734" spans="1:21" ht="15" customHeight="1" x14ac:dyDescent="0.25">
      <c r="A734" s="77">
        <v>44975</v>
      </c>
      <c r="B734" s="78">
        <v>0.66666666666666663</v>
      </c>
      <c r="C734" s="78" t="s">
        <v>139</v>
      </c>
      <c r="D734" s="79">
        <v>7</v>
      </c>
      <c r="E734" s="80">
        <v>10</v>
      </c>
      <c r="F734" s="81" t="s">
        <v>485</v>
      </c>
      <c r="G734" s="81" t="s">
        <v>4</v>
      </c>
      <c r="H734" s="82">
        <v>2.6</v>
      </c>
      <c r="I734" s="80" t="s">
        <v>156</v>
      </c>
      <c r="J734" s="83"/>
      <c r="K734" s="80" t="s">
        <v>926</v>
      </c>
      <c r="L734" s="80" t="s">
        <v>1021</v>
      </c>
      <c r="M734" s="80" t="s">
        <v>919</v>
      </c>
      <c r="N734" s="80" t="s">
        <v>918</v>
      </c>
      <c r="O734" s="83">
        <v>100</v>
      </c>
      <c r="P734" s="80">
        <f>IF(OR(Table13233[[#This Row],[Fin]]="1st",Table13233[[#This Row],[Div]]&lt;&gt;""),O734*Table13233[[#This Row],[Div]],"")</f>
        <v>260</v>
      </c>
      <c r="Q734" s="80">
        <f>IF(Table13233[[#This Row],[Lev Ret]]="",Table13233[[#This Row],[Lev Bet]]*-1,Table13233[[#This Row],[Lev Ret]]-Table13233[[#This Row],[Lev Bet]])</f>
        <v>160</v>
      </c>
      <c r="R734" s="84">
        <v>100</v>
      </c>
      <c r="S734" s="84">
        <f>IF(Table13233[[#This Row],[E4 24 BET]]="","",IF(OR(Table13233[[#This Row],[Fin]]="1st",Table13233[[#This Row],[Fin]]="Won",Table13233[[#This Row],[Div]]&lt;&gt;""),R734*Table13233[[#This Row],[Div]],""))</f>
        <v>260</v>
      </c>
      <c r="T734" s="84">
        <f>IF(Table13233[[#This Row],[E4 24 BET]]="","",IF(Table13233[[#This Row],[E4 24 RET]]="",Table13233[[#This Row],[E4 24 BET]]*-1,S734-R734))</f>
        <v>160</v>
      </c>
      <c r="U734" s="80" t="s">
        <v>948</v>
      </c>
    </row>
    <row r="735" spans="1:21" ht="15" customHeight="1" x14ac:dyDescent="0.25">
      <c r="A735" s="77">
        <v>44975</v>
      </c>
      <c r="B735" s="78">
        <v>0.68055555555555547</v>
      </c>
      <c r="C735" s="78" t="s">
        <v>10</v>
      </c>
      <c r="D735" s="79">
        <v>7</v>
      </c>
      <c r="E735" s="80">
        <v>11</v>
      </c>
      <c r="F735" s="81" t="s">
        <v>222</v>
      </c>
      <c r="G735" s="81" t="s">
        <v>4</v>
      </c>
      <c r="H735" s="82">
        <v>9</v>
      </c>
      <c r="I735" s="80" t="s">
        <v>392</v>
      </c>
      <c r="J735" s="83"/>
      <c r="K735" s="80" t="s">
        <v>926</v>
      </c>
      <c r="L735" s="80" t="s">
        <v>1021</v>
      </c>
      <c r="M735" s="80" t="s">
        <v>919</v>
      </c>
      <c r="N735" s="80" t="s">
        <v>921</v>
      </c>
      <c r="O735" s="83">
        <v>100</v>
      </c>
      <c r="P735" s="80">
        <f>IF(OR(Table13233[[#This Row],[Fin]]="1st",Table13233[[#This Row],[Div]]&lt;&gt;""),O735*Table13233[[#This Row],[Div]],"")</f>
        <v>900</v>
      </c>
      <c r="Q735" s="80">
        <f>IF(Table13233[[#This Row],[Lev Ret]]="",Table13233[[#This Row],[Lev Bet]]*-1,Table13233[[#This Row],[Lev Ret]]-Table13233[[#This Row],[Lev Bet]])</f>
        <v>800</v>
      </c>
      <c r="R735" s="84">
        <v>200</v>
      </c>
      <c r="S735" s="84">
        <f>IF(Table13233[[#This Row],[E4 24 BET]]="","",IF(OR(Table13233[[#This Row],[Fin]]="1st",Table13233[[#This Row],[Fin]]="Won",Table13233[[#This Row],[Div]]&lt;&gt;""),R735*Table13233[[#This Row],[Div]],""))</f>
        <v>1800</v>
      </c>
      <c r="T735" s="84">
        <f>IF(Table13233[[#This Row],[E4 24 BET]]="","",IF(Table13233[[#This Row],[E4 24 RET]]="",Table13233[[#This Row],[E4 24 BET]]*-1,S735-R735))</f>
        <v>1600</v>
      </c>
      <c r="U735" s="80" t="s">
        <v>950</v>
      </c>
    </row>
    <row r="736" spans="1:21" ht="15" customHeight="1" x14ac:dyDescent="0.25">
      <c r="A736" s="77">
        <v>44975</v>
      </c>
      <c r="B736" s="78">
        <v>0.74652777777777779</v>
      </c>
      <c r="C736" s="78" t="s">
        <v>139</v>
      </c>
      <c r="D736" s="79">
        <v>10</v>
      </c>
      <c r="E736" s="80">
        <v>11</v>
      </c>
      <c r="F736" s="81" t="s">
        <v>510</v>
      </c>
      <c r="G736" s="81"/>
      <c r="H736" s="82"/>
      <c r="I736" s="80" t="s">
        <v>156</v>
      </c>
      <c r="J736" s="83"/>
      <c r="K736" s="80" t="s">
        <v>926</v>
      </c>
      <c r="L736" s="80" t="s">
        <v>1021</v>
      </c>
      <c r="M736" s="80" t="s">
        <v>919</v>
      </c>
      <c r="N736" s="80" t="s">
        <v>918</v>
      </c>
      <c r="O736" s="83">
        <v>100</v>
      </c>
      <c r="P736" s="80" t="str">
        <f>IF(OR(Table13233[[#This Row],[Fin]]="1st",Table13233[[#This Row],[Div]]&lt;&gt;""),O736*Table13233[[#This Row],[Div]],"")</f>
        <v/>
      </c>
      <c r="Q736" s="80">
        <f>IF(Table13233[[#This Row],[Lev Ret]]="",Table13233[[#This Row],[Lev Bet]]*-1,Table13233[[#This Row],[Lev Ret]]-Table13233[[#This Row],[Lev Bet]])</f>
        <v>-100</v>
      </c>
      <c r="R736" s="84">
        <v>139.99999999999997</v>
      </c>
      <c r="S736" s="84" t="str">
        <f>IF(Table13233[[#This Row],[E4 24 BET]]="","",IF(OR(Table13233[[#This Row],[Fin]]="1st",Table13233[[#This Row],[Fin]]="Won",Table13233[[#This Row],[Div]]&lt;&gt;""),R736*Table13233[[#This Row],[Div]],""))</f>
        <v/>
      </c>
      <c r="T736" s="84">
        <f>IF(Table13233[[#This Row],[E4 24 BET]]="","",IF(Table13233[[#This Row],[E4 24 RET]]="",Table13233[[#This Row],[E4 24 BET]]*-1,S736-R736))</f>
        <v>-139.99999999999997</v>
      </c>
      <c r="U736" s="80" t="s">
        <v>951</v>
      </c>
    </row>
    <row r="737" spans="1:21" ht="15" customHeight="1" x14ac:dyDescent="0.25">
      <c r="A737" s="77">
        <v>44982</v>
      </c>
      <c r="B737" s="78">
        <v>0.57291666666666663</v>
      </c>
      <c r="C737" s="78" t="s">
        <v>14</v>
      </c>
      <c r="D737" s="79">
        <v>3</v>
      </c>
      <c r="E737" s="80">
        <v>6</v>
      </c>
      <c r="F737" s="81" t="s">
        <v>46</v>
      </c>
      <c r="G737" s="81"/>
      <c r="H737" s="82"/>
      <c r="I737" s="80" t="s">
        <v>392</v>
      </c>
      <c r="J737" s="83"/>
      <c r="K737" s="80" t="s">
        <v>926</v>
      </c>
      <c r="L737" s="80" t="s">
        <v>1021</v>
      </c>
      <c r="M737" s="80" t="s">
        <v>919</v>
      </c>
      <c r="N737" s="80" t="s">
        <v>140</v>
      </c>
      <c r="O737" s="83">
        <v>100</v>
      </c>
      <c r="P737" s="80" t="str">
        <f>IF(OR(Table13233[[#This Row],[Fin]]="1st",Table13233[[#This Row],[Div]]&lt;&gt;""),O737*Table13233[[#This Row],[Div]],"")</f>
        <v/>
      </c>
      <c r="Q737" s="80">
        <f>IF(Table13233[[#This Row],[Lev Ret]]="",Table13233[[#This Row],[Lev Bet]]*-1,Table13233[[#This Row],[Lev Ret]]-Table13233[[#This Row],[Lev Bet]])</f>
        <v>-100</v>
      </c>
      <c r="R737" s="84">
        <v>120</v>
      </c>
      <c r="S737" s="84" t="str">
        <f>IF(Table13233[[#This Row],[E4 24 BET]]="","",IF(OR(Table13233[[#This Row],[Fin]]="1st",Table13233[[#This Row],[Fin]]="Won",Table13233[[#This Row],[Div]]&lt;&gt;""),R737*Table13233[[#This Row],[Div]],""))</f>
        <v/>
      </c>
      <c r="T737" s="84">
        <f>IF(Table13233[[#This Row],[E4 24 BET]]="","",IF(Table13233[[#This Row],[E4 24 RET]]="",Table13233[[#This Row],[E4 24 BET]]*-1,S737-R737))</f>
        <v>-120</v>
      </c>
      <c r="U737" s="80" t="s">
        <v>941</v>
      </c>
    </row>
    <row r="738" spans="1:21" ht="15" customHeight="1" x14ac:dyDescent="0.25">
      <c r="A738" s="77">
        <v>44982</v>
      </c>
      <c r="B738" s="78">
        <v>0.57291666666666663</v>
      </c>
      <c r="C738" s="78" t="s">
        <v>14</v>
      </c>
      <c r="D738" s="79">
        <v>3</v>
      </c>
      <c r="E738" s="80">
        <v>4</v>
      </c>
      <c r="F738" s="81" t="s">
        <v>600</v>
      </c>
      <c r="G738" s="81"/>
      <c r="H738" s="82"/>
      <c r="I738" s="80" t="s">
        <v>392</v>
      </c>
      <c r="J738" s="83"/>
      <c r="K738" s="80" t="s">
        <v>926</v>
      </c>
      <c r="L738" s="80" t="s">
        <v>1021</v>
      </c>
      <c r="M738" s="80" t="s">
        <v>919</v>
      </c>
      <c r="N738" s="80" t="s">
        <v>918</v>
      </c>
      <c r="O738" s="83">
        <v>100</v>
      </c>
      <c r="P738" s="80" t="str">
        <f>IF(OR(Table13233[[#This Row],[Fin]]="1st",Table13233[[#This Row],[Div]]&lt;&gt;""),O738*Table13233[[#This Row],[Div]],"")</f>
        <v/>
      </c>
      <c r="Q738" s="80">
        <f>IF(Table13233[[#This Row],[Lev Ret]]="",Table13233[[#This Row],[Lev Bet]]*-1,Table13233[[#This Row],[Lev Ret]]-Table13233[[#This Row],[Lev Bet]])</f>
        <v>-100</v>
      </c>
      <c r="R738" s="84">
        <v>100</v>
      </c>
      <c r="S738" s="84" t="str">
        <f>IF(Table13233[[#This Row],[E4 24 BET]]="","",IF(OR(Table13233[[#This Row],[Fin]]="1st",Table13233[[#This Row],[Fin]]="Won",Table13233[[#This Row],[Div]]&lt;&gt;""),R738*Table13233[[#This Row],[Div]],""))</f>
        <v/>
      </c>
      <c r="T738" s="84">
        <f>IF(Table13233[[#This Row],[E4 24 BET]]="","",IF(Table13233[[#This Row],[E4 24 RET]]="",Table13233[[#This Row],[E4 24 BET]]*-1,S738-R738))</f>
        <v>-100</v>
      </c>
      <c r="U738" s="80" t="s">
        <v>947</v>
      </c>
    </row>
    <row r="739" spans="1:21" ht="15" customHeight="1" x14ac:dyDescent="0.25">
      <c r="A739" s="77">
        <v>44982</v>
      </c>
      <c r="B739" s="78">
        <v>0.59722222222222221</v>
      </c>
      <c r="C739" s="78" t="s">
        <v>14</v>
      </c>
      <c r="D739" s="79">
        <v>4</v>
      </c>
      <c r="E739" s="80">
        <v>4</v>
      </c>
      <c r="F739" s="81" t="s">
        <v>384</v>
      </c>
      <c r="G739" s="81"/>
      <c r="H739" s="82"/>
      <c r="I739" s="80" t="s">
        <v>392</v>
      </c>
      <c r="J739" s="83"/>
      <c r="K739" s="80" t="s">
        <v>926</v>
      </c>
      <c r="L739" s="80" t="s">
        <v>1021</v>
      </c>
      <c r="M739" s="80" t="s">
        <v>919</v>
      </c>
      <c r="N739" s="80" t="s">
        <v>140</v>
      </c>
      <c r="O739" s="83">
        <v>100</v>
      </c>
      <c r="P739" s="80" t="str">
        <f>IF(OR(Table13233[[#This Row],[Fin]]="1st",Table13233[[#This Row],[Div]]&lt;&gt;""),O739*Table13233[[#This Row],[Div]],"")</f>
        <v/>
      </c>
      <c r="Q739" s="80">
        <f>IF(Table13233[[#This Row],[Lev Ret]]="",Table13233[[#This Row],[Lev Bet]]*-1,Table13233[[#This Row],[Lev Ret]]-Table13233[[#This Row],[Lev Bet]])</f>
        <v>-100</v>
      </c>
      <c r="R739" s="84">
        <v>120</v>
      </c>
      <c r="S739" s="84" t="str">
        <f>IF(Table13233[[#This Row],[E4 24 BET]]="","",IF(OR(Table13233[[#This Row],[Fin]]="1st",Table13233[[#This Row],[Fin]]="Won",Table13233[[#This Row],[Div]]&lt;&gt;""),R739*Table13233[[#This Row],[Div]],""))</f>
        <v/>
      </c>
      <c r="T739" s="84">
        <f>IF(Table13233[[#This Row],[E4 24 BET]]="","",IF(Table13233[[#This Row],[E4 24 RET]]="",Table13233[[#This Row],[E4 24 BET]]*-1,S739-R739))</f>
        <v>-120</v>
      </c>
      <c r="U739" s="80" t="s">
        <v>941</v>
      </c>
    </row>
    <row r="740" spans="1:21" ht="15" customHeight="1" x14ac:dyDescent="0.25">
      <c r="A740" s="77">
        <v>44982</v>
      </c>
      <c r="B740" s="78">
        <v>0.66666666666666663</v>
      </c>
      <c r="C740" s="78" t="s">
        <v>138</v>
      </c>
      <c r="D740" s="79">
        <v>7</v>
      </c>
      <c r="E740" s="80">
        <v>1</v>
      </c>
      <c r="F740" s="81" t="s">
        <v>507</v>
      </c>
      <c r="G740" s="81" t="s">
        <v>6</v>
      </c>
      <c r="H740" s="82"/>
      <c r="I740" s="80" t="s">
        <v>156</v>
      </c>
      <c r="J740" s="83"/>
      <c r="K740" s="80" t="s">
        <v>926</v>
      </c>
      <c r="L740" s="80" t="s">
        <v>1021</v>
      </c>
      <c r="M740" s="80" t="s">
        <v>919</v>
      </c>
      <c r="N740" s="80" t="s">
        <v>921</v>
      </c>
      <c r="O740" s="83">
        <v>100</v>
      </c>
      <c r="P740" s="80" t="str">
        <f>IF(OR(Table13233[[#This Row],[Fin]]="1st",Table13233[[#This Row],[Div]]&lt;&gt;""),O740*Table13233[[#This Row],[Div]],"")</f>
        <v/>
      </c>
      <c r="Q740" s="80">
        <f>IF(Table13233[[#This Row],[Lev Ret]]="",Table13233[[#This Row],[Lev Bet]]*-1,Table13233[[#This Row],[Lev Ret]]-Table13233[[#This Row],[Lev Bet]])</f>
        <v>-100</v>
      </c>
      <c r="R740" s="84">
        <v>160</v>
      </c>
      <c r="S740" s="84" t="str">
        <f>IF(Table13233[[#This Row],[E4 24 BET]]="","",IF(OR(Table13233[[#This Row],[Fin]]="1st",Table13233[[#This Row],[Fin]]="Won",Table13233[[#This Row],[Div]]&lt;&gt;""),R740*Table13233[[#This Row],[Div]],""))</f>
        <v/>
      </c>
      <c r="T740" s="84">
        <f>IF(Table13233[[#This Row],[E4 24 BET]]="","",IF(Table13233[[#This Row],[E4 24 RET]]="",Table13233[[#This Row],[E4 24 BET]]*-1,S740-R740))</f>
        <v>-160</v>
      </c>
      <c r="U740" s="80" t="s">
        <v>952</v>
      </c>
    </row>
    <row r="741" spans="1:21" ht="15" customHeight="1" x14ac:dyDescent="0.25">
      <c r="A741" s="77">
        <v>44982</v>
      </c>
      <c r="B741" s="78">
        <v>0.74652777777777779</v>
      </c>
      <c r="C741" s="78" t="s">
        <v>138</v>
      </c>
      <c r="D741" s="79">
        <v>10</v>
      </c>
      <c r="E741" s="80">
        <v>16</v>
      </c>
      <c r="F741" s="81" t="s">
        <v>503</v>
      </c>
      <c r="G741" s="81"/>
      <c r="H741" s="82"/>
      <c r="I741" s="80" t="s">
        <v>156</v>
      </c>
      <c r="J741" s="83"/>
      <c r="K741" s="80" t="s">
        <v>926</v>
      </c>
      <c r="L741" s="80" t="s">
        <v>1021</v>
      </c>
      <c r="M741" s="80" t="s">
        <v>919</v>
      </c>
      <c r="N741" s="80" t="s">
        <v>918</v>
      </c>
      <c r="O741" s="83">
        <v>100</v>
      </c>
      <c r="P741" s="80" t="str">
        <f>IF(OR(Table13233[[#This Row],[Fin]]="1st",Table13233[[#This Row],[Div]]&lt;&gt;""),O741*Table13233[[#This Row],[Div]],"")</f>
        <v/>
      </c>
      <c r="Q741" s="80">
        <f>IF(Table13233[[#This Row],[Lev Ret]]="",Table13233[[#This Row],[Lev Bet]]*-1,Table13233[[#This Row],[Lev Ret]]-Table13233[[#This Row],[Lev Bet]])</f>
        <v>-100</v>
      </c>
      <c r="R741" s="84">
        <v>139.99999999999997</v>
      </c>
      <c r="S741" s="84" t="str">
        <f>IF(Table13233[[#This Row],[E4 24 BET]]="","",IF(OR(Table13233[[#This Row],[Fin]]="1st",Table13233[[#This Row],[Fin]]="Won",Table13233[[#This Row],[Div]]&lt;&gt;""),R741*Table13233[[#This Row],[Div]],""))</f>
        <v/>
      </c>
      <c r="T741" s="84">
        <f>IF(Table13233[[#This Row],[E4 24 BET]]="","",IF(Table13233[[#This Row],[E4 24 RET]]="",Table13233[[#This Row],[E4 24 BET]]*-1,S741-R741))</f>
        <v>-139.99999999999997</v>
      </c>
      <c r="U741" s="80" t="s">
        <v>951</v>
      </c>
    </row>
    <row r="742" spans="1:21" ht="15" customHeight="1" x14ac:dyDescent="0.25">
      <c r="A742" s="77">
        <v>44986</v>
      </c>
      <c r="B742" s="78">
        <v>0.64583333333333337</v>
      </c>
      <c r="C742" s="78" t="s">
        <v>149</v>
      </c>
      <c r="D742" s="79">
        <v>4</v>
      </c>
      <c r="E742" s="80">
        <v>3</v>
      </c>
      <c r="F742" s="81" t="s">
        <v>511</v>
      </c>
      <c r="G742" s="81" t="s">
        <v>4</v>
      </c>
      <c r="H742" s="82">
        <v>2.8</v>
      </c>
      <c r="I742" s="80" t="s">
        <v>156</v>
      </c>
      <c r="J742" s="83"/>
      <c r="K742" s="80" t="s">
        <v>926</v>
      </c>
      <c r="L742" s="80" t="s">
        <v>1021</v>
      </c>
      <c r="M742" s="80" t="s">
        <v>924</v>
      </c>
      <c r="N742" s="80" t="s">
        <v>140</v>
      </c>
      <c r="O742" s="83">
        <v>100</v>
      </c>
      <c r="P742" s="80">
        <f>IF(OR(Table13233[[#This Row],[Fin]]="1st",Table13233[[#This Row],[Div]]&lt;&gt;""),O742*Table13233[[#This Row],[Div]],"")</f>
        <v>280</v>
      </c>
      <c r="Q742" s="80">
        <f>IF(Table13233[[#This Row],[Lev Ret]]="",Table13233[[#This Row],[Lev Bet]]*-1,Table13233[[#This Row],[Lev Ret]]-Table13233[[#This Row],[Lev Bet]])</f>
        <v>180</v>
      </c>
      <c r="R742" s="84">
        <v>120</v>
      </c>
      <c r="S742" s="84">
        <f>IF(Table13233[[#This Row],[E4 24 BET]]="","",IF(OR(Table13233[[#This Row],[Fin]]="1st",Table13233[[#This Row],[Fin]]="Won",Table13233[[#This Row],[Div]]&lt;&gt;""),R742*Table13233[[#This Row],[Div]],""))</f>
        <v>336</v>
      </c>
      <c r="T742" s="84">
        <f>IF(Table13233[[#This Row],[E4 24 BET]]="","",IF(Table13233[[#This Row],[E4 24 RET]]="",Table13233[[#This Row],[E4 24 BET]]*-1,S742-R742))</f>
        <v>216</v>
      </c>
      <c r="U742" s="80" t="s">
        <v>946</v>
      </c>
    </row>
    <row r="743" spans="1:21" ht="15" customHeight="1" x14ac:dyDescent="0.25">
      <c r="A743" s="77">
        <v>44986</v>
      </c>
      <c r="B743" s="78">
        <v>0.65833333333333333</v>
      </c>
      <c r="C743" s="78" t="s">
        <v>154</v>
      </c>
      <c r="D743" s="79">
        <v>3</v>
      </c>
      <c r="E743" s="80">
        <v>5</v>
      </c>
      <c r="F743" s="81" t="s">
        <v>681</v>
      </c>
      <c r="G743" s="81" t="s">
        <v>4</v>
      </c>
      <c r="H743" s="82">
        <v>2.1</v>
      </c>
      <c r="I743" s="80" t="s">
        <v>897</v>
      </c>
      <c r="J743" s="83"/>
      <c r="K743" s="80" t="s">
        <v>926</v>
      </c>
      <c r="L743" s="80" t="s">
        <v>1021</v>
      </c>
      <c r="M743" s="80" t="s">
        <v>924</v>
      </c>
      <c r="N743" s="80" t="s">
        <v>140</v>
      </c>
      <c r="O743" s="83">
        <v>100</v>
      </c>
      <c r="P743" s="80">
        <f>IF(OR(Table13233[[#This Row],[Fin]]="1st",Table13233[[#This Row],[Div]]&lt;&gt;""),O743*Table13233[[#This Row],[Div]],"")</f>
        <v>210</v>
      </c>
      <c r="Q743" s="80">
        <f>IF(Table13233[[#This Row],[Lev Ret]]="",Table13233[[#This Row],[Lev Bet]]*-1,Table13233[[#This Row],[Lev Ret]]-Table13233[[#This Row],[Lev Bet]])</f>
        <v>110</v>
      </c>
      <c r="R743" s="84">
        <v>120</v>
      </c>
      <c r="S743" s="84">
        <f>IF(Table13233[[#This Row],[E4 24 BET]]="","",IF(OR(Table13233[[#This Row],[Fin]]="1st",Table13233[[#This Row],[Fin]]="Won",Table13233[[#This Row],[Div]]&lt;&gt;""),R743*Table13233[[#This Row],[Div]],""))</f>
        <v>252</v>
      </c>
      <c r="T743" s="84">
        <f>IF(Table13233[[#This Row],[E4 24 BET]]="","",IF(Table13233[[#This Row],[E4 24 RET]]="",Table13233[[#This Row],[E4 24 BET]]*-1,S743-R743))</f>
        <v>132</v>
      </c>
      <c r="U743" s="80" t="s">
        <v>930</v>
      </c>
    </row>
    <row r="744" spans="1:21" ht="15" customHeight="1" x14ac:dyDescent="0.25">
      <c r="A744" s="77">
        <v>44986</v>
      </c>
      <c r="B744" s="78">
        <v>0.69444444444444453</v>
      </c>
      <c r="C744" s="78" t="s">
        <v>149</v>
      </c>
      <c r="D744" s="79">
        <v>6</v>
      </c>
      <c r="E744" s="80">
        <v>6</v>
      </c>
      <c r="F744" s="81" t="s">
        <v>512</v>
      </c>
      <c r="G744" s="81" t="s">
        <v>6</v>
      </c>
      <c r="H744" s="82"/>
      <c r="I744" s="80" t="s">
        <v>156</v>
      </c>
      <c r="J744" s="83"/>
      <c r="K744" s="80" t="s">
        <v>926</v>
      </c>
      <c r="L744" s="80" t="s">
        <v>1021</v>
      </c>
      <c r="M744" s="80" t="s">
        <v>924</v>
      </c>
      <c r="N744" s="80" t="s">
        <v>140</v>
      </c>
      <c r="O744" s="83">
        <v>100</v>
      </c>
      <c r="P744" s="80" t="str">
        <f>IF(OR(Table13233[[#This Row],[Fin]]="1st",Table13233[[#This Row],[Div]]&lt;&gt;""),O744*Table13233[[#This Row],[Div]],"")</f>
        <v/>
      </c>
      <c r="Q744" s="80">
        <f>IF(Table13233[[#This Row],[Lev Ret]]="",Table13233[[#This Row],[Lev Bet]]*-1,Table13233[[#This Row],[Lev Ret]]-Table13233[[#This Row],[Lev Bet]])</f>
        <v>-100</v>
      </c>
      <c r="R744" s="84">
        <v>120</v>
      </c>
      <c r="S744" s="84" t="str">
        <f>IF(Table13233[[#This Row],[E4 24 BET]]="","",IF(OR(Table13233[[#This Row],[Fin]]="1st",Table13233[[#This Row],[Fin]]="Won",Table13233[[#This Row],[Div]]&lt;&gt;""),R744*Table13233[[#This Row],[Div]],""))</f>
        <v/>
      </c>
      <c r="T744" s="84">
        <f>IF(Table13233[[#This Row],[E4 24 BET]]="","",IF(Table13233[[#This Row],[E4 24 RET]]="",Table13233[[#This Row],[E4 24 BET]]*-1,S744-R744))</f>
        <v>-120</v>
      </c>
      <c r="U744" s="80" t="s">
        <v>946</v>
      </c>
    </row>
    <row r="745" spans="1:21" ht="15" customHeight="1" x14ac:dyDescent="0.25">
      <c r="A745" s="77">
        <v>44989</v>
      </c>
      <c r="B745" s="78">
        <v>0.57291666666666663</v>
      </c>
      <c r="C745" s="78" t="s">
        <v>10</v>
      </c>
      <c r="D745" s="79">
        <v>3</v>
      </c>
      <c r="E745" s="80">
        <v>5</v>
      </c>
      <c r="F745" s="81" t="s">
        <v>62</v>
      </c>
      <c r="G745" s="81"/>
      <c r="H745" s="82"/>
      <c r="I745" s="80" t="s">
        <v>392</v>
      </c>
      <c r="J745" s="83"/>
      <c r="K745" s="80" t="s">
        <v>926</v>
      </c>
      <c r="L745" s="80" t="s">
        <v>1021</v>
      </c>
      <c r="M745" s="80" t="s">
        <v>919</v>
      </c>
      <c r="N745" s="80" t="s">
        <v>921</v>
      </c>
      <c r="O745" s="83">
        <v>100</v>
      </c>
      <c r="P745" s="80" t="str">
        <f>IF(OR(Table13233[[#This Row],[Fin]]="1st",Table13233[[#This Row],[Div]]&lt;&gt;""),O745*Table13233[[#This Row],[Div]],"")</f>
        <v/>
      </c>
      <c r="Q745" s="80">
        <f>IF(Table13233[[#This Row],[Lev Ret]]="",Table13233[[#This Row],[Lev Bet]]*-1,Table13233[[#This Row],[Lev Ret]]-Table13233[[#This Row],[Lev Bet]])</f>
        <v>-100</v>
      </c>
      <c r="R745" s="84">
        <v>200</v>
      </c>
      <c r="S745" s="84" t="str">
        <f>IF(Table13233[[#This Row],[E4 24 BET]]="","",IF(OR(Table13233[[#This Row],[Fin]]="1st",Table13233[[#This Row],[Fin]]="Won",Table13233[[#This Row],[Div]]&lt;&gt;""),R745*Table13233[[#This Row],[Div]],""))</f>
        <v/>
      </c>
      <c r="T745" s="84">
        <f>IF(Table13233[[#This Row],[E4 24 BET]]="","",IF(Table13233[[#This Row],[E4 24 RET]]="",Table13233[[#This Row],[E4 24 BET]]*-1,S745-R745))</f>
        <v>-200</v>
      </c>
      <c r="U745" s="80" t="s">
        <v>950</v>
      </c>
    </row>
    <row r="746" spans="1:21" ht="15" customHeight="1" x14ac:dyDescent="0.25">
      <c r="A746" s="77">
        <v>44989</v>
      </c>
      <c r="B746" s="78">
        <v>0.59722222222222221</v>
      </c>
      <c r="C746" s="78" t="s">
        <v>10</v>
      </c>
      <c r="D746" s="79">
        <v>4</v>
      </c>
      <c r="E746" s="80">
        <v>4</v>
      </c>
      <c r="F746" s="81" t="s">
        <v>385</v>
      </c>
      <c r="G746" s="81"/>
      <c r="H746" s="82"/>
      <c r="I746" s="80" t="s">
        <v>392</v>
      </c>
      <c r="J746" s="83"/>
      <c r="K746" s="80" t="s">
        <v>926</v>
      </c>
      <c r="L746" s="80" t="s">
        <v>1021</v>
      </c>
      <c r="M746" s="80" t="s">
        <v>919</v>
      </c>
      <c r="N746" s="80" t="s">
        <v>140</v>
      </c>
      <c r="O746" s="83">
        <v>100</v>
      </c>
      <c r="P746" s="80" t="str">
        <f>IF(OR(Table13233[[#This Row],[Fin]]="1st",Table13233[[#This Row],[Div]]&lt;&gt;""),O746*Table13233[[#This Row],[Div]],"")</f>
        <v/>
      </c>
      <c r="Q746" s="80">
        <f>IF(Table13233[[#This Row],[Lev Ret]]="",Table13233[[#This Row],[Lev Bet]]*-1,Table13233[[#This Row],[Lev Ret]]-Table13233[[#This Row],[Lev Bet]])</f>
        <v>-100</v>
      </c>
      <c r="R746" s="84">
        <v>120</v>
      </c>
      <c r="S746" s="84" t="str">
        <f>IF(Table13233[[#This Row],[E4 24 BET]]="","",IF(OR(Table13233[[#This Row],[Fin]]="1st",Table13233[[#This Row],[Fin]]="Won",Table13233[[#This Row],[Div]]&lt;&gt;""),R746*Table13233[[#This Row],[Div]],""))</f>
        <v/>
      </c>
      <c r="T746" s="84">
        <f>IF(Table13233[[#This Row],[E4 24 BET]]="","",IF(Table13233[[#This Row],[E4 24 RET]]="",Table13233[[#This Row],[E4 24 BET]]*-1,S746-R746))</f>
        <v>-120</v>
      </c>
      <c r="U746" s="80" t="s">
        <v>941</v>
      </c>
    </row>
    <row r="747" spans="1:21" ht="15" customHeight="1" x14ac:dyDescent="0.25">
      <c r="A747" s="77">
        <v>44989</v>
      </c>
      <c r="B747" s="78">
        <v>0.69444444444444453</v>
      </c>
      <c r="C747" s="78" t="s">
        <v>138</v>
      </c>
      <c r="D747" s="79">
        <v>8</v>
      </c>
      <c r="E747" s="80">
        <v>3</v>
      </c>
      <c r="F747" s="81" t="s">
        <v>513</v>
      </c>
      <c r="G747" s="81"/>
      <c r="H747" s="82"/>
      <c r="I747" s="80" t="s">
        <v>156</v>
      </c>
      <c r="J747" s="83"/>
      <c r="K747" s="80" t="s">
        <v>926</v>
      </c>
      <c r="L747" s="80" t="s">
        <v>1021</v>
      </c>
      <c r="M747" s="80" t="s">
        <v>919</v>
      </c>
      <c r="N747" s="80" t="s">
        <v>921</v>
      </c>
      <c r="O747" s="83">
        <v>100</v>
      </c>
      <c r="P747" s="80" t="str">
        <f>IF(OR(Table13233[[#This Row],[Fin]]="1st",Table13233[[#This Row],[Div]]&lt;&gt;""),O747*Table13233[[#This Row],[Div]],"")</f>
        <v/>
      </c>
      <c r="Q747" s="80">
        <f>IF(Table13233[[#This Row],[Lev Ret]]="",Table13233[[#This Row],[Lev Bet]]*-1,Table13233[[#This Row],[Lev Ret]]-Table13233[[#This Row],[Lev Bet]])</f>
        <v>-100</v>
      </c>
      <c r="R747" s="84">
        <v>160</v>
      </c>
      <c r="S747" s="84" t="str">
        <f>IF(Table13233[[#This Row],[E4 24 BET]]="","",IF(OR(Table13233[[#This Row],[Fin]]="1st",Table13233[[#This Row],[Fin]]="Won",Table13233[[#This Row],[Div]]&lt;&gt;""),R747*Table13233[[#This Row],[Div]],""))</f>
        <v/>
      </c>
      <c r="T747" s="84">
        <f>IF(Table13233[[#This Row],[E4 24 BET]]="","",IF(Table13233[[#This Row],[E4 24 RET]]="",Table13233[[#This Row],[E4 24 BET]]*-1,S747-R747))</f>
        <v>-160</v>
      </c>
      <c r="U747" s="80" t="s">
        <v>952</v>
      </c>
    </row>
    <row r="748" spans="1:21" ht="15" customHeight="1" x14ac:dyDescent="0.25">
      <c r="A748" s="77">
        <v>44989</v>
      </c>
      <c r="B748" s="78">
        <v>0.72222222222222221</v>
      </c>
      <c r="C748" s="78" t="s">
        <v>138</v>
      </c>
      <c r="D748" s="79">
        <v>9</v>
      </c>
      <c r="E748" s="80">
        <v>2</v>
      </c>
      <c r="F748" s="81" t="s">
        <v>514</v>
      </c>
      <c r="G748" s="81"/>
      <c r="H748" s="82"/>
      <c r="I748" s="80" t="s">
        <v>156</v>
      </c>
      <c r="J748" s="83"/>
      <c r="K748" s="80" t="s">
        <v>926</v>
      </c>
      <c r="L748" s="80" t="s">
        <v>1021</v>
      </c>
      <c r="M748" s="80" t="s">
        <v>919</v>
      </c>
      <c r="N748" s="80" t="s">
        <v>921</v>
      </c>
      <c r="O748" s="83">
        <v>100</v>
      </c>
      <c r="P748" s="80" t="str">
        <f>IF(OR(Table13233[[#This Row],[Fin]]="1st",Table13233[[#This Row],[Div]]&lt;&gt;""),O748*Table13233[[#This Row],[Div]],"")</f>
        <v/>
      </c>
      <c r="Q748" s="80">
        <f>IF(Table13233[[#This Row],[Lev Ret]]="",Table13233[[#This Row],[Lev Bet]]*-1,Table13233[[#This Row],[Lev Ret]]-Table13233[[#This Row],[Lev Bet]])</f>
        <v>-100</v>
      </c>
      <c r="R748" s="84">
        <v>160</v>
      </c>
      <c r="S748" s="84" t="str">
        <f>IF(Table13233[[#This Row],[E4 24 BET]]="","",IF(OR(Table13233[[#This Row],[Fin]]="1st",Table13233[[#This Row],[Fin]]="Won",Table13233[[#This Row],[Div]]&lt;&gt;""),R748*Table13233[[#This Row],[Div]],""))</f>
        <v/>
      </c>
      <c r="T748" s="84">
        <f>IF(Table13233[[#This Row],[E4 24 BET]]="","",IF(Table13233[[#This Row],[E4 24 RET]]="",Table13233[[#This Row],[E4 24 BET]]*-1,S748-R748))</f>
        <v>-160</v>
      </c>
      <c r="U748" s="80" t="s">
        <v>952</v>
      </c>
    </row>
    <row r="749" spans="1:21" ht="15" customHeight="1" x14ac:dyDescent="0.25">
      <c r="A749" s="77">
        <v>44989</v>
      </c>
      <c r="B749" s="78">
        <v>0.73611111111111116</v>
      </c>
      <c r="C749" s="78" t="s">
        <v>10</v>
      </c>
      <c r="D749" s="79">
        <v>9</v>
      </c>
      <c r="E749" s="80">
        <v>6</v>
      </c>
      <c r="F749" s="81" t="s">
        <v>641</v>
      </c>
      <c r="G749" s="81"/>
      <c r="H749" s="82"/>
      <c r="I749" s="80" t="s">
        <v>392</v>
      </c>
      <c r="J749" s="83"/>
      <c r="K749" s="80" t="s">
        <v>926</v>
      </c>
      <c r="L749" s="80" t="s">
        <v>1021</v>
      </c>
      <c r="M749" s="80" t="s">
        <v>919</v>
      </c>
      <c r="N749" s="80" t="s">
        <v>140</v>
      </c>
      <c r="O749" s="83">
        <v>100</v>
      </c>
      <c r="P749" s="80" t="str">
        <f>IF(OR(Table13233[[#This Row],[Fin]]="1st",Table13233[[#This Row],[Div]]&lt;&gt;""),O749*Table13233[[#This Row],[Div]],"")</f>
        <v/>
      </c>
      <c r="Q749" s="80">
        <f>IF(Table13233[[#This Row],[Lev Ret]]="",Table13233[[#This Row],[Lev Bet]]*-1,Table13233[[#This Row],[Lev Ret]]-Table13233[[#This Row],[Lev Bet]])</f>
        <v>-100</v>
      </c>
      <c r="R749" s="84">
        <v>100</v>
      </c>
      <c r="S749" s="84" t="str">
        <f>IF(Table13233[[#This Row],[E4 24 BET]]="","",IF(OR(Table13233[[#This Row],[Fin]]="1st",Table13233[[#This Row],[Fin]]="Won",Table13233[[#This Row],[Div]]&lt;&gt;""),R749*Table13233[[#This Row],[Div]],""))</f>
        <v/>
      </c>
      <c r="T749" s="84">
        <f>IF(Table13233[[#This Row],[E4 24 BET]]="","",IF(Table13233[[#This Row],[E4 24 RET]]="",Table13233[[#This Row],[E4 24 BET]]*-1,S749-R749))</f>
        <v>-100</v>
      </c>
      <c r="U749" s="80" t="s">
        <v>928</v>
      </c>
    </row>
    <row r="750" spans="1:21" ht="15" customHeight="1" x14ac:dyDescent="0.25">
      <c r="A750" s="77">
        <v>44989</v>
      </c>
      <c r="B750" s="78">
        <v>0.74652777777777779</v>
      </c>
      <c r="C750" s="78" t="s">
        <v>138</v>
      </c>
      <c r="D750" s="79">
        <v>10</v>
      </c>
      <c r="E750" s="80">
        <v>13</v>
      </c>
      <c r="F750" s="81" t="s">
        <v>682</v>
      </c>
      <c r="G750" s="81" t="s">
        <v>4</v>
      </c>
      <c r="H750" s="82">
        <v>15</v>
      </c>
      <c r="I750" s="80" t="s">
        <v>156</v>
      </c>
      <c r="J750" s="83"/>
      <c r="K750" s="80" t="s">
        <v>926</v>
      </c>
      <c r="L750" s="80" t="s">
        <v>1021</v>
      </c>
      <c r="M750" s="80" t="s">
        <v>919</v>
      </c>
      <c r="N750" s="80" t="s">
        <v>140</v>
      </c>
      <c r="O750" s="83">
        <v>100</v>
      </c>
      <c r="P750" s="80">
        <f>IF(OR(Table13233[[#This Row],[Fin]]="1st",Table13233[[#This Row],[Div]]&lt;&gt;""),O750*Table13233[[#This Row],[Div]],"")</f>
        <v>1500</v>
      </c>
      <c r="Q750" s="80">
        <f>IF(Table13233[[#This Row],[Lev Ret]]="",Table13233[[#This Row],[Lev Bet]]*-1,Table13233[[#This Row],[Lev Ret]]-Table13233[[#This Row],[Lev Bet]])</f>
        <v>1400</v>
      </c>
      <c r="R750" s="84">
        <v>100</v>
      </c>
      <c r="S750" s="84">
        <f>IF(Table13233[[#This Row],[E4 24 BET]]="","",IF(OR(Table13233[[#This Row],[Fin]]="1st",Table13233[[#This Row],[Fin]]="Won",Table13233[[#This Row],[Div]]&lt;&gt;""),R750*Table13233[[#This Row],[Div]],""))</f>
        <v>1500</v>
      </c>
      <c r="T750" s="84">
        <f>IF(Table13233[[#This Row],[E4 24 BET]]="","",IF(Table13233[[#This Row],[E4 24 RET]]="",Table13233[[#This Row],[E4 24 BET]]*-1,S750-R750))</f>
        <v>1400</v>
      </c>
      <c r="U750" s="80" t="s">
        <v>929</v>
      </c>
    </row>
    <row r="751" spans="1:21" ht="15" customHeight="1" x14ac:dyDescent="0.25">
      <c r="A751" s="77">
        <v>44993</v>
      </c>
      <c r="B751" s="78">
        <v>0.60972222222222217</v>
      </c>
      <c r="C751" s="78" t="s">
        <v>154</v>
      </c>
      <c r="D751" s="79">
        <v>1</v>
      </c>
      <c r="E751" s="80">
        <v>2</v>
      </c>
      <c r="F751" s="81" t="s">
        <v>683</v>
      </c>
      <c r="G751" s="81" t="s">
        <v>4</v>
      </c>
      <c r="H751" s="82">
        <v>2.0499999999999998</v>
      </c>
      <c r="I751" s="80" t="s">
        <v>897</v>
      </c>
      <c r="J751" s="83"/>
      <c r="K751" s="80" t="s">
        <v>926</v>
      </c>
      <c r="L751" s="80" t="s">
        <v>1021</v>
      </c>
      <c r="M751" s="80" t="s">
        <v>924</v>
      </c>
      <c r="N751" s="80" t="s">
        <v>140</v>
      </c>
      <c r="O751" s="83">
        <v>100</v>
      </c>
      <c r="P751" s="80">
        <f>IF(OR(Table13233[[#This Row],[Fin]]="1st",Table13233[[#This Row],[Div]]&lt;&gt;""),O751*Table13233[[#This Row],[Div]],"")</f>
        <v>204.99999999999997</v>
      </c>
      <c r="Q751" s="80">
        <f>IF(Table13233[[#This Row],[Lev Ret]]="",Table13233[[#This Row],[Lev Bet]]*-1,Table13233[[#This Row],[Lev Ret]]-Table13233[[#This Row],[Lev Bet]])</f>
        <v>104.99999999999997</v>
      </c>
      <c r="R751" s="84">
        <v>120</v>
      </c>
      <c r="S751" s="84">
        <f>IF(Table13233[[#This Row],[E4 24 BET]]="","",IF(OR(Table13233[[#This Row],[Fin]]="1st",Table13233[[#This Row],[Fin]]="Won",Table13233[[#This Row],[Div]]&lt;&gt;""),R751*Table13233[[#This Row],[Div]],""))</f>
        <v>245.99999999999997</v>
      </c>
      <c r="T751" s="84">
        <f>IF(Table13233[[#This Row],[E4 24 BET]]="","",IF(Table13233[[#This Row],[E4 24 RET]]="",Table13233[[#This Row],[E4 24 BET]]*-1,S751-R751))</f>
        <v>125.99999999999997</v>
      </c>
      <c r="U751" s="80" t="s">
        <v>930</v>
      </c>
    </row>
    <row r="752" spans="1:21" ht="15" customHeight="1" x14ac:dyDescent="0.25">
      <c r="A752" s="77">
        <v>44993</v>
      </c>
      <c r="B752" s="78">
        <v>0.69444444444444453</v>
      </c>
      <c r="C752" s="78" t="s">
        <v>145</v>
      </c>
      <c r="D752" s="79">
        <v>6</v>
      </c>
      <c r="E752" s="80">
        <v>3</v>
      </c>
      <c r="F752" s="81" t="s">
        <v>42</v>
      </c>
      <c r="G752" s="81" t="s">
        <v>4</v>
      </c>
      <c r="H752" s="82">
        <v>3.2</v>
      </c>
      <c r="I752" s="80" t="s">
        <v>156</v>
      </c>
      <c r="J752" s="83"/>
      <c r="K752" s="80" t="s">
        <v>926</v>
      </c>
      <c r="L752" s="80" t="s">
        <v>1021</v>
      </c>
      <c r="M752" s="80" t="s">
        <v>924</v>
      </c>
      <c r="N752" s="80" t="s">
        <v>140</v>
      </c>
      <c r="O752" s="83">
        <v>100</v>
      </c>
      <c r="P752" s="80">
        <f>IF(OR(Table13233[[#This Row],[Fin]]="1st",Table13233[[#This Row],[Div]]&lt;&gt;""),O752*Table13233[[#This Row],[Div]],"")</f>
        <v>320</v>
      </c>
      <c r="Q752" s="80">
        <f>IF(Table13233[[#This Row],[Lev Ret]]="",Table13233[[#This Row],[Lev Bet]]*-1,Table13233[[#This Row],[Lev Ret]]-Table13233[[#This Row],[Lev Bet]])</f>
        <v>220</v>
      </c>
      <c r="R752" s="84">
        <v>120</v>
      </c>
      <c r="S752" s="84">
        <f>IF(Table13233[[#This Row],[E4 24 BET]]="","",IF(OR(Table13233[[#This Row],[Fin]]="1st",Table13233[[#This Row],[Fin]]="Won",Table13233[[#This Row],[Div]]&lt;&gt;""),R752*Table13233[[#This Row],[Div]],""))</f>
        <v>384</v>
      </c>
      <c r="T752" s="84">
        <f>IF(Table13233[[#This Row],[E4 24 BET]]="","",IF(Table13233[[#This Row],[E4 24 RET]]="",Table13233[[#This Row],[E4 24 BET]]*-1,S752-R752))</f>
        <v>264</v>
      </c>
      <c r="U752" s="80" t="s">
        <v>946</v>
      </c>
    </row>
    <row r="753" spans="1:21" ht="15" customHeight="1" x14ac:dyDescent="0.25">
      <c r="A753" s="77">
        <v>44996</v>
      </c>
      <c r="B753" s="78">
        <v>0.5625</v>
      </c>
      <c r="C753" s="78" t="s">
        <v>139</v>
      </c>
      <c r="D753" s="79">
        <v>3</v>
      </c>
      <c r="E753" s="80">
        <v>4</v>
      </c>
      <c r="F753" s="81" t="s">
        <v>684</v>
      </c>
      <c r="G753" s="81" t="s">
        <v>12</v>
      </c>
      <c r="H753" s="82"/>
      <c r="I753" s="80" t="s">
        <v>156</v>
      </c>
      <c r="J753" s="83"/>
      <c r="K753" s="80" t="s">
        <v>926</v>
      </c>
      <c r="L753" s="80" t="s">
        <v>1021</v>
      </c>
      <c r="M753" s="80" t="s">
        <v>919</v>
      </c>
      <c r="N753" s="80" t="s">
        <v>918</v>
      </c>
      <c r="O753" s="83">
        <v>100</v>
      </c>
      <c r="P753" s="80" t="str">
        <f>IF(OR(Table13233[[#This Row],[Fin]]="1st",Table13233[[#This Row],[Div]]&lt;&gt;""),O753*Table13233[[#This Row],[Div]],"")</f>
        <v/>
      </c>
      <c r="Q753" s="80">
        <f>IF(Table13233[[#This Row],[Lev Ret]]="",Table13233[[#This Row],[Lev Bet]]*-1,Table13233[[#This Row],[Lev Ret]]-Table13233[[#This Row],[Lev Bet]])</f>
        <v>-100</v>
      </c>
      <c r="R753" s="84">
        <v>139.99999999999997</v>
      </c>
      <c r="S753" s="84" t="str">
        <f>IF(Table13233[[#This Row],[E4 24 BET]]="","",IF(OR(Table13233[[#This Row],[Fin]]="1st",Table13233[[#This Row],[Fin]]="Won",Table13233[[#This Row],[Div]]&lt;&gt;""),R753*Table13233[[#This Row],[Div]],""))</f>
        <v/>
      </c>
      <c r="T753" s="84">
        <f>IF(Table13233[[#This Row],[E4 24 BET]]="","",IF(Table13233[[#This Row],[E4 24 RET]]="",Table13233[[#This Row],[E4 24 BET]]*-1,S753-R753))</f>
        <v>-139.99999999999997</v>
      </c>
      <c r="U753" s="80" t="s">
        <v>955</v>
      </c>
    </row>
    <row r="754" spans="1:21" ht="15" customHeight="1" x14ac:dyDescent="0.25">
      <c r="A754" s="77">
        <v>44996</v>
      </c>
      <c r="B754" s="78">
        <v>0.56805555555555554</v>
      </c>
      <c r="C754" s="78" t="s">
        <v>155</v>
      </c>
      <c r="D754" s="79">
        <v>2</v>
      </c>
      <c r="E754" s="80">
        <v>9</v>
      </c>
      <c r="F754" s="81" t="s">
        <v>680</v>
      </c>
      <c r="G754" s="81" t="s">
        <v>7</v>
      </c>
      <c r="H754" s="82"/>
      <c r="I754" s="80" t="s">
        <v>897</v>
      </c>
      <c r="J754" s="83"/>
      <c r="K754" s="80" t="s">
        <v>926</v>
      </c>
      <c r="L754" s="80" t="s">
        <v>1021</v>
      </c>
      <c r="M754" s="80" t="s">
        <v>919</v>
      </c>
      <c r="N754" s="80" t="s">
        <v>140</v>
      </c>
      <c r="O754" s="83">
        <v>100</v>
      </c>
      <c r="P754" s="80" t="str">
        <f>IF(OR(Table13233[[#This Row],[Fin]]="1st",Table13233[[#This Row],[Div]]&lt;&gt;""),O754*Table13233[[#This Row],[Div]],"")</f>
        <v/>
      </c>
      <c r="Q754" s="80">
        <f>IF(Table13233[[#This Row],[Lev Ret]]="",Table13233[[#This Row],[Lev Bet]]*-1,Table13233[[#This Row],[Lev Ret]]-Table13233[[#This Row],[Lev Bet]])</f>
        <v>-100</v>
      </c>
      <c r="R754" s="84">
        <v>100</v>
      </c>
      <c r="S754" s="84" t="str">
        <f>IF(Table13233[[#This Row],[E4 24 BET]]="","",IF(OR(Table13233[[#This Row],[Fin]]="1st",Table13233[[#This Row],[Fin]]="Won",Table13233[[#This Row],[Div]]&lt;&gt;""),R754*Table13233[[#This Row],[Div]],""))</f>
        <v/>
      </c>
      <c r="T754" s="84">
        <f>IF(Table13233[[#This Row],[E4 24 BET]]="","",IF(Table13233[[#This Row],[E4 24 RET]]="",Table13233[[#This Row],[E4 24 BET]]*-1,S754-R754))</f>
        <v>-100</v>
      </c>
      <c r="U754" s="80" t="s">
        <v>927</v>
      </c>
    </row>
    <row r="755" spans="1:21" ht="15" customHeight="1" x14ac:dyDescent="0.25">
      <c r="A755" s="77">
        <v>44996</v>
      </c>
      <c r="B755" s="78">
        <v>0.61111111111111105</v>
      </c>
      <c r="C755" s="78" t="s">
        <v>139</v>
      </c>
      <c r="D755" s="79">
        <v>5</v>
      </c>
      <c r="E755" s="80">
        <v>5</v>
      </c>
      <c r="F755" s="81" t="s">
        <v>163</v>
      </c>
      <c r="G755" s="81"/>
      <c r="H755" s="82"/>
      <c r="I755" s="80" t="s">
        <v>156</v>
      </c>
      <c r="J755" s="83"/>
      <c r="K755" s="80" t="s">
        <v>926</v>
      </c>
      <c r="L755" s="80" t="s">
        <v>1021</v>
      </c>
      <c r="M755" s="80" t="s">
        <v>919</v>
      </c>
      <c r="N755" s="80" t="s">
        <v>918</v>
      </c>
      <c r="O755" s="83">
        <v>100</v>
      </c>
      <c r="P755" s="80" t="str">
        <f>IF(OR(Table13233[[#This Row],[Fin]]="1st",Table13233[[#This Row],[Div]]&lt;&gt;""),O755*Table13233[[#This Row],[Div]],"")</f>
        <v/>
      </c>
      <c r="Q755" s="80">
        <f>IF(Table13233[[#This Row],[Lev Ret]]="",Table13233[[#This Row],[Lev Bet]]*-1,Table13233[[#This Row],[Lev Ret]]-Table13233[[#This Row],[Lev Bet]])</f>
        <v>-100</v>
      </c>
      <c r="R755" s="84">
        <v>139.99999999999997</v>
      </c>
      <c r="S755" s="84" t="str">
        <f>IF(Table13233[[#This Row],[E4 24 BET]]="","",IF(OR(Table13233[[#This Row],[Fin]]="1st",Table13233[[#This Row],[Fin]]="Won",Table13233[[#This Row],[Div]]&lt;&gt;""),R755*Table13233[[#This Row],[Div]],""))</f>
        <v/>
      </c>
      <c r="T755" s="84">
        <f>IF(Table13233[[#This Row],[E4 24 BET]]="","",IF(Table13233[[#This Row],[E4 24 RET]]="",Table13233[[#This Row],[E4 24 BET]]*-1,S755-R755))</f>
        <v>-139.99999999999997</v>
      </c>
      <c r="U755" s="80" t="s">
        <v>955</v>
      </c>
    </row>
    <row r="756" spans="1:21" ht="15" customHeight="1" x14ac:dyDescent="0.25">
      <c r="A756" s="77">
        <v>44996</v>
      </c>
      <c r="B756" s="78">
        <v>0.61944444444444446</v>
      </c>
      <c r="C756" s="78" t="s">
        <v>155</v>
      </c>
      <c r="D756" s="79">
        <v>4</v>
      </c>
      <c r="E756" s="80">
        <v>6</v>
      </c>
      <c r="F756" s="81" t="s">
        <v>685</v>
      </c>
      <c r="G756" s="81" t="s">
        <v>6</v>
      </c>
      <c r="H756" s="82"/>
      <c r="I756" s="80" t="s">
        <v>897</v>
      </c>
      <c r="J756" s="83"/>
      <c r="K756" s="80" t="s">
        <v>926</v>
      </c>
      <c r="L756" s="80" t="s">
        <v>1021</v>
      </c>
      <c r="M756" s="80" t="s">
        <v>919</v>
      </c>
      <c r="N756" s="80" t="s">
        <v>140</v>
      </c>
      <c r="O756" s="83">
        <v>100</v>
      </c>
      <c r="P756" s="80" t="str">
        <f>IF(OR(Table13233[[#This Row],[Fin]]="1st",Table13233[[#This Row],[Div]]&lt;&gt;""),O756*Table13233[[#This Row],[Div]],"")</f>
        <v/>
      </c>
      <c r="Q756" s="80">
        <f>IF(Table13233[[#This Row],[Lev Ret]]="",Table13233[[#This Row],[Lev Bet]]*-1,Table13233[[#This Row],[Lev Ret]]-Table13233[[#This Row],[Lev Bet]])</f>
        <v>-100</v>
      </c>
      <c r="R756" s="84">
        <v>100</v>
      </c>
      <c r="S756" s="84" t="str">
        <f>IF(Table13233[[#This Row],[E4 24 BET]]="","",IF(OR(Table13233[[#This Row],[Fin]]="1st",Table13233[[#This Row],[Fin]]="Won",Table13233[[#This Row],[Div]]&lt;&gt;""),R756*Table13233[[#This Row],[Div]],""))</f>
        <v/>
      </c>
      <c r="T756" s="84">
        <f>IF(Table13233[[#This Row],[E4 24 BET]]="","",IF(Table13233[[#This Row],[E4 24 RET]]="",Table13233[[#This Row],[E4 24 BET]]*-1,S756-R756))</f>
        <v>-100</v>
      </c>
      <c r="U756" s="80" t="s">
        <v>927</v>
      </c>
    </row>
    <row r="757" spans="1:21" ht="15" customHeight="1" x14ac:dyDescent="0.25">
      <c r="A757" s="77">
        <v>44996</v>
      </c>
      <c r="B757" s="78">
        <v>0.65277777777777779</v>
      </c>
      <c r="C757" s="78" t="s">
        <v>10</v>
      </c>
      <c r="D757" s="79">
        <v>6</v>
      </c>
      <c r="E757" s="80">
        <v>7</v>
      </c>
      <c r="F757" s="81" t="s">
        <v>16</v>
      </c>
      <c r="G757" s="81" t="s">
        <v>4</v>
      </c>
      <c r="H757" s="82">
        <v>4.3</v>
      </c>
      <c r="I757" s="80" t="s">
        <v>392</v>
      </c>
      <c r="J757" s="83"/>
      <c r="K757" s="80" t="s">
        <v>926</v>
      </c>
      <c r="L757" s="80" t="s">
        <v>1021</v>
      </c>
      <c r="M757" s="80" t="s">
        <v>919</v>
      </c>
      <c r="N757" s="80" t="s">
        <v>140</v>
      </c>
      <c r="O757" s="83">
        <v>100</v>
      </c>
      <c r="P757" s="80">
        <f>IF(OR(Table13233[[#This Row],[Fin]]="1st",Table13233[[#This Row],[Div]]&lt;&gt;""),O757*Table13233[[#This Row],[Div]],"")</f>
        <v>430</v>
      </c>
      <c r="Q757" s="80">
        <f>IF(Table13233[[#This Row],[Lev Ret]]="",Table13233[[#This Row],[Lev Bet]]*-1,Table13233[[#This Row],[Lev Ret]]-Table13233[[#This Row],[Lev Bet]])</f>
        <v>330</v>
      </c>
      <c r="R757" s="84">
        <v>120</v>
      </c>
      <c r="S757" s="84">
        <f>IF(Table13233[[#This Row],[E4 24 BET]]="","",IF(OR(Table13233[[#This Row],[Fin]]="1st",Table13233[[#This Row],[Fin]]="Won",Table13233[[#This Row],[Div]]&lt;&gt;""),R757*Table13233[[#This Row],[Div]],""))</f>
        <v>516</v>
      </c>
      <c r="T757" s="84">
        <f>IF(Table13233[[#This Row],[E4 24 BET]]="","",IF(Table13233[[#This Row],[E4 24 RET]]="",Table13233[[#This Row],[E4 24 BET]]*-1,S757-R757))</f>
        <v>396</v>
      </c>
      <c r="U757" s="80" t="s">
        <v>941</v>
      </c>
    </row>
    <row r="758" spans="1:21" ht="15" customHeight="1" x14ac:dyDescent="0.25">
      <c r="A758" s="77">
        <v>45000</v>
      </c>
      <c r="B758" s="78">
        <v>0.77083333333333337</v>
      </c>
      <c r="C758" s="78" t="s">
        <v>5</v>
      </c>
      <c r="D758" s="79">
        <v>7</v>
      </c>
      <c r="E758" s="80">
        <v>7</v>
      </c>
      <c r="F758" s="81" t="s">
        <v>643</v>
      </c>
      <c r="G758" s="81"/>
      <c r="H758" s="82"/>
      <c r="I758" s="80" t="s">
        <v>392</v>
      </c>
      <c r="J758" s="83"/>
      <c r="K758" s="80" t="s">
        <v>926</v>
      </c>
      <c r="L758" s="80" t="s">
        <v>1021</v>
      </c>
      <c r="M758" s="80" t="s">
        <v>924</v>
      </c>
      <c r="N758" s="80" t="s">
        <v>140</v>
      </c>
      <c r="O758" s="83">
        <v>100</v>
      </c>
      <c r="P758" s="80" t="str">
        <f>IF(OR(Table13233[[#This Row],[Fin]]="1st",Table13233[[#This Row],[Div]]&lt;&gt;""),O758*Table13233[[#This Row],[Div]],"")</f>
        <v/>
      </c>
      <c r="Q758" s="80">
        <f>IF(Table13233[[#This Row],[Lev Ret]]="",Table13233[[#This Row],[Lev Bet]]*-1,Table13233[[#This Row],[Lev Ret]]-Table13233[[#This Row],[Lev Bet]])</f>
        <v>-100</v>
      </c>
      <c r="R758" s="84">
        <v>120</v>
      </c>
      <c r="S758" s="84" t="str">
        <f>IF(Table13233[[#This Row],[E4 24 BET]]="","",IF(OR(Table13233[[#This Row],[Fin]]="1st",Table13233[[#This Row],[Fin]]="Won",Table13233[[#This Row],[Div]]&lt;&gt;""),R758*Table13233[[#This Row],[Div]],""))</f>
        <v/>
      </c>
      <c r="T758" s="84">
        <f>IF(Table13233[[#This Row],[E4 24 BET]]="","",IF(Table13233[[#This Row],[E4 24 RET]]="",Table13233[[#This Row],[E4 24 BET]]*-1,S758-R758))</f>
        <v>-120</v>
      </c>
      <c r="U758" s="80" t="s">
        <v>945</v>
      </c>
    </row>
    <row r="759" spans="1:21" ht="15" customHeight="1" x14ac:dyDescent="0.25">
      <c r="A759" s="77">
        <v>45003</v>
      </c>
      <c r="B759" s="78">
        <v>0.51736111111111105</v>
      </c>
      <c r="C759" s="78" t="s">
        <v>11</v>
      </c>
      <c r="D759" s="79">
        <v>1</v>
      </c>
      <c r="E759" s="80">
        <v>1</v>
      </c>
      <c r="F759" s="81" t="s">
        <v>44</v>
      </c>
      <c r="G759" s="81" t="s">
        <v>4</v>
      </c>
      <c r="H759" s="82">
        <v>2.2000000000000002</v>
      </c>
      <c r="I759" s="80" t="s">
        <v>392</v>
      </c>
      <c r="J759" s="83"/>
      <c r="K759" s="80" t="s">
        <v>926</v>
      </c>
      <c r="L759" s="80" t="s">
        <v>1021</v>
      </c>
      <c r="M759" s="80" t="s">
        <v>919</v>
      </c>
      <c r="N759" s="80" t="s">
        <v>921</v>
      </c>
      <c r="O759" s="83">
        <v>100</v>
      </c>
      <c r="P759" s="80">
        <f>IF(OR(Table13233[[#This Row],[Fin]]="1st",Table13233[[#This Row],[Div]]&lt;&gt;""),O759*Table13233[[#This Row],[Div]],"")</f>
        <v>220.00000000000003</v>
      </c>
      <c r="Q759" s="80">
        <f>IF(Table13233[[#This Row],[Lev Ret]]="",Table13233[[#This Row],[Lev Bet]]*-1,Table13233[[#This Row],[Lev Ret]]-Table13233[[#This Row],[Lev Bet]])</f>
        <v>120.00000000000003</v>
      </c>
      <c r="R759" s="84">
        <v>160</v>
      </c>
      <c r="S759" s="84">
        <f>IF(Table13233[[#This Row],[E4 24 BET]]="","",IF(OR(Table13233[[#This Row],[Fin]]="1st",Table13233[[#This Row],[Fin]]="Won",Table13233[[#This Row],[Div]]&lt;&gt;""),R759*Table13233[[#This Row],[Div]],""))</f>
        <v>352</v>
      </c>
      <c r="T759" s="84">
        <f>IF(Table13233[[#This Row],[E4 24 BET]]="","",IF(Table13233[[#This Row],[E4 24 RET]]="",Table13233[[#This Row],[E4 24 BET]]*-1,S759-R759))</f>
        <v>192</v>
      </c>
      <c r="U759" s="80" t="s">
        <v>950</v>
      </c>
    </row>
    <row r="760" spans="1:21" ht="15" customHeight="1" x14ac:dyDescent="0.25">
      <c r="A760" s="77">
        <v>45003</v>
      </c>
      <c r="B760" s="78">
        <v>0.51736111111111105</v>
      </c>
      <c r="C760" s="78" t="s">
        <v>11</v>
      </c>
      <c r="D760" s="79">
        <v>1</v>
      </c>
      <c r="E760" s="80">
        <v>4</v>
      </c>
      <c r="F760" s="81" t="s">
        <v>386</v>
      </c>
      <c r="G760" s="81" t="s">
        <v>7</v>
      </c>
      <c r="H760" s="82"/>
      <c r="I760" s="80" t="s">
        <v>392</v>
      </c>
      <c r="J760" s="83"/>
      <c r="K760" s="80" t="s">
        <v>926</v>
      </c>
      <c r="L760" s="80" t="s">
        <v>1021</v>
      </c>
      <c r="M760" s="80" t="s">
        <v>919</v>
      </c>
      <c r="N760" s="80" t="s">
        <v>140</v>
      </c>
      <c r="O760" s="83">
        <v>100</v>
      </c>
      <c r="P760" s="80" t="str">
        <f>IF(OR(Table13233[[#This Row],[Fin]]="1st",Table13233[[#This Row],[Div]]&lt;&gt;""),O760*Table13233[[#This Row],[Div]],"")</f>
        <v/>
      </c>
      <c r="Q760" s="80">
        <f>IF(Table13233[[#This Row],[Lev Ret]]="",Table13233[[#This Row],[Lev Bet]]*-1,Table13233[[#This Row],[Lev Ret]]-Table13233[[#This Row],[Lev Bet]])</f>
        <v>-100</v>
      </c>
      <c r="R760" s="84">
        <v>120</v>
      </c>
      <c r="S760" s="84" t="str">
        <f>IF(Table13233[[#This Row],[E4 24 BET]]="","",IF(OR(Table13233[[#This Row],[Fin]]="1st",Table13233[[#This Row],[Fin]]="Won",Table13233[[#This Row],[Div]]&lt;&gt;""),R760*Table13233[[#This Row],[Div]],""))</f>
        <v/>
      </c>
      <c r="T760" s="84">
        <f>IF(Table13233[[#This Row],[E4 24 BET]]="","",IF(Table13233[[#This Row],[E4 24 RET]]="",Table13233[[#This Row],[E4 24 BET]]*-1,S760-R760))</f>
        <v>-120</v>
      </c>
      <c r="U760" s="80" t="s">
        <v>941</v>
      </c>
    </row>
    <row r="761" spans="1:21" ht="15" customHeight="1" x14ac:dyDescent="0.25">
      <c r="A761" s="77">
        <v>45003</v>
      </c>
      <c r="B761" s="78">
        <v>0.56944444444444442</v>
      </c>
      <c r="C761" s="78" t="s">
        <v>11</v>
      </c>
      <c r="D761" s="79">
        <v>3</v>
      </c>
      <c r="E761" s="80">
        <v>10</v>
      </c>
      <c r="F761" s="81" t="s">
        <v>165</v>
      </c>
      <c r="G761" s="81" t="s">
        <v>4</v>
      </c>
      <c r="H761" s="82">
        <v>3.1</v>
      </c>
      <c r="I761" s="80" t="s">
        <v>392</v>
      </c>
      <c r="J761" s="83"/>
      <c r="K761" s="80" t="s">
        <v>926</v>
      </c>
      <c r="L761" s="80" t="s">
        <v>1021</v>
      </c>
      <c r="M761" s="80" t="s">
        <v>919</v>
      </c>
      <c r="N761" s="80" t="s">
        <v>140</v>
      </c>
      <c r="O761" s="83">
        <v>100</v>
      </c>
      <c r="P761" s="80">
        <f>IF(OR(Table13233[[#This Row],[Fin]]="1st",Table13233[[#This Row],[Div]]&lt;&gt;""),O761*Table13233[[#This Row],[Div]],"")</f>
        <v>310</v>
      </c>
      <c r="Q761" s="80">
        <f>IF(Table13233[[#This Row],[Lev Ret]]="",Table13233[[#This Row],[Lev Bet]]*-1,Table13233[[#This Row],[Lev Ret]]-Table13233[[#This Row],[Lev Bet]])</f>
        <v>210</v>
      </c>
      <c r="R761" s="84">
        <v>120</v>
      </c>
      <c r="S761" s="84">
        <f>IF(Table13233[[#This Row],[E4 24 BET]]="","",IF(OR(Table13233[[#This Row],[Fin]]="1st",Table13233[[#This Row],[Fin]]="Won",Table13233[[#This Row],[Div]]&lt;&gt;""),R761*Table13233[[#This Row],[Div]],""))</f>
        <v>372</v>
      </c>
      <c r="T761" s="84">
        <f>IF(Table13233[[#This Row],[E4 24 BET]]="","",IF(Table13233[[#This Row],[E4 24 RET]]="",Table13233[[#This Row],[E4 24 BET]]*-1,S761-R761))</f>
        <v>252</v>
      </c>
      <c r="U761" s="80" t="s">
        <v>941</v>
      </c>
    </row>
    <row r="762" spans="1:21" ht="15" customHeight="1" x14ac:dyDescent="0.25">
      <c r="A762" s="77">
        <v>45003</v>
      </c>
      <c r="B762" s="78">
        <v>0.56944444444444442</v>
      </c>
      <c r="C762" s="78" t="s">
        <v>11</v>
      </c>
      <c r="D762" s="79">
        <v>3</v>
      </c>
      <c r="E762" s="80">
        <v>5</v>
      </c>
      <c r="F762" s="81" t="s">
        <v>644</v>
      </c>
      <c r="G762" s="81" t="s">
        <v>7</v>
      </c>
      <c r="H762" s="82"/>
      <c r="I762" s="80" t="s">
        <v>392</v>
      </c>
      <c r="J762" s="83"/>
      <c r="K762" s="80" t="s">
        <v>926</v>
      </c>
      <c r="L762" s="80" t="s">
        <v>1021</v>
      </c>
      <c r="M762" s="80" t="s">
        <v>919</v>
      </c>
      <c r="N762" s="80" t="s">
        <v>918</v>
      </c>
      <c r="O762" s="83">
        <v>100</v>
      </c>
      <c r="P762" s="80" t="str">
        <f>IF(OR(Table13233[[#This Row],[Fin]]="1st",Table13233[[#This Row],[Div]]&lt;&gt;""),O762*Table13233[[#This Row],[Div]],"")</f>
        <v/>
      </c>
      <c r="Q762" s="80">
        <f>IF(Table13233[[#This Row],[Lev Ret]]="",Table13233[[#This Row],[Lev Bet]]*-1,Table13233[[#This Row],[Lev Ret]]-Table13233[[#This Row],[Lev Bet]])</f>
        <v>-100</v>
      </c>
      <c r="R762" s="84">
        <v>100</v>
      </c>
      <c r="S762" s="84" t="str">
        <f>IF(Table13233[[#This Row],[E4 24 BET]]="","",IF(OR(Table13233[[#This Row],[Fin]]="1st",Table13233[[#This Row],[Fin]]="Won",Table13233[[#This Row],[Div]]&lt;&gt;""),R762*Table13233[[#This Row],[Div]],""))</f>
        <v/>
      </c>
      <c r="T762" s="84">
        <f>IF(Table13233[[#This Row],[E4 24 BET]]="","",IF(Table13233[[#This Row],[E4 24 RET]]="",Table13233[[#This Row],[E4 24 BET]]*-1,S762-R762))</f>
        <v>-100</v>
      </c>
      <c r="U762" s="80" t="s">
        <v>947</v>
      </c>
    </row>
    <row r="763" spans="1:21" ht="15" customHeight="1" x14ac:dyDescent="0.25">
      <c r="A763" s="77">
        <v>45003</v>
      </c>
      <c r="B763" s="78">
        <v>0.58888888888888891</v>
      </c>
      <c r="C763" s="78" t="s">
        <v>154</v>
      </c>
      <c r="D763" s="79">
        <v>3</v>
      </c>
      <c r="E763" s="80">
        <v>6</v>
      </c>
      <c r="F763" s="81" t="s">
        <v>686</v>
      </c>
      <c r="G763" s="81"/>
      <c r="H763" s="82"/>
      <c r="I763" s="80" t="s">
        <v>897</v>
      </c>
      <c r="J763" s="83"/>
      <c r="K763" s="80" t="s">
        <v>926</v>
      </c>
      <c r="L763" s="80" t="s">
        <v>1021</v>
      </c>
      <c r="M763" s="80" t="s">
        <v>919</v>
      </c>
      <c r="N763" s="80" t="s">
        <v>140</v>
      </c>
      <c r="O763" s="83">
        <v>100</v>
      </c>
      <c r="P763" s="80" t="str">
        <f>IF(OR(Table13233[[#This Row],[Fin]]="1st",Table13233[[#This Row],[Div]]&lt;&gt;""),O763*Table13233[[#This Row],[Div]],"")</f>
        <v/>
      </c>
      <c r="Q763" s="80">
        <f>IF(Table13233[[#This Row],[Lev Ret]]="",Table13233[[#This Row],[Lev Bet]]*-1,Table13233[[#This Row],[Lev Ret]]-Table13233[[#This Row],[Lev Bet]])</f>
        <v>-100</v>
      </c>
      <c r="R763" s="84">
        <v>100</v>
      </c>
      <c r="S763" s="84" t="str">
        <f>IF(Table13233[[#This Row],[E4 24 BET]]="","",IF(OR(Table13233[[#This Row],[Fin]]="1st",Table13233[[#This Row],[Fin]]="Won",Table13233[[#This Row],[Div]]&lt;&gt;""),R763*Table13233[[#This Row],[Div]],""))</f>
        <v/>
      </c>
      <c r="T763" s="84">
        <f>IF(Table13233[[#This Row],[E4 24 BET]]="","",IF(Table13233[[#This Row],[E4 24 RET]]="",Table13233[[#This Row],[E4 24 BET]]*-1,S763-R763))</f>
        <v>-100</v>
      </c>
      <c r="U763" s="80" t="s">
        <v>927</v>
      </c>
    </row>
    <row r="764" spans="1:21" ht="15" customHeight="1" x14ac:dyDescent="0.25">
      <c r="A764" s="77">
        <v>45003</v>
      </c>
      <c r="B764" s="78">
        <v>0.61111111111111105</v>
      </c>
      <c r="C764" s="78" t="s">
        <v>139</v>
      </c>
      <c r="D764" s="79">
        <v>5</v>
      </c>
      <c r="E764" s="80">
        <v>5</v>
      </c>
      <c r="F764" s="81" t="s">
        <v>515</v>
      </c>
      <c r="G764" s="81"/>
      <c r="H764" s="82"/>
      <c r="I764" s="80" t="s">
        <v>156</v>
      </c>
      <c r="J764" s="83"/>
      <c r="K764" s="80" t="s">
        <v>926</v>
      </c>
      <c r="L764" s="80" t="s">
        <v>1021</v>
      </c>
      <c r="M764" s="80" t="s">
        <v>919</v>
      </c>
      <c r="N764" s="80" t="s">
        <v>918</v>
      </c>
      <c r="O764" s="83">
        <v>100</v>
      </c>
      <c r="P764" s="80" t="str">
        <f>IF(OR(Table13233[[#This Row],[Fin]]="1st",Table13233[[#This Row],[Div]]&lt;&gt;""),O764*Table13233[[#This Row],[Div]],"")</f>
        <v/>
      </c>
      <c r="Q764" s="80">
        <f>IF(Table13233[[#This Row],[Lev Ret]]="",Table13233[[#This Row],[Lev Bet]]*-1,Table13233[[#This Row],[Lev Ret]]-Table13233[[#This Row],[Lev Bet]])</f>
        <v>-100</v>
      </c>
      <c r="R764" s="84">
        <v>100</v>
      </c>
      <c r="S764" s="84" t="str">
        <f>IF(Table13233[[#This Row],[E4 24 BET]]="","",IF(OR(Table13233[[#This Row],[Fin]]="1st",Table13233[[#This Row],[Fin]]="Won",Table13233[[#This Row],[Div]]&lt;&gt;""),R764*Table13233[[#This Row],[Div]],""))</f>
        <v/>
      </c>
      <c r="T764" s="84">
        <f>IF(Table13233[[#This Row],[E4 24 BET]]="","",IF(Table13233[[#This Row],[E4 24 RET]]="",Table13233[[#This Row],[E4 24 BET]]*-1,S764-R764))</f>
        <v>-100</v>
      </c>
      <c r="U764" s="80" t="s">
        <v>948</v>
      </c>
    </row>
    <row r="765" spans="1:21" ht="15" customHeight="1" x14ac:dyDescent="0.25">
      <c r="A765" s="77">
        <v>45003</v>
      </c>
      <c r="B765" s="78">
        <v>0.62152777777777779</v>
      </c>
      <c r="C765" s="78" t="s">
        <v>11</v>
      </c>
      <c r="D765" s="79">
        <v>5</v>
      </c>
      <c r="E765" s="80">
        <v>5</v>
      </c>
      <c r="F765" s="81" t="s">
        <v>645</v>
      </c>
      <c r="G765" s="81" t="s">
        <v>4</v>
      </c>
      <c r="H765" s="82">
        <v>1.8</v>
      </c>
      <c r="I765" s="80" t="s">
        <v>392</v>
      </c>
      <c r="J765" s="83"/>
      <c r="K765" s="80" t="s">
        <v>926</v>
      </c>
      <c r="L765" s="80" t="s">
        <v>1021</v>
      </c>
      <c r="M765" s="80" t="s">
        <v>919</v>
      </c>
      <c r="N765" s="80" t="s">
        <v>140</v>
      </c>
      <c r="O765" s="83">
        <v>100</v>
      </c>
      <c r="P765" s="80">
        <f>IF(OR(Table13233[[#This Row],[Fin]]="1st",Table13233[[#This Row],[Div]]&lt;&gt;""),O765*Table13233[[#This Row],[Div]],"")</f>
        <v>180</v>
      </c>
      <c r="Q765" s="80">
        <f>IF(Table13233[[#This Row],[Lev Ret]]="",Table13233[[#This Row],[Lev Bet]]*-1,Table13233[[#This Row],[Lev Ret]]-Table13233[[#This Row],[Lev Bet]])</f>
        <v>80</v>
      </c>
      <c r="R765" s="84">
        <v>120</v>
      </c>
      <c r="S765" s="84">
        <f>IF(Table13233[[#This Row],[E4 24 BET]]="","",IF(OR(Table13233[[#This Row],[Fin]]="1st",Table13233[[#This Row],[Fin]]="Won",Table13233[[#This Row],[Div]]&lt;&gt;""),R765*Table13233[[#This Row],[Div]],""))</f>
        <v>216</v>
      </c>
      <c r="T765" s="84">
        <f>IF(Table13233[[#This Row],[E4 24 BET]]="","",IF(Table13233[[#This Row],[E4 24 RET]]="",Table13233[[#This Row],[E4 24 BET]]*-1,S765-R765))</f>
        <v>96</v>
      </c>
      <c r="U765" s="80" t="s">
        <v>942</v>
      </c>
    </row>
    <row r="766" spans="1:21" ht="15" customHeight="1" x14ac:dyDescent="0.25">
      <c r="A766" s="77">
        <v>45003</v>
      </c>
      <c r="B766" s="78">
        <v>0.65277777777777779</v>
      </c>
      <c r="C766" s="78" t="s">
        <v>11</v>
      </c>
      <c r="D766" s="79">
        <v>6</v>
      </c>
      <c r="E766" s="80">
        <v>2</v>
      </c>
      <c r="F766" s="81" t="s">
        <v>74</v>
      </c>
      <c r="G766" s="81" t="s">
        <v>7</v>
      </c>
      <c r="H766" s="82"/>
      <c r="I766" s="80" t="s">
        <v>392</v>
      </c>
      <c r="J766" s="83"/>
      <c r="K766" s="80" t="s">
        <v>926</v>
      </c>
      <c r="L766" s="80" t="s">
        <v>1021</v>
      </c>
      <c r="M766" s="80" t="s">
        <v>919</v>
      </c>
      <c r="N766" s="80" t="s">
        <v>918</v>
      </c>
      <c r="O766" s="83">
        <v>100</v>
      </c>
      <c r="P766" s="80" t="str">
        <f>IF(OR(Table13233[[#This Row],[Fin]]="1st",Table13233[[#This Row],[Div]]&lt;&gt;""),O766*Table13233[[#This Row],[Div]],"")</f>
        <v/>
      </c>
      <c r="Q766" s="80">
        <f>IF(Table13233[[#This Row],[Lev Ret]]="",Table13233[[#This Row],[Lev Bet]]*-1,Table13233[[#This Row],[Lev Ret]]-Table13233[[#This Row],[Lev Bet]])</f>
        <v>-100</v>
      </c>
      <c r="R766" s="84">
        <v>200</v>
      </c>
      <c r="S766" s="84" t="str">
        <f>IF(Table13233[[#This Row],[E4 24 BET]]="","",IF(OR(Table13233[[#This Row],[Fin]]="1st",Table13233[[#This Row],[Fin]]="Won",Table13233[[#This Row],[Div]]&lt;&gt;""),R766*Table13233[[#This Row],[Div]],""))</f>
        <v/>
      </c>
      <c r="T766" s="84">
        <f>IF(Table13233[[#This Row],[E4 24 BET]]="","",IF(Table13233[[#This Row],[E4 24 RET]]="",Table13233[[#This Row],[E4 24 BET]]*-1,S766-R766))</f>
        <v>-200</v>
      </c>
      <c r="U766" s="80" t="s">
        <v>953</v>
      </c>
    </row>
    <row r="767" spans="1:21" ht="15" customHeight="1" x14ac:dyDescent="0.25">
      <c r="A767" s="77">
        <v>45003</v>
      </c>
      <c r="B767" s="78">
        <v>0.74652777777777779</v>
      </c>
      <c r="C767" s="78" t="s">
        <v>139</v>
      </c>
      <c r="D767" s="79">
        <v>10</v>
      </c>
      <c r="E767" s="80">
        <v>14</v>
      </c>
      <c r="F767" s="81" t="s">
        <v>42</v>
      </c>
      <c r="G767" s="81" t="s">
        <v>6</v>
      </c>
      <c r="H767" s="82"/>
      <c r="I767" s="80" t="s">
        <v>156</v>
      </c>
      <c r="J767" s="83"/>
      <c r="K767" s="80" t="s">
        <v>926</v>
      </c>
      <c r="L767" s="80" t="s">
        <v>1021</v>
      </c>
      <c r="M767" s="80" t="s">
        <v>919</v>
      </c>
      <c r="N767" s="80" t="s">
        <v>918</v>
      </c>
      <c r="O767" s="83">
        <v>100</v>
      </c>
      <c r="P767" s="80" t="str">
        <f>IF(OR(Table13233[[#This Row],[Fin]]="1st",Table13233[[#This Row],[Div]]&lt;&gt;""),O767*Table13233[[#This Row],[Div]],"")</f>
        <v/>
      </c>
      <c r="Q767" s="80">
        <f>IF(Table13233[[#This Row],[Lev Ret]]="",Table13233[[#This Row],[Lev Bet]]*-1,Table13233[[#This Row],[Lev Ret]]-Table13233[[#This Row],[Lev Bet]])</f>
        <v>-100</v>
      </c>
      <c r="R767" s="84">
        <v>139.99999999999997</v>
      </c>
      <c r="S767" s="84" t="str">
        <f>IF(Table13233[[#This Row],[E4 24 BET]]="","",IF(OR(Table13233[[#This Row],[Fin]]="1st",Table13233[[#This Row],[Fin]]="Won",Table13233[[#This Row],[Div]]&lt;&gt;""),R767*Table13233[[#This Row],[Div]],""))</f>
        <v/>
      </c>
      <c r="T767" s="84">
        <f>IF(Table13233[[#This Row],[E4 24 BET]]="","",IF(Table13233[[#This Row],[E4 24 RET]]="",Table13233[[#This Row],[E4 24 BET]]*-1,S767-R767))</f>
        <v>-139.99999999999997</v>
      </c>
      <c r="U767" s="80" t="s">
        <v>951</v>
      </c>
    </row>
    <row r="768" spans="1:21" ht="15" customHeight="1" x14ac:dyDescent="0.25">
      <c r="A768" s="77">
        <v>45007</v>
      </c>
      <c r="B768" s="78">
        <v>0.62152777777777779</v>
      </c>
      <c r="C768" s="78" t="s">
        <v>145</v>
      </c>
      <c r="D768" s="79">
        <v>3</v>
      </c>
      <c r="E768" s="80">
        <v>6</v>
      </c>
      <c r="F768" s="81" t="s">
        <v>516</v>
      </c>
      <c r="G768" s="81" t="s">
        <v>4</v>
      </c>
      <c r="H768" s="82">
        <v>5.4</v>
      </c>
      <c r="I768" s="80" t="s">
        <v>156</v>
      </c>
      <c r="J768" s="83"/>
      <c r="K768" s="80" t="s">
        <v>926</v>
      </c>
      <c r="L768" s="80" t="s">
        <v>1021</v>
      </c>
      <c r="M768" s="80" t="s">
        <v>924</v>
      </c>
      <c r="N768" s="80" t="s">
        <v>140</v>
      </c>
      <c r="O768" s="83">
        <v>100</v>
      </c>
      <c r="P768" s="80">
        <f>IF(OR(Table13233[[#This Row],[Fin]]="1st",Table13233[[#This Row],[Div]]&lt;&gt;""),O768*Table13233[[#This Row],[Div]],"")</f>
        <v>540</v>
      </c>
      <c r="Q768" s="80">
        <f>IF(Table13233[[#This Row],[Lev Ret]]="",Table13233[[#This Row],[Lev Bet]]*-1,Table13233[[#This Row],[Lev Ret]]-Table13233[[#This Row],[Lev Bet]])</f>
        <v>440</v>
      </c>
      <c r="R768" s="84">
        <v>120</v>
      </c>
      <c r="S768" s="84">
        <f>IF(Table13233[[#This Row],[E4 24 BET]]="","",IF(OR(Table13233[[#This Row],[Fin]]="1st",Table13233[[#This Row],[Fin]]="Won",Table13233[[#This Row],[Div]]&lt;&gt;""),R768*Table13233[[#This Row],[Div]],""))</f>
        <v>648</v>
      </c>
      <c r="T768" s="84">
        <f>IF(Table13233[[#This Row],[E4 24 BET]]="","",IF(Table13233[[#This Row],[E4 24 RET]]="",Table13233[[#This Row],[E4 24 BET]]*-1,S768-R768))</f>
        <v>528</v>
      </c>
      <c r="U768" s="80" t="s">
        <v>946</v>
      </c>
    </row>
    <row r="769" spans="1:21" ht="15" customHeight="1" x14ac:dyDescent="0.25">
      <c r="A769" s="77">
        <v>45007</v>
      </c>
      <c r="B769" s="78">
        <v>0.65833333333333333</v>
      </c>
      <c r="C769" s="78" t="s">
        <v>154</v>
      </c>
      <c r="D769" s="79">
        <v>4</v>
      </c>
      <c r="E769" s="80">
        <v>10</v>
      </c>
      <c r="F769" s="81" t="s">
        <v>687</v>
      </c>
      <c r="G769" s="81" t="s">
        <v>4</v>
      </c>
      <c r="H769" s="82">
        <v>2.6</v>
      </c>
      <c r="I769" s="80" t="s">
        <v>897</v>
      </c>
      <c r="J769" s="83"/>
      <c r="K769" s="80" t="s">
        <v>926</v>
      </c>
      <c r="L769" s="80" t="s">
        <v>1021</v>
      </c>
      <c r="M769" s="80" t="s">
        <v>924</v>
      </c>
      <c r="N769" s="80" t="s">
        <v>140</v>
      </c>
      <c r="O769" s="83">
        <v>100</v>
      </c>
      <c r="P769" s="80">
        <f>IF(OR(Table13233[[#This Row],[Fin]]="1st",Table13233[[#This Row],[Div]]&lt;&gt;""),O769*Table13233[[#This Row],[Div]],"")</f>
        <v>260</v>
      </c>
      <c r="Q769" s="80">
        <f>IF(Table13233[[#This Row],[Lev Ret]]="",Table13233[[#This Row],[Lev Bet]]*-1,Table13233[[#This Row],[Lev Ret]]-Table13233[[#This Row],[Lev Bet]])</f>
        <v>160</v>
      </c>
      <c r="R769" s="84">
        <v>120</v>
      </c>
      <c r="S769" s="84">
        <f>IF(Table13233[[#This Row],[E4 24 BET]]="","",IF(OR(Table13233[[#This Row],[Fin]]="1st",Table13233[[#This Row],[Fin]]="Won",Table13233[[#This Row],[Div]]&lt;&gt;""),R769*Table13233[[#This Row],[Div]],""))</f>
        <v>312</v>
      </c>
      <c r="T769" s="84">
        <f>IF(Table13233[[#This Row],[E4 24 BET]]="","",IF(Table13233[[#This Row],[E4 24 RET]]="",Table13233[[#This Row],[E4 24 BET]]*-1,S769-R769))</f>
        <v>192</v>
      </c>
      <c r="U769" s="80" t="s">
        <v>930</v>
      </c>
    </row>
    <row r="770" spans="1:21" ht="15" customHeight="1" x14ac:dyDescent="0.25">
      <c r="A770" s="77">
        <v>45007</v>
      </c>
      <c r="B770" s="78">
        <v>0.71875</v>
      </c>
      <c r="C770" s="78" t="s">
        <v>145</v>
      </c>
      <c r="D770" s="79">
        <v>7</v>
      </c>
      <c r="E770" s="80">
        <v>1</v>
      </c>
      <c r="F770" s="81" t="s">
        <v>517</v>
      </c>
      <c r="G770" s="81"/>
      <c r="H770" s="82"/>
      <c r="I770" s="80" t="s">
        <v>156</v>
      </c>
      <c r="J770" s="83"/>
      <c r="K770" s="80" t="s">
        <v>926</v>
      </c>
      <c r="L770" s="80" t="s">
        <v>1021</v>
      </c>
      <c r="M770" s="80" t="s">
        <v>924</v>
      </c>
      <c r="N770" s="80" t="s">
        <v>140</v>
      </c>
      <c r="O770" s="83">
        <v>100</v>
      </c>
      <c r="P770" s="80" t="str">
        <f>IF(OR(Table13233[[#This Row],[Fin]]="1st",Table13233[[#This Row],[Div]]&lt;&gt;""),O770*Table13233[[#This Row],[Div]],"")</f>
        <v/>
      </c>
      <c r="Q770" s="80">
        <f>IF(Table13233[[#This Row],[Lev Ret]]="",Table13233[[#This Row],[Lev Bet]]*-1,Table13233[[#This Row],[Lev Ret]]-Table13233[[#This Row],[Lev Bet]])</f>
        <v>-100</v>
      </c>
      <c r="R770" s="84">
        <v>120</v>
      </c>
      <c r="S770" s="84" t="str">
        <f>IF(Table13233[[#This Row],[E4 24 BET]]="","",IF(OR(Table13233[[#This Row],[Fin]]="1st",Table13233[[#This Row],[Fin]]="Won",Table13233[[#This Row],[Div]]&lt;&gt;""),R770*Table13233[[#This Row],[Div]],""))</f>
        <v/>
      </c>
      <c r="T770" s="84">
        <f>IF(Table13233[[#This Row],[E4 24 BET]]="","",IF(Table13233[[#This Row],[E4 24 RET]]="",Table13233[[#This Row],[E4 24 BET]]*-1,S770-R770))</f>
        <v>-120</v>
      </c>
      <c r="U770" s="80" t="s">
        <v>946</v>
      </c>
    </row>
    <row r="771" spans="1:21" ht="15" customHeight="1" x14ac:dyDescent="0.25">
      <c r="A771" s="77">
        <v>45009</v>
      </c>
      <c r="B771" s="78">
        <v>0.86458333333333337</v>
      </c>
      <c r="C771" s="78" t="s">
        <v>11</v>
      </c>
      <c r="D771" s="79">
        <v>6</v>
      </c>
      <c r="E771" s="80">
        <v>8</v>
      </c>
      <c r="F771" s="81" t="s">
        <v>166</v>
      </c>
      <c r="G771" s="81" t="s">
        <v>7</v>
      </c>
      <c r="H771" s="82"/>
      <c r="I771" s="80" t="s">
        <v>392</v>
      </c>
      <c r="J771" s="83"/>
      <c r="K771" s="80" t="s">
        <v>926</v>
      </c>
      <c r="L771" s="80" t="s">
        <v>1021</v>
      </c>
      <c r="M771" s="80" t="s">
        <v>917</v>
      </c>
      <c r="N771" s="80" t="s">
        <v>140</v>
      </c>
      <c r="O771" s="83">
        <v>100</v>
      </c>
      <c r="P771" s="80" t="str">
        <f>IF(OR(Table13233[[#This Row],[Fin]]="1st",Table13233[[#This Row],[Div]]&lt;&gt;""),O771*Table13233[[#This Row],[Div]],"")</f>
        <v/>
      </c>
      <c r="Q771" s="80">
        <f>IF(Table13233[[#This Row],[Lev Ret]]="",Table13233[[#This Row],[Lev Bet]]*-1,Table13233[[#This Row],[Lev Ret]]-Table13233[[#This Row],[Lev Bet]])</f>
        <v>-100</v>
      </c>
      <c r="R771" s="84">
        <v>120</v>
      </c>
      <c r="S771" s="84" t="str">
        <f>IF(Table13233[[#This Row],[E4 24 BET]]="","",IF(OR(Table13233[[#This Row],[Fin]]="1st",Table13233[[#This Row],[Fin]]="Won",Table13233[[#This Row],[Div]]&lt;&gt;""),R771*Table13233[[#This Row],[Div]],""))</f>
        <v/>
      </c>
      <c r="T771" s="84">
        <f>IF(Table13233[[#This Row],[E4 24 BET]]="","",IF(Table13233[[#This Row],[E4 24 RET]]="",Table13233[[#This Row],[E4 24 BET]]*-1,S771-R771))</f>
        <v>-120</v>
      </c>
      <c r="U771" s="80" t="s">
        <v>941</v>
      </c>
    </row>
    <row r="772" spans="1:21" ht="15" customHeight="1" x14ac:dyDescent="0.25">
      <c r="A772" s="77">
        <v>45009</v>
      </c>
      <c r="B772" s="78">
        <v>0.86458333333333337</v>
      </c>
      <c r="C772" s="78" t="s">
        <v>11</v>
      </c>
      <c r="D772" s="79">
        <v>6</v>
      </c>
      <c r="E772" s="80">
        <v>2</v>
      </c>
      <c r="F772" s="81" t="s">
        <v>209</v>
      </c>
      <c r="G772" s="81" t="s">
        <v>4</v>
      </c>
      <c r="H772" s="82">
        <v>3.7</v>
      </c>
      <c r="I772" s="80" t="s">
        <v>392</v>
      </c>
      <c r="J772" s="83"/>
      <c r="K772" s="80" t="s">
        <v>926</v>
      </c>
      <c r="L772" s="80" t="s">
        <v>1021</v>
      </c>
      <c r="M772" s="80" t="s">
        <v>917</v>
      </c>
      <c r="N772" s="80" t="s">
        <v>140</v>
      </c>
      <c r="O772" s="83">
        <v>100</v>
      </c>
      <c r="P772" s="80">
        <f>IF(OR(Table13233[[#This Row],[Fin]]="1st",Table13233[[#This Row],[Div]]&lt;&gt;""),O772*Table13233[[#This Row],[Div]],"")</f>
        <v>370</v>
      </c>
      <c r="Q772" s="80">
        <f>IF(Table13233[[#This Row],[Lev Ret]]="",Table13233[[#This Row],[Lev Bet]]*-1,Table13233[[#This Row],[Lev Ret]]-Table13233[[#This Row],[Lev Bet]])</f>
        <v>270</v>
      </c>
      <c r="R772" s="84">
        <v>100</v>
      </c>
      <c r="S772" s="84">
        <f>IF(Table13233[[#This Row],[E4 24 BET]]="","",IF(OR(Table13233[[#This Row],[Fin]]="1st",Table13233[[#This Row],[Fin]]="Won",Table13233[[#This Row],[Div]]&lt;&gt;""),R772*Table13233[[#This Row],[Div]],""))</f>
        <v>370</v>
      </c>
      <c r="T772" s="84">
        <f>IF(Table13233[[#This Row],[E4 24 BET]]="","",IF(Table13233[[#This Row],[E4 24 RET]]="",Table13233[[#This Row],[E4 24 BET]]*-1,S772-R772))</f>
        <v>270</v>
      </c>
      <c r="U772" s="80" t="s">
        <v>941</v>
      </c>
    </row>
    <row r="773" spans="1:21" ht="15" customHeight="1" x14ac:dyDescent="0.25">
      <c r="A773" s="77">
        <v>45009</v>
      </c>
      <c r="B773" s="78">
        <v>0.90625</v>
      </c>
      <c r="C773" s="78" t="s">
        <v>11</v>
      </c>
      <c r="D773" s="79">
        <v>8</v>
      </c>
      <c r="E773" s="80">
        <v>1</v>
      </c>
      <c r="F773" s="81" t="s">
        <v>647</v>
      </c>
      <c r="G773" s="81" t="s">
        <v>4</v>
      </c>
      <c r="H773" s="82">
        <v>1.7</v>
      </c>
      <c r="I773" s="80" t="s">
        <v>392</v>
      </c>
      <c r="J773" s="83"/>
      <c r="K773" s="80" t="s">
        <v>926</v>
      </c>
      <c r="L773" s="80" t="s">
        <v>1021</v>
      </c>
      <c r="M773" s="80" t="s">
        <v>917</v>
      </c>
      <c r="N773" s="80" t="s">
        <v>140</v>
      </c>
      <c r="O773" s="83">
        <v>100</v>
      </c>
      <c r="P773" s="80">
        <f>IF(OR(Table13233[[#This Row],[Fin]]="1st",Table13233[[#This Row],[Div]]&lt;&gt;""),O773*Table13233[[#This Row],[Div]],"")</f>
        <v>170</v>
      </c>
      <c r="Q773" s="80">
        <f>IF(Table13233[[#This Row],[Lev Ret]]="",Table13233[[#This Row],[Lev Bet]]*-1,Table13233[[#This Row],[Lev Ret]]-Table13233[[#This Row],[Lev Bet]])</f>
        <v>70</v>
      </c>
      <c r="R773" s="84">
        <v>120</v>
      </c>
      <c r="S773" s="84">
        <f>IF(Table13233[[#This Row],[E4 24 BET]]="","",IF(OR(Table13233[[#This Row],[Fin]]="1st",Table13233[[#This Row],[Fin]]="Won",Table13233[[#This Row],[Div]]&lt;&gt;""),R773*Table13233[[#This Row],[Div]],""))</f>
        <v>204</v>
      </c>
      <c r="T773" s="84">
        <f>IF(Table13233[[#This Row],[E4 24 BET]]="","",IF(Table13233[[#This Row],[E4 24 RET]]="",Table13233[[#This Row],[E4 24 BET]]*-1,S773-R773))</f>
        <v>84</v>
      </c>
      <c r="U773" s="80" t="s">
        <v>942</v>
      </c>
    </row>
    <row r="774" spans="1:21" ht="15" customHeight="1" x14ac:dyDescent="0.25">
      <c r="A774" s="77">
        <v>45010</v>
      </c>
      <c r="B774" s="78">
        <v>0.51736111111111105</v>
      </c>
      <c r="C774" s="78" t="s">
        <v>10</v>
      </c>
      <c r="D774" s="79">
        <v>1</v>
      </c>
      <c r="E774" s="80">
        <v>4</v>
      </c>
      <c r="F774" s="81" t="s">
        <v>167</v>
      </c>
      <c r="G774" s="81" t="s">
        <v>4</v>
      </c>
      <c r="H774" s="82">
        <v>2.8</v>
      </c>
      <c r="I774" s="80" t="s">
        <v>392</v>
      </c>
      <c r="J774" s="83"/>
      <c r="K774" s="80" t="s">
        <v>926</v>
      </c>
      <c r="L774" s="80" t="s">
        <v>1021</v>
      </c>
      <c r="M774" s="80" t="s">
        <v>919</v>
      </c>
      <c r="N774" s="80" t="s">
        <v>918</v>
      </c>
      <c r="O774" s="83">
        <v>100</v>
      </c>
      <c r="P774" s="80">
        <f>IF(OR(Table13233[[#This Row],[Fin]]="1st",Table13233[[#This Row],[Div]]&lt;&gt;""),O774*Table13233[[#This Row],[Div]],"")</f>
        <v>280</v>
      </c>
      <c r="Q774" s="80">
        <f>IF(Table13233[[#This Row],[Lev Ret]]="",Table13233[[#This Row],[Lev Bet]]*-1,Table13233[[#This Row],[Lev Ret]]-Table13233[[#This Row],[Lev Bet]])</f>
        <v>180</v>
      </c>
      <c r="R774" s="84">
        <v>100</v>
      </c>
      <c r="S774" s="84">
        <f>IF(Table13233[[#This Row],[E4 24 BET]]="","",IF(OR(Table13233[[#This Row],[Fin]]="1st",Table13233[[#This Row],[Fin]]="Won",Table13233[[#This Row],[Div]]&lt;&gt;""),R774*Table13233[[#This Row],[Div]],""))</f>
        <v>280</v>
      </c>
      <c r="T774" s="84">
        <f>IF(Table13233[[#This Row],[E4 24 BET]]="","",IF(Table13233[[#This Row],[E4 24 RET]]="",Table13233[[#This Row],[E4 24 BET]]*-1,S774-R774))</f>
        <v>180</v>
      </c>
      <c r="U774" s="80" t="s">
        <v>947</v>
      </c>
    </row>
    <row r="775" spans="1:21" ht="15" customHeight="1" x14ac:dyDescent="0.25">
      <c r="A775" s="77">
        <v>45010</v>
      </c>
      <c r="B775" s="78">
        <v>0.56388888888888888</v>
      </c>
      <c r="C775" s="78" t="s">
        <v>155</v>
      </c>
      <c r="D775" s="79">
        <v>2</v>
      </c>
      <c r="E775" s="80">
        <v>6</v>
      </c>
      <c r="F775" s="81" t="s">
        <v>688</v>
      </c>
      <c r="G775" s="81" t="s">
        <v>4</v>
      </c>
      <c r="H775" s="82">
        <v>1.7</v>
      </c>
      <c r="I775" s="80" t="s">
        <v>897</v>
      </c>
      <c r="J775" s="83"/>
      <c r="K775" s="80" t="s">
        <v>926</v>
      </c>
      <c r="L775" s="80" t="s">
        <v>1021</v>
      </c>
      <c r="M775" s="80" t="s">
        <v>919</v>
      </c>
      <c r="N775" s="80" t="s">
        <v>140</v>
      </c>
      <c r="O775" s="83">
        <v>100</v>
      </c>
      <c r="P775" s="80">
        <f>IF(OR(Table13233[[#This Row],[Fin]]="1st",Table13233[[#This Row],[Div]]&lt;&gt;""),O775*Table13233[[#This Row],[Div]],"")</f>
        <v>170</v>
      </c>
      <c r="Q775" s="80">
        <f>IF(Table13233[[#This Row],[Lev Ret]]="",Table13233[[#This Row],[Lev Bet]]*-1,Table13233[[#This Row],[Lev Ret]]-Table13233[[#This Row],[Lev Bet]])</f>
        <v>70</v>
      </c>
      <c r="R775" s="84">
        <v>100</v>
      </c>
      <c r="S775" s="84">
        <f>IF(Table13233[[#This Row],[E4 24 BET]]="","",IF(OR(Table13233[[#This Row],[Fin]]="1st",Table13233[[#This Row],[Fin]]="Won",Table13233[[#This Row],[Div]]&lt;&gt;""),R775*Table13233[[#This Row],[Div]],""))</f>
        <v>170</v>
      </c>
      <c r="T775" s="84">
        <f>IF(Table13233[[#This Row],[E4 24 BET]]="","",IF(Table13233[[#This Row],[E4 24 RET]]="",Table13233[[#This Row],[E4 24 BET]]*-1,S775-R775))</f>
        <v>70</v>
      </c>
      <c r="U775" s="80" t="s">
        <v>927</v>
      </c>
    </row>
    <row r="776" spans="1:21" ht="15" customHeight="1" x14ac:dyDescent="0.25">
      <c r="A776" s="77">
        <v>45010</v>
      </c>
      <c r="B776" s="78">
        <v>0.56944444444444442</v>
      </c>
      <c r="C776" s="78" t="s">
        <v>10</v>
      </c>
      <c r="D776" s="79">
        <v>3</v>
      </c>
      <c r="E776" s="80">
        <v>2</v>
      </c>
      <c r="F776" s="81" t="s">
        <v>771</v>
      </c>
      <c r="G776" s="81" t="s">
        <v>4</v>
      </c>
      <c r="H776" s="82">
        <v>3.4</v>
      </c>
      <c r="I776" s="80" t="s">
        <v>392</v>
      </c>
      <c r="J776" s="83"/>
      <c r="K776" s="80" t="s">
        <v>926</v>
      </c>
      <c r="L776" s="80" t="s">
        <v>1021</v>
      </c>
      <c r="M776" s="80" t="s">
        <v>919</v>
      </c>
      <c r="N776" s="80" t="s">
        <v>140</v>
      </c>
      <c r="O776" s="83">
        <v>100</v>
      </c>
      <c r="P776" s="80">
        <f>IF(OR(Table13233[[#This Row],[Fin]]="1st",Table13233[[#This Row],[Div]]&lt;&gt;""),O776*Table13233[[#This Row],[Div]],"")</f>
        <v>340</v>
      </c>
      <c r="Q776" s="80">
        <f>IF(Table13233[[#This Row],[Lev Ret]]="",Table13233[[#This Row],[Lev Bet]]*-1,Table13233[[#This Row],[Lev Ret]]-Table13233[[#This Row],[Lev Bet]])</f>
        <v>240</v>
      </c>
      <c r="R776" s="84">
        <v>120</v>
      </c>
      <c r="S776" s="84">
        <f>IF(Table13233[[#This Row],[E4 24 BET]]="","",IF(OR(Table13233[[#This Row],[Fin]]="1st",Table13233[[#This Row],[Fin]]="Won",Table13233[[#This Row],[Div]]&lt;&gt;""),R776*Table13233[[#This Row],[Div]],""))</f>
        <v>408</v>
      </c>
      <c r="T776" s="84">
        <f>IF(Table13233[[#This Row],[E4 24 BET]]="","",IF(Table13233[[#This Row],[E4 24 RET]]="",Table13233[[#This Row],[E4 24 BET]]*-1,S776-R776))</f>
        <v>288</v>
      </c>
      <c r="U776" s="80" t="s">
        <v>941</v>
      </c>
    </row>
    <row r="777" spans="1:21" ht="15" customHeight="1" x14ac:dyDescent="0.25">
      <c r="A777" s="77">
        <v>45010</v>
      </c>
      <c r="B777" s="78">
        <v>0.59722222222222221</v>
      </c>
      <c r="C777" s="78" t="s">
        <v>10</v>
      </c>
      <c r="D777" s="79">
        <v>4</v>
      </c>
      <c r="E777" s="80">
        <v>1</v>
      </c>
      <c r="F777" s="81" t="s">
        <v>168</v>
      </c>
      <c r="G777" s="81" t="s">
        <v>4</v>
      </c>
      <c r="H777" s="82">
        <v>4.4000000000000004</v>
      </c>
      <c r="I777" s="80" t="s">
        <v>392</v>
      </c>
      <c r="J777" s="83"/>
      <c r="K777" s="80" t="s">
        <v>926</v>
      </c>
      <c r="L777" s="80" t="s">
        <v>1021</v>
      </c>
      <c r="M777" s="80" t="s">
        <v>919</v>
      </c>
      <c r="N777" s="80" t="s">
        <v>140</v>
      </c>
      <c r="O777" s="83">
        <v>100</v>
      </c>
      <c r="P777" s="80">
        <f>IF(OR(Table13233[[#This Row],[Fin]]="1st",Table13233[[#This Row],[Div]]&lt;&gt;""),O777*Table13233[[#This Row],[Div]],"")</f>
        <v>440.00000000000006</v>
      </c>
      <c r="Q777" s="80">
        <f>IF(Table13233[[#This Row],[Lev Ret]]="",Table13233[[#This Row],[Lev Bet]]*-1,Table13233[[#This Row],[Lev Ret]]-Table13233[[#This Row],[Lev Bet]])</f>
        <v>340.00000000000006</v>
      </c>
      <c r="R777" s="84">
        <v>120</v>
      </c>
      <c r="S777" s="84">
        <f>IF(Table13233[[#This Row],[E4 24 BET]]="","",IF(OR(Table13233[[#This Row],[Fin]]="1st",Table13233[[#This Row],[Fin]]="Won",Table13233[[#This Row],[Div]]&lt;&gt;""),R777*Table13233[[#This Row],[Div]],""))</f>
        <v>528</v>
      </c>
      <c r="T777" s="84">
        <f>IF(Table13233[[#This Row],[E4 24 BET]]="","",IF(Table13233[[#This Row],[E4 24 RET]]="",Table13233[[#This Row],[E4 24 BET]]*-1,S777-R777))</f>
        <v>408</v>
      </c>
      <c r="U777" s="80" t="s">
        <v>941</v>
      </c>
    </row>
    <row r="778" spans="1:21" ht="15" customHeight="1" x14ac:dyDescent="0.25">
      <c r="A778" s="77">
        <v>45010</v>
      </c>
      <c r="B778" s="78">
        <v>0.625</v>
      </c>
      <c r="C778" s="78" t="s">
        <v>10</v>
      </c>
      <c r="D778" s="79">
        <v>5</v>
      </c>
      <c r="E778" s="80">
        <v>9</v>
      </c>
      <c r="F778" s="81" t="s">
        <v>648</v>
      </c>
      <c r="G778" s="81"/>
      <c r="H778" s="82"/>
      <c r="I778" s="80" t="s">
        <v>392</v>
      </c>
      <c r="J778" s="83"/>
      <c r="K778" s="80" t="s">
        <v>926</v>
      </c>
      <c r="L778" s="80" t="s">
        <v>1021</v>
      </c>
      <c r="M778" s="80" t="s">
        <v>919</v>
      </c>
      <c r="N778" s="80" t="s">
        <v>918</v>
      </c>
      <c r="O778" s="83">
        <v>100</v>
      </c>
      <c r="P778" s="80" t="str">
        <f>IF(OR(Table13233[[#This Row],[Fin]]="1st",Table13233[[#This Row],[Div]]&lt;&gt;""),O778*Table13233[[#This Row],[Div]],"")</f>
        <v/>
      </c>
      <c r="Q778" s="80">
        <f>IF(Table13233[[#This Row],[Lev Ret]]="",Table13233[[#This Row],[Lev Bet]]*-1,Table13233[[#This Row],[Lev Ret]]-Table13233[[#This Row],[Lev Bet]])</f>
        <v>-100</v>
      </c>
      <c r="R778" s="84">
        <v>100</v>
      </c>
      <c r="S778" s="84" t="str">
        <f>IF(Table13233[[#This Row],[E4 24 BET]]="","",IF(OR(Table13233[[#This Row],[Fin]]="1st",Table13233[[#This Row],[Fin]]="Won",Table13233[[#This Row],[Div]]&lt;&gt;""),R778*Table13233[[#This Row],[Div]],""))</f>
        <v/>
      </c>
      <c r="T778" s="84">
        <f>IF(Table13233[[#This Row],[E4 24 BET]]="","",IF(Table13233[[#This Row],[E4 24 RET]]="",Table13233[[#This Row],[E4 24 BET]]*-1,S778-R778))</f>
        <v>-100</v>
      </c>
      <c r="U778" s="80" t="s">
        <v>947</v>
      </c>
    </row>
    <row r="779" spans="1:21" ht="15" customHeight="1" x14ac:dyDescent="0.25">
      <c r="A779" s="77">
        <v>45010</v>
      </c>
      <c r="B779" s="78">
        <v>0.63888888888888895</v>
      </c>
      <c r="C779" s="78" t="s">
        <v>139</v>
      </c>
      <c r="D779" s="79">
        <v>6</v>
      </c>
      <c r="E779" s="80">
        <v>10</v>
      </c>
      <c r="F779" s="81" t="s">
        <v>514</v>
      </c>
      <c r="G779" s="81" t="s">
        <v>4</v>
      </c>
      <c r="H779" s="82">
        <v>6.4</v>
      </c>
      <c r="I779" s="80" t="s">
        <v>156</v>
      </c>
      <c r="J779" s="83"/>
      <c r="K779" s="80" t="s">
        <v>926</v>
      </c>
      <c r="L779" s="80" t="s">
        <v>1021</v>
      </c>
      <c r="M779" s="80" t="s">
        <v>919</v>
      </c>
      <c r="N779" s="80" t="s">
        <v>140</v>
      </c>
      <c r="O779" s="83">
        <v>100</v>
      </c>
      <c r="P779" s="80">
        <f>IF(OR(Table13233[[#This Row],[Fin]]="1st",Table13233[[#This Row],[Div]]&lt;&gt;""),O779*Table13233[[#This Row],[Div]],"")</f>
        <v>640</v>
      </c>
      <c r="Q779" s="80">
        <f>IF(Table13233[[#This Row],[Lev Ret]]="",Table13233[[#This Row],[Lev Bet]]*-1,Table13233[[#This Row],[Lev Ret]]-Table13233[[#This Row],[Lev Bet]])</f>
        <v>540</v>
      </c>
      <c r="R779" s="84">
        <v>100</v>
      </c>
      <c r="S779" s="84">
        <f>IF(Table13233[[#This Row],[E4 24 BET]]="","",IF(OR(Table13233[[#This Row],[Fin]]="1st",Table13233[[#This Row],[Fin]]="Won",Table13233[[#This Row],[Div]]&lt;&gt;""),R779*Table13233[[#This Row],[Div]],""))</f>
        <v>640</v>
      </c>
      <c r="T779" s="84">
        <f>IF(Table13233[[#This Row],[E4 24 BET]]="","",IF(Table13233[[#This Row],[E4 24 RET]]="",Table13233[[#This Row],[E4 24 BET]]*-1,S779-R779))</f>
        <v>540</v>
      </c>
      <c r="U779" s="80" t="s">
        <v>943</v>
      </c>
    </row>
    <row r="780" spans="1:21" ht="15" customHeight="1" x14ac:dyDescent="0.25">
      <c r="A780" s="77">
        <v>45010</v>
      </c>
      <c r="B780" s="78">
        <v>0.70833333333333337</v>
      </c>
      <c r="C780" s="78" t="s">
        <v>10</v>
      </c>
      <c r="D780" s="79">
        <v>8</v>
      </c>
      <c r="E780" s="80">
        <v>14</v>
      </c>
      <c r="F780" s="81" t="s">
        <v>17</v>
      </c>
      <c r="G780" s="81"/>
      <c r="H780" s="82"/>
      <c r="I780" s="80" t="s">
        <v>392</v>
      </c>
      <c r="J780" s="83"/>
      <c r="K780" s="80" t="s">
        <v>926</v>
      </c>
      <c r="L780" s="80" t="s">
        <v>1021</v>
      </c>
      <c r="M780" s="80" t="s">
        <v>919</v>
      </c>
      <c r="N780" s="80" t="s">
        <v>918</v>
      </c>
      <c r="O780" s="83">
        <v>100</v>
      </c>
      <c r="P780" s="80" t="str">
        <f>IF(OR(Table13233[[#This Row],[Fin]]="1st",Table13233[[#This Row],[Div]]&lt;&gt;""),O780*Table13233[[#This Row],[Div]],"")</f>
        <v/>
      </c>
      <c r="Q780" s="80">
        <f>IF(Table13233[[#This Row],[Lev Ret]]="",Table13233[[#This Row],[Lev Bet]]*-1,Table13233[[#This Row],[Lev Ret]]-Table13233[[#This Row],[Lev Bet]])</f>
        <v>-100</v>
      </c>
      <c r="R780" s="84">
        <v>200</v>
      </c>
      <c r="S780" s="84" t="str">
        <f>IF(Table13233[[#This Row],[E4 24 BET]]="","",IF(OR(Table13233[[#This Row],[Fin]]="1st",Table13233[[#This Row],[Fin]]="Won",Table13233[[#This Row],[Div]]&lt;&gt;""),R780*Table13233[[#This Row],[Div]],""))</f>
        <v/>
      </c>
      <c r="T780" s="84">
        <f>IF(Table13233[[#This Row],[E4 24 BET]]="","",IF(Table13233[[#This Row],[E4 24 RET]]="",Table13233[[#This Row],[E4 24 BET]]*-1,S780-R780))</f>
        <v>-200</v>
      </c>
      <c r="U780" s="80" t="s">
        <v>953</v>
      </c>
    </row>
    <row r="781" spans="1:21" ht="15" customHeight="1" x14ac:dyDescent="0.25">
      <c r="A781" s="77">
        <v>45010</v>
      </c>
      <c r="B781" s="78">
        <v>0.73055555555555562</v>
      </c>
      <c r="C781" s="78" t="s">
        <v>155</v>
      </c>
      <c r="D781" s="79">
        <v>8</v>
      </c>
      <c r="E781" s="80">
        <v>9</v>
      </c>
      <c r="F781" s="81" t="s">
        <v>689</v>
      </c>
      <c r="G781" s="81" t="s">
        <v>4</v>
      </c>
      <c r="H781" s="82">
        <v>2.8</v>
      </c>
      <c r="I781" s="80" t="s">
        <v>897</v>
      </c>
      <c r="J781" s="83"/>
      <c r="K781" s="80" t="s">
        <v>926</v>
      </c>
      <c r="L781" s="80" t="s">
        <v>1021</v>
      </c>
      <c r="M781" s="80" t="s">
        <v>919</v>
      </c>
      <c r="N781" s="80" t="s">
        <v>140</v>
      </c>
      <c r="O781" s="83">
        <v>100</v>
      </c>
      <c r="P781" s="80">
        <f>IF(OR(Table13233[[#This Row],[Fin]]="1st",Table13233[[#This Row],[Div]]&lt;&gt;""),O781*Table13233[[#This Row],[Div]],"")</f>
        <v>280</v>
      </c>
      <c r="Q781" s="80">
        <f>IF(Table13233[[#This Row],[Lev Ret]]="",Table13233[[#This Row],[Lev Bet]]*-1,Table13233[[#This Row],[Lev Ret]]-Table13233[[#This Row],[Lev Bet]])</f>
        <v>180</v>
      </c>
      <c r="R781" s="84">
        <v>100</v>
      </c>
      <c r="S781" s="84">
        <f>IF(Table13233[[#This Row],[E4 24 BET]]="","",IF(OR(Table13233[[#This Row],[Fin]]="1st",Table13233[[#This Row],[Fin]]="Won",Table13233[[#This Row],[Div]]&lt;&gt;""),R781*Table13233[[#This Row],[Div]],""))</f>
        <v>280</v>
      </c>
      <c r="T781" s="84">
        <f>IF(Table13233[[#This Row],[E4 24 BET]]="","",IF(Table13233[[#This Row],[E4 24 RET]]="",Table13233[[#This Row],[E4 24 BET]]*-1,S781-R781))</f>
        <v>180</v>
      </c>
      <c r="U781" s="80" t="s">
        <v>927</v>
      </c>
    </row>
    <row r="782" spans="1:21" ht="15" customHeight="1" x14ac:dyDescent="0.25">
      <c r="A782" s="77">
        <v>45017</v>
      </c>
      <c r="B782" s="78">
        <v>0.51736111111111105</v>
      </c>
      <c r="C782" s="78" t="s">
        <v>15</v>
      </c>
      <c r="D782" s="79">
        <v>1</v>
      </c>
      <c r="E782" s="80">
        <v>3</v>
      </c>
      <c r="F782" s="81" t="s">
        <v>381</v>
      </c>
      <c r="G782" s="81"/>
      <c r="H782" s="82"/>
      <c r="I782" s="80" t="s">
        <v>392</v>
      </c>
      <c r="J782" s="83"/>
      <c r="K782" s="80" t="s">
        <v>926</v>
      </c>
      <c r="L782" s="80" t="s">
        <v>1021</v>
      </c>
      <c r="M782" s="80" t="s">
        <v>919</v>
      </c>
      <c r="N782" s="80" t="s">
        <v>140</v>
      </c>
      <c r="O782" s="83">
        <v>100</v>
      </c>
      <c r="P782" s="80" t="str">
        <f>IF(OR(Table13233[[#This Row],[Fin]]="1st",Table13233[[#This Row],[Div]]&lt;&gt;""),O782*Table13233[[#This Row],[Div]],"")</f>
        <v/>
      </c>
      <c r="Q782" s="80">
        <f>IF(Table13233[[#This Row],[Lev Ret]]="",Table13233[[#This Row],[Lev Bet]]*-1,Table13233[[#This Row],[Lev Ret]]-Table13233[[#This Row],[Lev Bet]])</f>
        <v>-100</v>
      </c>
      <c r="R782" s="84">
        <v>120</v>
      </c>
      <c r="S782" s="84" t="str">
        <f>IF(Table13233[[#This Row],[E4 24 BET]]="","",IF(OR(Table13233[[#This Row],[Fin]]="1st",Table13233[[#This Row],[Fin]]="Won",Table13233[[#This Row],[Div]]&lt;&gt;""),R782*Table13233[[#This Row],[Div]],""))</f>
        <v/>
      </c>
      <c r="T782" s="84">
        <f>IF(Table13233[[#This Row],[E4 24 BET]]="","",IF(Table13233[[#This Row],[E4 24 RET]]="",Table13233[[#This Row],[E4 24 BET]]*-1,S782-R782))</f>
        <v>-120</v>
      </c>
      <c r="U782" s="80" t="s">
        <v>941</v>
      </c>
    </row>
    <row r="783" spans="1:21" ht="15" customHeight="1" x14ac:dyDescent="0.25">
      <c r="A783" s="77">
        <v>45017</v>
      </c>
      <c r="B783" s="78">
        <v>0.53125</v>
      </c>
      <c r="C783" s="78" t="s">
        <v>138</v>
      </c>
      <c r="D783" s="79">
        <v>2</v>
      </c>
      <c r="E783" s="80">
        <v>6</v>
      </c>
      <c r="F783" s="81" t="s">
        <v>518</v>
      </c>
      <c r="G783" s="81" t="s">
        <v>4</v>
      </c>
      <c r="H783" s="82">
        <v>5.7</v>
      </c>
      <c r="I783" s="80" t="s">
        <v>156</v>
      </c>
      <c r="J783" s="83"/>
      <c r="K783" s="80" t="s">
        <v>926</v>
      </c>
      <c r="L783" s="80" t="s">
        <v>1021</v>
      </c>
      <c r="M783" s="80" t="s">
        <v>919</v>
      </c>
      <c r="N783" s="80" t="s">
        <v>918</v>
      </c>
      <c r="O783" s="83">
        <v>100</v>
      </c>
      <c r="P783" s="80">
        <f>IF(OR(Table13233[[#This Row],[Fin]]="1st",Table13233[[#This Row],[Div]]&lt;&gt;""),O783*Table13233[[#This Row],[Div]],"")</f>
        <v>570</v>
      </c>
      <c r="Q783" s="80">
        <f>IF(Table13233[[#This Row],[Lev Ret]]="",Table13233[[#This Row],[Lev Bet]]*-1,Table13233[[#This Row],[Lev Ret]]-Table13233[[#This Row],[Lev Bet]])</f>
        <v>470</v>
      </c>
      <c r="R783" s="84">
        <v>100</v>
      </c>
      <c r="S783" s="84">
        <f>IF(Table13233[[#This Row],[E4 24 BET]]="","",IF(OR(Table13233[[#This Row],[Fin]]="1st",Table13233[[#This Row],[Fin]]="Won",Table13233[[#This Row],[Div]]&lt;&gt;""),R783*Table13233[[#This Row],[Div]],""))</f>
        <v>570</v>
      </c>
      <c r="T783" s="84">
        <f>IF(Table13233[[#This Row],[E4 24 BET]]="","",IF(Table13233[[#This Row],[E4 24 RET]]="",Table13233[[#This Row],[E4 24 BET]]*-1,S783-R783))</f>
        <v>470</v>
      </c>
      <c r="U783" s="80" t="s">
        <v>948</v>
      </c>
    </row>
    <row r="784" spans="1:21" ht="15" customHeight="1" x14ac:dyDescent="0.25">
      <c r="A784" s="77">
        <v>45017</v>
      </c>
      <c r="B784" s="78">
        <v>0.59375</v>
      </c>
      <c r="C784" s="78" t="s">
        <v>15</v>
      </c>
      <c r="D784" s="79">
        <v>4</v>
      </c>
      <c r="E784" s="80">
        <v>5</v>
      </c>
      <c r="F784" s="81" t="s">
        <v>169</v>
      </c>
      <c r="G784" s="81" t="s">
        <v>7</v>
      </c>
      <c r="H784" s="82"/>
      <c r="I784" s="80" t="s">
        <v>392</v>
      </c>
      <c r="J784" s="83"/>
      <c r="K784" s="80" t="s">
        <v>926</v>
      </c>
      <c r="L784" s="80" t="s">
        <v>1021</v>
      </c>
      <c r="M784" s="80" t="s">
        <v>919</v>
      </c>
      <c r="N784" s="80" t="s">
        <v>918</v>
      </c>
      <c r="O784" s="83">
        <v>100</v>
      </c>
      <c r="P784" s="80" t="str">
        <f>IF(OR(Table13233[[#This Row],[Fin]]="1st",Table13233[[#This Row],[Div]]&lt;&gt;""),O784*Table13233[[#This Row],[Div]],"")</f>
        <v/>
      </c>
      <c r="Q784" s="80">
        <f>IF(Table13233[[#This Row],[Lev Ret]]="",Table13233[[#This Row],[Lev Bet]]*-1,Table13233[[#This Row],[Lev Ret]]-Table13233[[#This Row],[Lev Bet]])</f>
        <v>-100</v>
      </c>
      <c r="R784" s="84">
        <v>100</v>
      </c>
      <c r="S784" s="84" t="str">
        <f>IF(Table13233[[#This Row],[E4 24 BET]]="","",IF(OR(Table13233[[#This Row],[Fin]]="1st",Table13233[[#This Row],[Fin]]="Won",Table13233[[#This Row],[Div]]&lt;&gt;""),R784*Table13233[[#This Row],[Div]],""))</f>
        <v/>
      </c>
      <c r="T784" s="84">
        <f>IF(Table13233[[#This Row],[E4 24 BET]]="","",IF(Table13233[[#This Row],[E4 24 RET]]="",Table13233[[#This Row],[E4 24 BET]]*-1,S784-R784))</f>
        <v>-100</v>
      </c>
      <c r="U784" s="80" t="s">
        <v>947</v>
      </c>
    </row>
    <row r="785" spans="1:21" ht="15" customHeight="1" x14ac:dyDescent="0.25">
      <c r="A785" s="77">
        <v>45017</v>
      </c>
      <c r="B785" s="78">
        <v>0.60763888888888895</v>
      </c>
      <c r="C785" s="78" t="s">
        <v>138</v>
      </c>
      <c r="D785" s="79">
        <v>5</v>
      </c>
      <c r="E785" s="80">
        <v>2</v>
      </c>
      <c r="F785" s="81" t="s">
        <v>215</v>
      </c>
      <c r="G785" s="81"/>
      <c r="H785" s="82"/>
      <c r="I785" s="80" t="s">
        <v>156</v>
      </c>
      <c r="J785" s="83"/>
      <c r="K785" s="80" t="s">
        <v>926</v>
      </c>
      <c r="L785" s="80" t="s">
        <v>1021</v>
      </c>
      <c r="M785" s="80" t="s">
        <v>919</v>
      </c>
      <c r="N785" s="80" t="s">
        <v>140</v>
      </c>
      <c r="O785" s="83">
        <v>100</v>
      </c>
      <c r="P785" s="80" t="str">
        <f>IF(OR(Table13233[[#This Row],[Fin]]="1st",Table13233[[#This Row],[Div]]&lt;&gt;""),O785*Table13233[[#This Row],[Div]],"")</f>
        <v/>
      </c>
      <c r="Q785" s="80">
        <f>IF(Table13233[[#This Row],[Lev Ret]]="",Table13233[[#This Row],[Lev Bet]]*-1,Table13233[[#This Row],[Lev Ret]]-Table13233[[#This Row],[Lev Bet]])</f>
        <v>-100</v>
      </c>
      <c r="R785" s="84">
        <v>100</v>
      </c>
      <c r="S785" s="84" t="str">
        <f>IF(Table13233[[#This Row],[E4 24 BET]]="","",IF(OR(Table13233[[#This Row],[Fin]]="1st",Table13233[[#This Row],[Fin]]="Won",Table13233[[#This Row],[Div]]&lt;&gt;""),R785*Table13233[[#This Row],[Div]],""))</f>
        <v/>
      </c>
      <c r="T785" s="84">
        <f>IF(Table13233[[#This Row],[E4 24 BET]]="","",IF(Table13233[[#This Row],[E4 24 RET]]="",Table13233[[#This Row],[E4 24 BET]]*-1,S785-R785))</f>
        <v>-100</v>
      </c>
      <c r="U785" s="80" t="s">
        <v>943</v>
      </c>
    </row>
    <row r="786" spans="1:21" ht="15" customHeight="1" x14ac:dyDescent="0.25">
      <c r="A786" s="77">
        <v>45017</v>
      </c>
      <c r="B786" s="78">
        <v>0.62152777777777779</v>
      </c>
      <c r="C786" s="78" t="s">
        <v>15</v>
      </c>
      <c r="D786" s="79">
        <v>5</v>
      </c>
      <c r="E786" s="80">
        <v>4</v>
      </c>
      <c r="F786" s="81" t="s">
        <v>772</v>
      </c>
      <c r="G786" s="81"/>
      <c r="H786" s="82"/>
      <c r="I786" s="80" t="s">
        <v>392</v>
      </c>
      <c r="J786" s="83"/>
      <c r="K786" s="80" t="s">
        <v>926</v>
      </c>
      <c r="L786" s="80" t="s">
        <v>1021</v>
      </c>
      <c r="M786" s="80" t="s">
        <v>919</v>
      </c>
      <c r="N786" s="80" t="s">
        <v>140</v>
      </c>
      <c r="O786" s="83">
        <v>100</v>
      </c>
      <c r="P786" s="80" t="str">
        <f>IF(OR(Table13233[[#This Row],[Fin]]="1st",Table13233[[#This Row],[Div]]&lt;&gt;""),O786*Table13233[[#This Row],[Div]],"")</f>
        <v/>
      </c>
      <c r="Q786" s="80">
        <f>IF(Table13233[[#This Row],[Lev Ret]]="",Table13233[[#This Row],[Lev Bet]]*-1,Table13233[[#This Row],[Lev Ret]]-Table13233[[#This Row],[Lev Bet]])</f>
        <v>-100</v>
      </c>
      <c r="R786" s="84">
        <v>120</v>
      </c>
      <c r="S786" s="84" t="str">
        <f>IF(Table13233[[#This Row],[E4 24 BET]]="","",IF(OR(Table13233[[#This Row],[Fin]]="1st",Table13233[[#This Row],[Fin]]="Won",Table13233[[#This Row],[Div]]&lt;&gt;""),R786*Table13233[[#This Row],[Div]],""))</f>
        <v/>
      </c>
      <c r="T786" s="84">
        <f>IF(Table13233[[#This Row],[E4 24 BET]]="","",IF(Table13233[[#This Row],[E4 24 RET]]="",Table13233[[#This Row],[E4 24 BET]]*-1,S786-R786))</f>
        <v>-120</v>
      </c>
      <c r="U786" s="80" t="s">
        <v>941</v>
      </c>
    </row>
    <row r="787" spans="1:21" ht="15" customHeight="1" x14ac:dyDescent="0.25">
      <c r="A787" s="77">
        <v>45024</v>
      </c>
      <c r="B787" s="78">
        <v>0.52083333333333337</v>
      </c>
      <c r="C787" s="78" t="s">
        <v>14</v>
      </c>
      <c r="D787" s="79">
        <v>1</v>
      </c>
      <c r="E787" s="80">
        <v>6</v>
      </c>
      <c r="F787" s="81" t="s">
        <v>166</v>
      </c>
      <c r="G787" s="81" t="s">
        <v>4</v>
      </c>
      <c r="H787" s="82">
        <v>3.6</v>
      </c>
      <c r="I787" s="80" t="s">
        <v>392</v>
      </c>
      <c r="J787" s="83"/>
      <c r="K787" s="80" t="s">
        <v>926</v>
      </c>
      <c r="L787" s="80" t="s">
        <v>1021</v>
      </c>
      <c r="M787" s="80" t="s">
        <v>919</v>
      </c>
      <c r="N787" s="80" t="s">
        <v>921</v>
      </c>
      <c r="O787" s="83">
        <v>100</v>
      </c>
      <c r="P787" s="80">
        <f>IF(OR(Table13233[[#This Row],[Fin]]="1st",Table13233[[#This Row],[Div]]&lt;&gt;""),O787*Table13233[[#This Row],[Div]],"")</f>
        <v>360</v>
      </c>
      <c r="Q787" s="80">
        <f>IF(Table13233[[#This Row],[Lev Ret]]="",Table13233[[#This Row],[Lev Bet]]*-1,Table13233[[#This Row],[Lev Ret]]-Table13233[[#This Row],[Lev Bet]])</f>
        <v>260</v>
      </c>
      <c r="R787" s="84">
        <v>200</v>
      </c>
      <c r="S787" s="84">
        <f>IF(Table13233[[#This Row],[E4 24 BET]]="","",IF(OR(Table13233[[#This Row],[Fin]]="1st",Table13233[[#This Row],[Fin]]="Won",Table13233[[#This Row],[Div]]&lt;&gt;""),R787*Table13233[[#This Row],[Div]],""))</f>
        <v>720</v>
      </c>
      <c r="T787" s="84">
        <f>IF(Table13233[[#This Row],[E4 24 BET]]="","",IF(Table13233[[#This Row],[E4 24 RET]]="",Table13233[[#This Row],[E4 24 BET]]*-1,S787-R787))</f>
        <v>520</v>
      </c>
      <c r="U787" s="80" t="s">
        <v>950</v>
      </c>
    </row>
    <row r="788" spans="1:21" ht="15" customHeight="1" x14ac:dyDescent="0.25">
      <c r="A788" s="77">
        <v>45024</v>
      </c>
      <c r="B788" s="78">
        <v>0.61597222222222225</v>
      </c>
      <c r="C788" s="78" t="s">
        <v>154</v>
      </c>
      <c r="D788" s="79">
        <v>6</v>
      </c>
      <c r="E788" s="80">
        <v>3</v>
      </c>
      <c r="F788" s="81" t="s">
        <v>690</v>
      </c>
      <c r="G788" s="81"/>
      <c r="H788" s="82"/>
      <c r="I788" s="80" t="s">
        <v>897</v>
      </c>
      <c r="J788" s="83"/>
      <c r="K788" s="80" t="s">
        <v>926</v>
      </c>
      <c r="L788" s="80" t="s">
        <v>1021</v>
      </c>
      <c r="M788" s="80" t="s">
        <v>919</v>
      </c>
      <c r="N788" s="80" t="s">
        <v>140</v>
      </c>
      <c r="O788" s="83">
        <v>100</v>
      </c>
      <c r="P788" s="80" t="str">
        <f>IF(OR(Table13233[[#This Row],[Fin]]="1st",Table13233[[#This Row],[Div]]&lt;&gt;""),O788*Table13233[[#This Row],[Div]],"")</f>
        <v/>
      </c>
      <c r="Q788" s="80">
        <f>IF(Table13233[[#This Row],[Lev Ret]]="",Table13233[[#This Row],[Lev Bet]]*-1,Table13233[[#This Row],[Lev Ret]]-Table13233[[#This Row],[Lev Bet]])</f>
        <v>-100</v>
      </c>
      <c r="R788" s="84">
        <v>100</v>
      </c>
      <c r="S788" s="84" t="str">
        <f>IF(Table13233[[#This Row],[E4 24 BET]]="","",IF(OR(Table13233[[#This Row],[Fin]]="1st",Table13233[[#This Row],[Fin]]="Won",Table13233[[#This Row],[Div]]&lt;&gt;""),R788*Table13233[[#This Row],[Div]],""))</f>
        <v/>
      </c>
      <c r="T788" s="84">
        <f>IF(Table13233[[#This Row],[E4 24 BET]]="","",IF(Table13233[[#This Row],[E4 24 RET]]="",Table13233[[#This Row],[E4 24 BET]]*-1,S788-R788))</f>
        <v>-100</v>
      </c>
      <c r="U788" s="80" t="s">
        <v>927</v>
      </c>
    </row>
    <row r="789" spans="1:21" ht="15" customHeight="1" x14ac:dyDescent="0.25">
      <c r="A789" s="77">
        <v>45024</v>
      </c>
      <c r="B789" s="78">
        <v>0.67708333333333337</v>
      </c>
      <c r="C789" s="78" t="s">
        <v>14</v>
      </c>
      <c r="D789" s="79">
        <v>7</v>
      </c>
      <c r="E789" s="80">
        <v>7</v>
      </c>
      <c r="F789" s="81" t="s">
        <v>170</v>
      </c>
      <c r="G789" s="81" t="s">
        <v>4</v>
      </c>
      <c r="H789" s="82">
        <v>3.5</v>
      </c>
      <c r="I789" s="80" t="s">
        <v>392</v>
      </c>
      <c r="J789" s="83"/>
      <c r="K789" s="80" t="s">
        <v>926</v>
      </c>
      <c r="L789" s="80" t="s">
        <v>1021</v>
      </c>
      <c r="M789" s="80" t="s">
        <v>919</v>
      </c>
      <c r="N789" s="80" t="s">
        <v>140</v>
      </c>
      <c r="O789" s="83">
        <v>100</v>
      </c>
      <c r="P789" s="80">
        <f>IF(OR(Table13233[[#This Row],[Fin]]="1st",Table13233[[#This Row],[Div]]&lt;&gt;""),O789*Table13233[[#This Row],[Div]],"")</f>
        <v>350</v>
      </c>
      <c r="Q789" s="80">
        <f>IF(Table13233[[#This Row],[Lev Ret]]="",Table13233[[#This Row],[Lev Bet]]*-1,Table13233[[#This Row],[Lev Ret]]-Table13233[[#This Row],[Lev Bet]])</f>
        <v>250</v>
      </c>
      <c r="R789" s="84">
        <v>120</v>
      </c>
      <c r="S789" s="84">
        <f>IF(Table13233[[#This Row],[E4 24 BET]]="","",IF(OR(Table13233[[#This Row],[Fin]]="1st",Table13233[[#This Row],[Fin]]="Won",Table13233[[#This Row],[Div]]&lt;&gt;""),R789*Table13233[[#This Row],[Div]],""))</f>
        <v>420</v>
      </c>
      <c r="T789" s="84">
        <f>IF(Table13233[[#This Row],[E4 24 BET]]="","",IF(Table13233[[#This Row],[E4 24 RET]]="",Table13233[[#This Row],[E4 24 BET]]*-1,S789-R789))</f>
        <v>300</v>
      </c>
      <c r="U789" s="80" t="s">
        <v>941</v>
      </c>
    </row>
    <row r="790" spans="1:21" ht="15" customHeight="1" x14ac:dyDescent="0.25">
      <c r="A790" s="77">
        <v>45024</v>
      </c>
      <c r="B790" s="78">
        <v>0.70138888888888884</v>
      </c>
      <c r="C790" s="78" t="s">
        <v>14</v>
      </c>
      <c r="D790" s="79">
        <v>8</v>
      </c>
      <c r="E790" s="80">
        <v>3</v>
      </c>
      <c r="F790" s="81" t="s">
        <v>16</v>
      </c>
      <c r="G790" s="81" t="s">
        <v>7</v>
      </c>
      <c r="H790" s="82"/>
      <c r="I790" s="80" t="s">
        <v>392</v>
      </c>
      <c r="J790" s="83"/>
      <c r="K790" s="80" t="s">
        <v>926</v>
      </c>
      <c r="L790" s="80" t="s">
        <v>1021</v>
      </c>
      <c r="M790" s="80" t="s">
        <v>919</v>
      </c>
      <c r="N790" s="80" t="s">
        <v>918</v>
      </c>
      <c r="O790" s="83">
        <v>100</v>
      </c>
      <c r="P790" s="80" t="str">
        <f>IF(OR(Table13233[[#This Row],[Fin]]="1st",Table13233[[#This Row],[Div]]&lt;&gt;""),O790*Table13233[[#This Row],[Div]],"")</f>
        <v/>
      </c>
      <c r="Q790" s="80">
        <f>IF(Table13233[[#This Row],[Lev Ret]]="",Table13233[[#This Row],[Lev Bet]]*-1,Table13233[[#This Row],[Lev Ret]]-Table13233[[#This Row],[Lev Bet]])</f>
        <v>-100</v>
      </c>
      <c r="R790" s="84">
        <v>100</v>
      </c>
      <c r="S790" s="84" t="str">
        <f>IF(Table13233[[#This Row],[E4 24 BET]]="","",IF(OR(Table13233[[#This Row],[Fin]]="1st",Table13233[[#This Row],[Fin]]="Won",Table13233[[#This Row],[Div]]&lt;&gt;""),R790*Table13233[[#This Row],[Div]],""))</f>
        <v/>
      </c>
      <c r="T790" s="84">
        <f>IF(Table13233[[#This Row],[E4 24 BET]]="","",IF(Table13233[[#This Row],[E4 24 RET]]="",Table13233[[#This Row],[E4 24 BET]]*-1,S790-R790))</f>
        <v>-100</v>
      </c>
      <c r="U790" s="80" t="s">
        <v>947</v>
      </c>
    </row>
    <row r="791" spans="1:21" ht="15" customHeight="1" x14ac:dyDescent="0.25">
      <c r="A791" s="77">
        <v>45024</v>
      </c>
      <c r="B791" s="78">
        <v>0.72569444444444453</v>
      </c>
      <c r="C791" s="78" t="s">
        <v>14</v>
      </c>
      <c r="D791" s="79">
        <v>9</v>
      </c>
      <c r="E791" s="80">
        <v>5</v>
      </c>
      <c r="F791" s="81" t="s">
        <v>17</v>
      </c>
      <c r="G791" s="81" t="s">
        <v>7</v>
      </c>
      <c r="H791" s="82"/>
      <c r="I791" s="80" t="s">
        <v>392</v>
      </c>
      <c r="J791" s="83"/>
      <c r="K791" s="80" t="s">
        <v>926</v>
      </c>
      <c r="L791" s="80" t="s">
        <v>1021</v>
      </c>
      <c r="M791" s="80" t="s">
        <v>919</v>
      </c>
      <c r="N791" s="80" t="s">
        <v>140</v>
      </c>
      <c r="O791" s="83">
        <v>100</v>
      </c>
      <c r="P791" s="80" t="str">
        <f>IF(OR(Table13233[[#This Row],[Fin]]="1st",Table13233[[#This Row],[Div]]&lt;&gt;""),O791*Table13233[[#This Row],[Div]],"")</f>
        <v/>
      </c>
      <c r="Q791" s="80">
        <f>IF(Table13233[[#This Row],[Lev Ret]]="",Table13233[[#This Row],[Lev Bet]]*-1,Table13233[[#This Row],[Lev Ret]]-Table13233[[#This Row],[Lev Bet]])</f>
        <v>-100</v>
      </c>
      <c r="R791" s="84">
        <v>100</v>
      </c>
      <c r="S791" s="84" t="str">
        <f>IF(Table13233[[#This Row],[E4 24 BET]]="","",IF(OR(Table13233[[#This Row],[Fin]]="1st",Table13233[[#This Row],[Fin]]="Won",Table13233[[#This Row],[Div]]&lt;&gt;""),R791*Table13233[[#This Row],[Div]],""))</f>
        <v/>
      </c>
      <c r="T791" s="84">
        <f>IF(Table13233[[#This Row],[E4 24 BET]]="","",IF(Table13233[[#This Row],[E4 24 RET]]="",Table13233[[#This Row],[E4 24 BET]]*-1,S791-R791))</f>
        <v>-100</v>
      </c>
      <c r="U791" s="80" t="s">
        <v>928</v>
      </c>
    </row>
    <row r="792" spans="1:21" ht="15" customHeight="1" x14ac:dyDescent="0.25">
      <c r="A792" s="77">
        <v>45028</v>
      </c>
      <c r="B792" s="78">
        <v>0.57152777777777775</v>
      </c>
      <c r="C792" s="78" t="s">
        <v>154</v>
      </c>
      <c r="D792" s="79">
        <v>4</v>
      </c>
      <c r="E792" s="80">
        <v>5</v>
      </c>
      <c r="F792" s="81" t="s">
        <v>691</v>
      </c>
      <c r="G792" s="81" t="s">
        <v>4</v>
      </c>
      <c r="H792" s="82">
        <v>4.7</v>
      </c>
      <c r="I792" s="80" t="s">
        <v>897</v>
      </c>
      <c r="J792" s="83"/>
      <c r="K792" s="80" t="s">
        <v>926</v>
      </c>
      <c r="L792" s="80" t="s">
        <v>1021</v>
      </c>
      <c r="M792" s="80" t="s">
        <v>924</v>
      </c>
      <c r="N792" s="80" t="s">
        <v>140</v>
      </c>
      <c r="O792" s="83">
        <v>100</v>
      </c>
      <c r="P792" s="80">
        <f>IF(OR(Table13233[[#This Row],[Fin]]="1st",Table13233[[#This Row],[Div]]&lt;&gt;""),O792*Table13233[[#This Row],[Div]],"")</f>
        <v>470</v>
      </c>
      <c r="Q792" s="80">
        <f>IF(Table13233[[#This Row],[Lev Ret]]="",Table13233[[#This Row],[Lev Bet]]*-1,Table13233[[#This Row],[Lev Ret]]-Table13233[[#This Row],[Lev Bet]])</f>
        <v>370</v>
      </c>
      <c r="R792" s="84">
        <v>120</v>
      </c>
      <c r="S792" s="84">
        <f>IF(Table13233[[#This Row],[E4 24 BET]]="","",IF(OR(Table13233[[#This Row],[Fin]]="1st",Table13233[[#This Row],[Fin]]="Won",Table13233[[#This Row],[Div]]&lt;&gt;""),R792*Table13233[[#This Row],[Div]],""))</f>
        <v>564</v>
      </c>
      <c r="T792" s="84">
        <f>IF(Table13233[[#This Row],[E4 24 BET]]="","",IF(Table13233[[#This Row],[E4 24 RET]]="",Table13233[[#This Row],[E4 24 BET]]*-1,S792-R792))</f>
        <v>444</v>
      </c>
      <c r="U792" s="80" t="s">
        <v>930</v>
      </c>
    </row>
    <row r="793" spans="1:21" ht="15" customHeight="1" x14ac:dyDescent="0.25">
      <c r="A793" s="77">
        <v>45028</v>
      </c>
      <c r="B793" s="78">
        <v>0.69305555555555554</v>
      </c>
      <c r="C793" s="78" t="s">
        <v>154</v>
      </c>
      <c r="D793" s="79">
        <v>9</v>
      </c>
      <c r="E793" s="80">
        <v>9</v>
      </c>
      <c r="F793" s="81" t="s">
        <v>692</v>
      </c>
      <c r="G793" s="81" t="s">
        <v>4</v>
      </c>
      <c r="H793" s="82">
        <v>2.5</v>
      </c>
      <c r="I793" s="80" t="s">
        <v>897</v>
      </c>
      <c r="J793" s="83"/>
      <c r="K793" s="80" t="s">
        <v>926</v>
      </c>
      <c r="L793" s="80" t="s">
        <v>1021</v>
      </c>
      <c r="M793" s="80" t="s">
        <v>924</v>
      </c>
      <c r="N793" s="80" t="s">
        <v>140</v>
      </c>
      <c r="O793" s="83">
        <v>100</v>
      </c>
      <c r="P793" s="80">
        <f>IF(OR(Table13233[[#This Row],[Fin]]="1st",Table13233[[#This Row],[Div]]&lt;&gt;""),O793*Table13233[[#This Row],[Div]],"")</f>
        <v>250</v>
      </c>
      <c r="Q793" s="80">
        <f>IF(Table13233[[#This Row],[Lev Ret]]="",Table13233[[#This Row],[Lev Bet]]*-1,Table13233[[#This Row],[Lev Ret]]-Table13233[[#This Row],[Lev Bet]])</f>
        <v>150</v>
      </c>
      <c r="R793" s="84">
        <v>120</v>
      </c>
      <c r="S793" s="84">
        <f>IF(Table13233[[#This Row],[E4 24 BET]]="","",IF(OR(Table13233[[#This Row],[Fin]]="1st",Table13233[[#This Row],[Fin]]="Won",Table13233[[#This Row],[Div]]&lt;&gt;""),R793*Table13233[[#This Row],[Div]],""))</f>
        <v>300</v>
      </c>
      <c r="T793" s="84">
        <f>IF(Table13233[[#This Row],[E4 24 BET]]="","",IF(Table13233[[#This Row],[E4 24 RET]]="",Table13233[[#This Row],[E4 24 BET]]*-1,S793-R793))</f>
        <v>180</v>
      </c>
      <c r="U793" s="80" t="s">
        <v>930</v>
      </c>
    </row>
    <row r="794" spans="1:21" ht="15" customHeight="1" x14ac:dyDescent="0.25">
      <c r="A794" s="77">
        <v>45031</v>
      </c>
      <c r="B794" s="78">
        <v>0.51736111111111105</v>
      </c>
      <c r="C794" s="78" t="s">
        <v>14</v>
      </c>
      <c r="D794" s="79">
        <v>1</v>
      </c>
      <c r="E794" s="80">
        <v>2</v>
      </c>
      <c r="F794" s="81" t="s">
        <v>171</v>
      </c>
      <c r="G794" s="81" t="s">
        <v>4</v>
      </c>
      <c r="H794" s="82">
        <v>2.8</v>
      </c>
      <c r="I794" s="80" t="s">
        <v>392</v>
      </c>
      <c r="J794" s="83"/>
      <c r="K794" s="80" t="s">
        <v>926</v>
      </c>
      <c r="L794" s="80" t="s">
        <v>1021</v>
      </c>
      <c r="M794" s="80" t="s">
        <v>919</v>
      </c>
      <c r="N794" s="80" t="s">
        <v>140</v>
      </c>
      <c r="O794" s="83">
        <v>100</v>
      </c>
      <c r="P794" s="80">
        <f>IF(OR(Table13233[[#This Row],[Fin]]="1st",Table13233[[#This Row],[Div]]&lt;&gt;""),O794*Table13233[[#This Row],[Div]],"")</f>
        <v>280</v>
      </c>
      <c r="Q794" s="80">
        <f>IF(Table13233[[#This Row],[Lev Ret]]="",Table13233[[#This Row],[Lev Bet]]*-1,Table13233[[#This Row],[Lev Ret]]-Table13233[[#This Row],[Lev Bet]])</f>
        <v>180</v>
      </c>
      <c r="R794" s="84">
        <v>120</v>
      </c>
      <c r="S794" s="84">
        <f>IF(Table13233[[#This Row],[E4 24 BET]]="","",IF(OR(Table13233[[#This Row],[Fin]]="1st",Table13233[[#This Row],[Fin]]="Won",Table13233[[#This Row],[Div]]&lt;&gt;""),R794*Table13233[[#This Row],[Div]],""))</f>
        <v>336</v>
      </c>
      <c r="T794" s="84">
        <f>IF(Table13233[[#This Row],[E4 24 BET]]="","",IF(Table13233[[#This Row],[E4 24 RET]]="",Table13233[[#This Row],[E4 24 BET]]*-1,S794-R794))</f>
        <v>216</v>
      </c>
      <c r="U794" s="80" t="s">
        <v>941</v>
      </c>
    </row>
    <row r="795" spans="1:21" ht="15" customHeight="1" x14ac:dyDescent="0.25">
      <c r="A795" s="77">
        <v>45031</v>
      </c>
      <c r="B795" s="78">
        <v>0.54166666666666663</v>
      </c>
      <c r="C795" s="78" t="s">
        <v>14</v>
      </c>
      <c r="D795" s="79">
        <v>2</v>
      </c>
      <c r="E795" s="80">
        <v>1</v>
      </c>
      <c r="F795" s="81" t="s">
        <v>57</v>
      </c>
      <c r="G795" s="81" t="s">
        <v>7</v>
      </c>
      <c r="H795" s="82"/>
      <c r="I795" s="80" t="s">
        <v>392</v>
      </c>
      <c r="J795" s="83"/>
      <c r="K795" s="80" t="s">
        <v>926</v>
      </c>
      <c r="L795" s="80" t="s">
        <v>1021</v>
      </c>
      <c r="M795" s="80" t="s">
        <v>919</v>
      </c>
      <c r="N795" s="80" t="s">
        <v>140</v>
      </c>
      <c r="O795" s="83">
        <v>100</v>
      </c>
      <c r="P795" s="80" t="str">
        <f>IF(OR(Table13233[[#This Row],[Fin]]="1st",Table13233[[#This Row],[Div]]&lt;&gt;""),O795*Table13233[[#This Row],[Div]],"")</f>
        <v/>
      </c>
      <c r="Q795" s="80">
        <f>IF(Table13233[[#This Row],[Lev Ret]]="",Table13233[[#This Row],[Lev Bet]]*-1,Table13233[[#This Row],[Lev Ret]]-Table13233[[#This Row],[Lev Bet]])</f>
        <v>-100</v>
      </c>
      <c r="R795" s="84">
        <v>120</v>
      </c>
      <c r="S795" s="84" t="str">
        <f>IF(Table13233[[#This Row],[E4 24 BET]]="","",IF(OR(Table13233[[#This Row],[Fin]]="1st",Table13233[[#This Row],[Fin]]="Won",Table13233[[#This Row],[Div]]&lt;&gt;""),R795*Table13233[[#This Row],[Div]],""))</f>
        <v/>
      </c>
      <c r="T795" s="84">
        <f>IF(Table13233[[#This Row],[E4 24 BET]]="","",IF(Table13233[[#This Row],[E4 24 RET]]="",Table13233[[#This Row],[E4 24 BET]]*-1,S795-R795))</f>
        <v>-120</v>
      </c>
      <c r="U795" s="80" t="s">
        <v>941</v>
      </c>
    </row>
    <row r="796" spans="1:21" ht="15" customHeight="1" x14ac:dyDescent="0.25">
      <c r="A796" s="77">
        <v>45031</v>
      </c>
      <c r="B796" s="78">
        <v>0.57986111111111105</v>
      </c>
      <c r="C796" s="78" t="s">
        <v>138</v>
      </c>
      <c r="D796" s="79">
        <v>5</v>
      </c>
      <c r="E796" s="80">
        <v>1</v>
      </c>
      <c r="F796" s="81" t="s">
        <v>172</v>
      </c>
      <c r="G796" s="81" t="s">
        <v>4</v>
      </c>
      <c r="H796" s="82">
        <v>3.1</v>
      </c>
      <c r="I796" s="80" t="s">
        <v>156</v>
      </c>
      <c r="J796" s="83"/>
      <c r="K796" s="80" t="s">
        <v>926</v>
      </c>
      <c r="L796" s="80" t="s">
        <v>1021</v>
      </c>
      <c r="M796" s="80" t="s">
        <v>919</v>
      </c>
      <c r="N796" s="80" t="s">
        <v>140</v>
      </c>
      <c r="O796" s="83">
        <v>100</v>
      </c>
      <c r="P796" s="80">
        <f>IF(OR(Table13233[[#This Row],[Fin]]="1st",Table13233[[#This Row],[Div]]&lt;&gt;""),O796*Table13233[[#This Row],[Div]],"")</f>
        <v>310</v>
      </c>
      <c r="Q796" s="80">
        <f>IF(Table13233[[#This Row],[Lev Ret]]="",Table13233[[#This Row],[Lev Bet]]*-1,Table13233[[#This Row],[Lev Ret]]-Table13233[[#This Row],[Lev Bet]])</f>
        <v>210</v>
      </c>
      <c r="R796" s="84">
        <v>100</v>
      </c>
      <c r="S796" s="84">
        <f>IF(Table13233[[#This Row],[E4 24 BET]]="","",IF(OR(Table13233[[#This Row],[Fin]]="1st",Table13233[[#This Row],[Fin]]="Won",Table13233[[#This Row],[Div]]&lt;&gt;""),R796*Table13233[[#This Row],[Div]],""))</f>
        <v>310</v>
      </c>
      <c r="T796" s="84">
        <f>IF(Table13233[[#This Row],[E4 24 BET]]="","",IF(Table13233[[#This Row],[E4 24 RET]]="",Table13233[[#This Row],[E4 24 BET]]*-1,S796-R796))</f>
        <v>210</v>
      </c>
      <c r="U796" s="80" t="s">
        <v>943</v>
      </c>
    </row>
    <row r="797" spans="1:21" ht="15" customHeight="1" x14ac:dyDescent="0.25">
      <c r="A797" s="77">
        <v>45031</v>
      </c>
      <c r="B797" s="78">
        <v>0.60416666666666663</v>
      </c>
      <c r="C797" s="78" t="s">
        <v>138</v>
      </c>
      <c r="D797" s="79">
        <v>6</v>
      </c>
      <c r="E797" s="80">
        <v>12</v>
      </c>
      <c r="F797" s="81" t="s">
        <v>46</v>
      </c>
      <c r="G797" s="81"/>
      <c r="H797" s="82"/>
      <c r="I797" s="80" t="s">
        <v>156</v>
      </c>
      <c r="J797" s="83"/>
      <c r="K797" s="80" t="s">
        <v>926</v>
      </c>
      <c r="L797" s="80" t="s">
        <v>1021</v>
      </c>
      <c r="M797" s="80" t="s">
        <v>919</v>
      </c>
      <c r="N797" s="80" t="s">
        <v>918</v>
      </c>
      <c r="O797" s="83">
        <v>100</v>
      </c>
      <c r="P797" s="80" t="str">
        <f>IF(OR(Table13233[[#This Row],[Fin]]="1st",Table13233[[#This Row],[Div]]&lt;&gt;""),O797*Table13233[[#This Row],[Div]],"")</f>
        <v/>
      </c>
      <c r="Q797" s="80">
        <f>IF(Table13233[[#This Row],[Lev Ret]]="",Table13233[[#This Row],[Lev Bet]]*-1,Table13233[[#This Row],[Lev Ret]]-Table13233[[#This Row],[Lev Bet]])</f>
        <v>-100</v>
      </c>
      <c r="R797" s="84">
        <v>139.99999999999997</v>
      </c>
      <c r="S797" s="84" t="str">
        <f>IF(Table13233[[#This Row],[E4 24 BET]]="","",IF(OR(Table13233[[#This Row],[Fin]]="1st",Table13233[[#This Row],[Fin]]="Won",Table13233[[#This Row],[Div]]&lt;&gt;""),R797*Table13233[[#This Row],[Div]],""))</f>
        <v/>
      </c>
      <c r="T797" s="84">
        <f>IF(Table13233[[#This Row],[E4 24 BET]]="","",IF(Table13233[[#This Row],[E4 24 RET]]="",Table13233[[#This Row],[E4 24 BET]]*-1,S797-R797))</f>
        <v>-139.99999999999997</v>
      </c>
      <c r="U797" s="80" t="s">
        <v>951</v>
      </c>
    </row>
    <row r="798" spans="1:21" ht="15" customHeight="1" x14ac:dyDescent="0.25">
      <c r="A798" s="77">
        <v>45031</v>
      </c>
      <c r="B798" s="78">
        <v>0.64027777777777783</v>
      </c>
      <c r="C798" s="78" t="s">
        <v>155</v>
      </c>
      <c r="D798" s="79">
        <v>7</v>
      </c>
      <c r="E798" s="80">
        <v>6</v>
      </c>
      <c r="F798" s="81" t="s">
        <v>689</v>
      </c>
      <c r="G798" s="81"/>
      <c r="H798" s="82"/>
      <c r="I798" s="80" t="s">
        <v>897</v>
      </c>
      <c r="J798" s="83"/>
      <c r="K798" s="80" t="s">
        <v>926</v>
      </c>
      <c r="L798" s="80" t="s">
        <v>1021</v>
      </c>
      <c r="M798" s="80" t="s">
        <v>919</v>
      </c>
      <c r="N798" s="80" t="s">
        <v>140</v>
      </c>
      <c r="O798" s="83">
        <v>100</v>
      </c>
      <c r="P798" s="80" t="str">
        <f>IF(OR(Table13233[[#This Row],[Fin]]="1st",Table13233[[#This Row],[Div]]&lt;&gt;""),O798*Table13233[[#This Row],[Div]],"")</f>
        <v/>
      </c>
      <c r="Q798" s="80">
        <f>IF(Table13233[[#This Row],[Lev Ret]]="",Table13233[[#This Row],[Lev Bet]]*-1,Table13233[[#This Row],[Lev Ret]]-Table13233[[#This Row],[Lev Bet]])</f>
        <v>-100</v>
      </c>
      <c r="R798" s="84">
        <v>100</v>
      </c>
      <c r="S798" s="84" t="str">
        <f>IF(Table13233[[#This Row],[E4 24 BET]]="","",IF(OR(Table13233[[#This Row],[Fin]]="1st",Table13233[[#This Row],[Fin]]="Won",Table13233[[#This Row],[Div]]&lt;&gt;""),R798*Table13233[[#This Row],[Div]],""))</f>
        <v/>
      </c>
      <c r="T798" s="84">
        <f>IF(Table13233[[#This Row],[E4 24 BET]]="","",IF(Table13233[[#This Row],[E4 24 RET]]="",Table13233[[#This Row],[E4 24 BET]]*-1,S798-R798))</f>
        <v>-100</v>
      </c>
      <c r="U798" s="80" t="s">
        <v>927</v>
      </c>
    </row>
    <row r="799" spans="1:21" ht="15" customHeight="1" x14ac:dyDescent="0.25">
      <c r="A799" s="77">
        <v>45031</v>
      </c>
      <c r="B799" s="78">
        <v>0.64583333333333337</v>
      </c>
      <c r="C799" s="78" t="s">
        <v>14</v>
      </c>
      <c r="D799" s="79">
        <v>6</v>
      </c>
      <c r="E799" s="80">
        <v>3</v>
      </c>
      <c r="F799" s="81" t="s">
        <v>173</v>
      </c>
      <c r="G799" s="81"/>
      <c r="H799" s="82"/>
      <c r="I799" s="80" t="s">
        <v>392</v>
      </c>
      <c r="J799" s="83"/>
      <c r="K799" s="80" t="s">
        <v>926</v>
      </c>
      <c r="L799" s="80" t="s">
        <v>1021</v>
      </c>
      <c r="M799" s="80" t="s">
        <v>919</v>
      </c>
      <c r="N799" s="80" t="s">
        <v>140</v>
      </c>
      <c r="O799" s="83">
        <v>100</v>
      </c>
      <c r="P799" s="80" t="str">
        <f>IF(OR(Table13233[[#This Row],[Fin]]="1st",Table13233[[#This Row],[Div]]&lt;&gt;""),O799*Table13233[[#This Row],[Div]],"")</f>
        <v/>
      </c>
      <c r="Q799" s="80">
        <f>IF(Table13233[[#This Row],[Lev Ret]]="",Table13233[[#This Row],[Lev Bet]]*-1,Table13233[[#This Row],[Lev Ret]]-Table13233[[#This Row],[Lev Bet]])</f>
        <v>-100</v>
      </c>
      <c r="R799" s="84">
        <v>120</v>
      </c>
      <c r="S799" s="84" t="str">
        <f>IF(Table13233[[#This Row],[E4 24 BET]]="","",IF(OR(Table13233[[#This Row],[Fin]]="1st",Table13233[[#This Row],[Fin]]="Won",Table13233[[#This Row],[Div]]&lt;&gt;""),R799*Table13233[[#This Row],[Div]],""))</f>
        <v/>
      </c>
      <c r="T799" s="84">
        <f>IF(Table13233[[#This Row],[E4 24 BET]]="","",IF(Table13233[[#This Row],[E4 24 RET]]="",Table13233[[#This Row],[E4 24 BET]]*-1,S799-R799))</f>
        <v>-120</v>
      </c>
      <c r="U799" s="80" t="s">
        <v>941</v>
      </c>
    </row>
    <row r="800" spans="1:21" ht="15" customHeight="1" x14ac:dyDescent="0.25">
      <c r="A800" s="77">
        <v>45031</v>
      </c>
      <c r="B800" s="78">
        <v>0.6875</v>
      </c>
      <c r="C800" s="78" t="s">
        <v>138</v>
      </c>
      <c r="D800" s="79">
        <v>9</v>
      </c>
      <c r="E800" s="80">
        <v>12</v>
      </c>
      <c r="F800" s="81" t="s">
        <v>519</v>
      </c>
      <c r="G800" s="81" t="s">
        <v>4</v>
      </c>
      <c r="H800" s="82">
        <v>6.2</v>
      </c>
      <c r="I800" s="80" t="s">
        <v>156</v>
      </c>
      <c r="J800" s="83"/>
      <c r="K800" s="80" t="s">
        <v>926</v>
      </c>
      <c r="L800" s="80" t="s">
        <v>1021</v>
      </c>
      <c r="M800" s="80" t="s">
        <v>919</v>
      </c>
      <c r="N800" s="80" t="s">
        <v>921</v>
      </c>
      <c r="O800" s="83">
        <v>100</v>
      </c>
      <c r="P800" s="80">
        <f>IF(OR(Table13233[[#This Row],[Fin]]="1st",Table13233[[#This Row],[Div]]&lt;&gt;""),O800*Table13233[[#This Row],[Div]],"")</f>
        <v>620</v>
      </c>
      <c r="Q800" s="80">
        <f>IF(Table13233[[#This Row],[Lev Ret]]="",Table13233[[#This Row],[Lev Bet]]*-1,Table13233[[#This Row],[Lev Ret]]-Table13233[[#This Row],[Lev Bet]])</f>
        <v>520</v>
      </c>
      <c r="R800" s="84">
        <v>160</v>
      </c>
      <c r="S800" s="84">
        <f>IF(Table13233[[#This Row],[E4 24 BET]]="","",IF(OR(Table13233[[#This Row],[Fin]]="1st",Table13233[[#This Row],[Fin]]="Won",Table13233[[#This Row],[Div]]&lt;&gt;""),R800*Table13233[[#This Row],[Div]],""))</f>
        <v>992</v>
      </c>
      <c r="T800" s="84">
        <f>IF(Table13233[[#This Row],[E4 24 BET]]="","",IF(Table13233[[#This Row],[E4 24 RET]]="",Table13233[[#This Row],[E4 24 BET]]*-1,S800-R800))</f>
        <v>832</v>
      </c>
      <c r="U800" s="80" t="s">
        <v>952</v>
      </c>
    </row>
    <row r="801" spans="1:21" ht="15" customHeight="1" x14ac:dyDescent="0.25">
      <c r="A801" s="77">
        <v>45035</v>
      </c>
      <c r="B801" s="78">
        <v>0.60763888888888895</v>
      </c>
      <c r="C801" s="78" t="s">
        <v>149</v>
      </c>
      <c r="D801" s="79">
        <v>4</v>
      </c>
      <c r="E801" s="80">
        <v>5</v>
      </c>
      <c r="F801" s="81" t="s">
        <v>520</v>
      </c>
      <c r="G801" s="81" t="s">
        <v>4</v>
      </c>
      <c r="H801" s="82">
        <v>2.1</v>
      </c>
      <c r="I801" s="80" t="s">
        <v>156</v>
      </c>
      <c r="J801" s="83"/>
      <c r="K801" s="80" t="s">
        <v>926</v>
      </c>
      <c r="L801" s="80" t="s">
        <v>1021</v>
      </c>
      <c r="M801" s="80" t="s">
        <v>924</v>
      </c>
      <c r="N801" s="80" t="s">
        <v>140</v>
      </c>
      <c r="O801" s="83">
        <v>100</v>
      </c>
      <c r="P801" s="80">
        <f>IF(OR(Table13233[[#This Row],[Fin]]="1st",Table13233[[#This Row],[Div]]&lt;&gt;""),O801*Table13233[[#This Row],[Div]],"")</f>
        <v>210</v>
      </c>
      <c r="Q801" s="80">
        <f>IF(Table13233[[#This Row],[Lev Ret]]="",Table13233[[#This Row],[Lev Bet]]*-1,Table13233[[#This Row],[Lev Ret]]-Table13233[[#This Row],[Lev Bet]])</f>
        <v>110</v>
      </c>
      <c r="R801" s="84">
        <v>100</v>
      </c>
      <c r="S801" s="84">
        <f>IF(Table13233[[#This Row],[E4 24 BET]]="","",IF(OR(Table13233[[#This Row],[Fin]]="1st",Table13233[[#This Row],[Fin]]="Won",Table13233[[#This Row],[Div]]&lt;&gt;""),R801*Table13233[[#This Row],[Div]],""))</f>
        <v>210</v>
      </c>
      <c r="T801" s="84">
        <f>IF(Table13233[[#This Row],[E4 24 BET]]="","",IF(Table13233[[#This Row],[E4 24 RET]]="",Table13233[[#This Row],[E4 24 BET]]*-1,S801-R801))</f>
        <v>110</v>
      </c>
      <c r="U801" s="80" t="s">
        <v>946</v>
      </c>
    </row>
    <row r="802" spans="1:21" ht="15" customHeight="1" x14ac:dyDescent="0.25">
      <c r="A802" s="77">
        <v>45038</v>
      </c>
      <c r="B802" s="78">
        <v>0.55902777777777779</v>
      </c>
      <c r="C802" s="78" t="s">
        <v>13</v>
      </c>
      <c r="D802" s="79">
        <v>3</v>
      </c>
      <c r="E802" s="80">
        <v>11</v>
      </c>
      <c r="F802" s="81" t="s">
        <v>174</v>
      </c>
      <c r="G802" s="81" t="s">
        <v>6</v>
      </c>
      <c r="H802" s="82"/>
      <c r="I802" s="80" t="s">
        <v>392</v>
      </c>
      <c r="J802" s="83"/>
      <c r="K802" s="80" t="s">
        <v>926</v>
      </c>
      <c r="L802" s="80" t="s">
        <v>1021</v>
      </c>
      <c r="M802" s="80" t="s">
        <v>919</v>
      </c>
      <c r="N802" s="80" t="s">
        <v>918</v>
      </c>
      <c r="O802" s="83">
        <v>100</v>
      </c>
      <c r="P802" s="80" t="str">
        <f>IF(OR(Table13233[[#This Row],[Fin]]="1st",Table13233[[#This Row],[Div]]&lt;&gt;""),O802*Table13233[[#This Row],[Div]],"")</f>
        <v/>
      </c>
      <c r="Q802" s="80">
        <f>IF(Table13233[[#This Row],[Lev Ret]]="",Table13233[[#This Row],[Lev Bet]]*-1,Table13233[[#This Row],[Lev Ret]]-Table13233[[#This Row],[Lev Bet]])</f>
        <v>-100</v>
      </c>
      <c r="R802" s="84">
        <v>100</v>
      </c>
      <c r="S802" s="84" t="str">
        <f>IF(Table13233[[#This Row],[E4 24 BET]]="","",IF(OR(Table13233[[#This Row],[Fin]]="1st",Table13233[[#This Row],[Fin]]="Won",Table13233[[#This Row],[Div]]&lt;&gt;""),R802*Table13233[[#This Row],[Div]],""))</f>
        <v/>
      </c>
      <c r="T802" s="84">
        <f>IF(Table13233[[#This Row],[E4 24 BET]]="","",IF(Table13233[[#This Row],[E4 24 RET]]="",Table13233[[#This Row],[E4 24 BET]]*-1,S802-R802))</f>
        <v>-100</v>
      </c>
      <c r="U802" s="80" t="s">
        <v>947</v>
      </c>
    </row>
    <row r="803" spans="1:21" ht="15" customHeight="1" x14ac:dyDescent="0.25">
      <c r="A803" s="77">
        <v>45038</v>
      </c>
      <c r="B803" s="78">
        <v>0.57291666666666663</v>
      </c>
      <c r="C803" s="78" t="s">
        <v>141</v>
      </c>
      <c r="D803" s="79">
        <v>5</v>
      </c>
      <c r="E803" s="80">
        <v>2</v>
      </c>
      <c r="F803" s="81" t="s">
        <v>53</v>
      </c>
      <c r="G803" s="81"/>
      <c r="H803" s="82"/>
      <c r="I803" s="80" t="s">
        <v>156</v>
      </c>
      <c r="J803" s="83"/>
      <c r="K803" s="80" t="s">
        <v>926</v>
      </c>
      <c r="L803" s="80" t="s">
        <v>1021</v>
      </c>
      <c r="M803" s="80" t="s">
        <v>919</v>
      </c>
      <c r="N803" s="80" t="s">
        <v>140</v>
      </c>
      <c r="O803" s="83">
        <v>100</v>
      </c>
      <c r="P803" s="80" t="str">
        <f>IF(OR(Table13233[[#This Row],[Fin]]="1st",Table13233[[#This Row],[Div]]&lt;&gt;""),O803*Table13233[[#This Row],[Div]],"")</f>
        <v/>
      </c>
      <c r="Q803" s="80">
        <f>IF(Table13233[[#This Row],[Lev Ret]]="",Table13233[[#This Row],[Lev Bet]]*-1,Table13233[[#This Row],[Lev Ret]]-Table13233[[#This Row],[Lev Bet]])</f>
        <v>-100</v>
      </c>
      <c r="R803" s="84">
        <v>100</v>
      </c>
      <c r="S803" s="84" t="str">
        <f>IF(Table13233[[#This Row],[E4 24 BET]]="","",IF(OR(Table13233[[#This Row],[Fin]]="1st",Table13233[[#This Row],[Fin]]="Won",Table13233[[#This Row],[Div]]&lt;&gt;""),R803*Table13233[[#This Row],[Div]],""))</f>
        <v/>
      </c>
      <c r="T803" s="84">
        <f>IF(Table13233[[#This Row],[E4 24 BET]]="","",IF(Table13233[[#This Row],[E4 24 RET]]="",Table13233[[#This Row],[E4 24 BET]]*-1,S803-R803))</f>
        <v>-100</v>
      </c>
      <c r="U803" s="80" t="s">
        <v>943</v>
      </c>
    </row>
    <row r="804" spans="1:21" ht="15" customHeight="1" x14ac:dyDescent="0.25">
      <c r="A804" s="77">
        <v>45038</v>
      </c>
      <c r="B804" s="78">
        <v>0.58333333333333337</v>
      </c>
      <c r="C804" s="78" t="s">
        <v>13</v>
      </c>
      <c r="D804" s="79">
        <v>4</v>
      </c>
      <c r="E804" s="80">
        <v>7</v>
      </c>
      <c r="F804" s="81" t="s">
        <v>773</v>
      </c>
      <c r="G804" s="81" t="s">
        <v>4</v>
      </c>
      <c r="H804" s="82">
        <v>2.4</v>
      </c>
      <c r="I804" s="80" t="s">
        <v>392</v>
      </c>
      <c r="J804" s="83"/>
      <c r="K804" s="80" t="s">
        <v>926</v>
      </c>
      <c r="L804" s="80" t="s">
        <v>1021</v>
      </c>
      <c r="M804" s="80" t="s">
        <v>919</v>
      </c>
      <c r="N804" s="80" t="s">
        <v>140</v>
      </c>
      <c r="O804" s="83">
        <v>100</v>
      </c>
      <c r="P804" s="80">
        <f>IF(OR(Table13233[[#This Row],[Fin]]="1st",Table13233[[#This Row],[Div]]&lt;&gt;""),O804*Table13233[[#This Row],[Div]],"")</f>
        <v>240</v>
      </c>
      <c r="Q804" s="80">
        <f>IF(Table13233[[#This Row],[Lev Ret]]="",Table13233[[#This Row],[Lev Bet]]*-1,Table13233[[#This Row],[Lev Ret]]-Table13233[[#This Row],[Lev Bet]])</f>
        <v>140</v>
      </c>
      <c r="R804" s="84">
        <v>120</v>
      </c>
      <c r="S804" s="84">
        <f>IF(Table13233[[#This Row],[E4 24 BET]]="","",IF(OR(Table13233[[#This Row],[Fin]]="1st",Table13233[[#This Row],[Fin]]="Won",Table13233[[#This Row],[Div]]&lt;&gt;""),R804*Table13233[[#This Row],[Div]],""))</f>
        <v>288</v>
      </c>
      <c r="T804" s="84">
        <f>IF(Table13233[[#This Row],[E4 24 BET]]="","",IF(Table13233[[#This Row],[E4 24 RET]]="",Table13233[[#This Row],[E4 24 BET]]*-1,S804-R804))</f>
        <v>168</v>
      </c>
      <c r="U804" s="80" t="s">
        <v>941</v>
      </c>
    </row>
    <row r="805" spans="1:21" ht="15" customHeight="1" x14ac:dyDescent="0.25">
      <c r="A805" s="77">
        <v>45038</v>
      </c>
      <c r="B805" s="78">
        <v>0.63888888888888895</v>
      </c>
      <c r="C805" s="78" t="s">
        <v>13</v>
      </c>
      <c r="D805" s="79">
        <v>6</v>
      </c>
      <c r="E805" s="80">
        <v>4</v>
      </c>
      <c r="F805" s="81" t="s">
        <v>224</v>
      </c>
      <c r="G805" s="81" t="s">
        <v>7</v>
      </c>
      <c r="H805" s="82"/>
      <c r="I805" s="80" t="s">
        <v>392</v>
      </c>
      <c r="J805" s="83"/>
      <c r="K805" s="80" t="s">
        <v>926</v>
      </c>
      <c r="L805" s="80" t="s">
        <v>1021</v>
      </c>
      <c r="M805" s="80" t="s">
        <v>919</v>
      </c>
      <c r="N805" s="80" t="s">
        <v>140</v>
      </c>
      <c r="O805" s="83">
        <v>100</v>
      </c>
      <c r="P805" s="80" t="str">
        <f>IF(OR(Table13233[[#This Row],[Fin]]="1st",Table13233[[#This Row],[Div]]&lt;&gt;""),O805*Table13233[[#This Row],[Div]],"")</f>
        <v/>
      </c>
      <c r="Q805" s="80">
        <f>IF(Table13233[[#This Row],[Lev Ret]]="",Table13233[[#This Row],[Lev Bet]]*-1,Table13233[[#This Row],[Lev Ret]]-Table13233[[#This Row],[Lev Bet]])</f>
        <v>-100</v>
      </c>
      <c r="R805" s="84">
        <v>120</v>
      </c>
      <c r="S805" s="84" t="str">
        <f>IF(Table13233[[#This Row],[E4 24 BET]]="","",IF(OR(Table13233[[#This Row],[Fin]]="1st",Table13233[[#This Row],[Fin]]="Won",Table13233[[#This Row],[Div]]&lt;&gt;""),R805*Table13233[[#This Row],[Div]],""))</f>
        <v/>
      </c>
      <c r="T805" s="84">
        <f>IF(Table13233[[#This Row],[E4 24 BET]]="","",IF(Table13233[[#This Row],[E4 24 RET]]="",Table13233[[#This Row],[E4 24 BET]]*-1,S805-R805))</f>
        <v>-120</v>
      </c>
      <c r="U805" s="80" t="s">
        <v>941</v>
      </c>
    </row>
    <row r="806" spans="1:21" ht="15" customHeight="1" x14ac:dyDescent="0.25">
      <c r="A806" s="77">
        <v>45038</v>
      </c>
      <c r="B806" s="78">
        <v>0.66319444444444442</v>
      </c>
      <c r="C806" s="78" t="s">
        <v>13</v>
      </c>
      <c r="D806" s="79">
        <v>7</v>
      </c>
      <c r="E806" s="80">
        <v>1</v>
      </c>
      <c r="F806" s="81" t="s">
        <v>175</v>
      </c>
      <c r="G806" s="81" t="s">
        <v>4</v>
      </c>
      <c r="H806" s="82">
        <v>2.7</v>
      </c>
      <c r="I806" s="80" t="s">
        <v>392</v>
      </c>
      <c r="J806" s="83"/>
      <c r="K806" s="80" t="s">
        <v>926</v>
      </c>
      <c r="L806" s="80" t="s">
        <v>1021</v>
      </c>
      <c r="M806" s="80" t="s">
        <v>919</v>
      </c>
      <c r="N806" s="80" t="s">
        <v>140</v>
      </c>
      <c r="O806" s="83">
        <v>100</v>
      </c>
      <c r="P806" s="80">
        <f>IF(OR(Table13233[[#This Row],[Fin]]="1st",Table13233[[#This Row],[Div]]&lt;&gt;""),O806*Table13233[[#This Row],[Div]],"")</f>
        <v>270</v>
      </c>
      <c r="Q806" s="80">
        <f>IF(Table13233[[#This Row],[Lev Ret]]="",Table13233[[#This Row],[Lev Bet]]*-1,Table13233[[#This Row],[Lev Ret]]-Table13233[[#This Row],[Lev Bet]])</f>
        <v>170</v>
      </c>
      <c r="R806" s="84">
        <v>120</v>
      </c>
      <c r="S806" s="84">
        <f>IF(Table13233[[#This Row],[E4 24 BET]]="","",IF(OR(Table13233[[#This Row],[Fin]]="1st",Table13233[[#This Row],[Fin]]="Won",Table13233[[#This Row],[Div]]&lt;&gt;""),R806*Table13233[[#This Row],[Div]],""))</f>
        <v>324</v>
      </c>
      <c r="T806" s="84">
        <f>IF(Table13233[[#This Row],[E4 24 BET]]="","",IF(Table13233[[#This Row],[E4 24 RET]]="",Table13233[[#This Row],[E4 24 BET]]*-1,S806-R806))</f>
        <v>204</v>
      </c>
      <c r="U806" s="80" t="s">
        <v>941</v>
      </c>
    </row>
    <row r="807" spans="1:21" ht="15" customHeight="1" x14ac:dyDescent="0.25">
      <c r="A807" s="77">
        <v>45038</v>
      </c>
      <c r="B807" s="78">
        <v>0.69097222222222221</v>
      </c>
      <c r="C807" s="78" t="s">
        <v>13</v>
      </c>
      <c r="D807" s="79">
        <v>8</v>
      </c>
      <c r="E807" s="80">
        <v>6</v>
      </c>
      <c r="F807" s="81" t="s">
        <v>16</v>
      </c>
      <c r="G807" s="81" t="s">
        <v>4</v>
      </c>
      <c r="H807" s="82">
        <v>5.5</v>
      </c>
      <c r="I807" s="80" t="s">
        <v>392</v>
      </c>
      <c r="J807" s="83"/>
      <c r="K807" s="80" t="s">
        <v>926</v>
      </c>
      <c r="L807" s="80" t="s">
        <v>1021</v>
      </c>
      <c r="M807" s="80" t="s">
        <v>919</v>
      </c>
      <c r="N807" s="80" t="s">
        <v>918</v>
      </c>
      <c r="O807" s="83">
        <v>100</v>
      </c>
      <c r="P807" s="80">
        <f>IF(OR(Table13233[[#This Row],[Fin]]="1st",Table13233[[#This Row],[Div]]&lt;&gt;""),O807*Table13233[[#This Row],[Div]],"")</f>
        <v>550</v>
      </c>
      <c r="Q807" s="80">
        <f>IF(Table13233[[#This Row],[Lev Ret]]="",Table13233[[#This Row],[Lev Bet]]*-1,Table13233[[#This Row],[Lev Ret]]-Table13233[[#This Row],[Lev Bet]])</f>
        <v>450</v>
      </c>
      <c r="R807" s="84">
        <v>100</v>
      </c>
      <c r="S807" s="84">
        <f>IF(Table13233[[#This Row],[E4 24 BET]]="","",IF(OR(Table13233[[#This Row],[Fin]]="1st",Table13233[[#This Row],[Fin]]="Won",Table13233[[#This Row],[Div]]&lt;&gt;""),R807*Table13233[[#This Row],[Div]],""))</f>
        <v>550</v>
      </c>
      <c r="T807" s="84">
        <f>IF(Table13233[[#This Row],[E4 24 BET]]="","",IF(Table13233[[#This Row],[E4 24 RET]]="",Table13233[[#This Row],[E4 24 BET]]*-1,S807-R807))</f>
        <v>450</v>
      </c>
      <c r="U807" s="80" t="s">
        <v>947</v>
      </c>
    </row>
    <row r="808" spans="1:21" ht="15" customHeight="1" x14ac:dyDescent="0.25">
      <c r="A808" s="77">
        <v>45038</v>
      </c>
      <c r="B808" s="78">
        <v>0.70486111111111105</v>
      </c>
      <c r="C808" s="78" t="s">
        <v>141</v>
      </c>
      <c r="D808" s="79">
        <v>10</v>
      </c>
      <c r="E808" s="80">
        <v>12</v>
      </c>
      <c r="F808" s="81" t="s">
        <v>861</v>
      </c>
      <c r="G808" s="81" t="s">
        <v>7</v>
      </c>
      <c r="H808" s="82"/>
      <c r="I808" s="80" t="s">
        <v>156</v>
      </c>
      <c r="J808" s="83"/>
      <c r="K808" s="80" t="s">
        <v>926</v>
      </c>
      <c r="L808" s="80" t="s">
        <v>1021</v>
      </c>
      <c r="M808" s="80" t="s">
        <v>919</v>
      </c>
      <c r="N808" s="80" t="s">
        <v>140</v>
      </c>
      <c r="O808" s="83">
        <v>100</v>
      </c>
      <c r="P808" s="80" t="str">
        <f>IF(OR(Table13233[[#This Row],[Fin]]="1st",Table13233[[#This Row],[Div]]&lt;&gt;""),O808*Table13233[[#This Row],[Div]],"")</f>
        <v/>
      </c>
      <c r="Q808" s="80">
        <f>IF(Table13233[[#This Row],[Lev Ret]]="",Table13233[[#This Row],[Lev Bet]]*-1,Table13233[[#This Row],[Lev Ret]]-Table13233[[#This Row],[Lev Bet]])</f>
        <v>-100</v>
      </c>
      <c r="R808" s="84">
        <v>100</v>
      </c>
      <c r="S808" s="84" t="str">
        <f>IF(Table13233[[#This Row],[E4 24 BET]]="","",IF(OR(Table13233[[#This Row],[Fin]]="1st",Table13233[[#This Row],[Fin]]="Won",Table13233[[#This Row],[Div]]&lt;&gt;""),R808*Table13233[[#This Row],[Div]],""))</f>
        <v/>
      </c>
      <c r="T808" s="84">
        <f>IF(Table13233[[#This Row],[E4 24 BET]]="","",IF(Table13233[[#This Row],[E4 24 RET]]="",Table13233[[#This Row],[E4 24 BET]]*-1,S808-R808))</f>
        <v>-100</v>
      </c>
      <c r="U808" s="80" t="s">
        <v>943</v>
      </c>
    </row>
    <row r="809" spans="1:21" ht="15" customHeight="1" x14ac:dyDescent="0.25">
      <c r="A809" s="77">
        <v>45045</v>
      </c>
      <c r="B809" s="78">
        <v>0.50694444444444442</v>
      </c>
      <c r="C809" s="78" t="s">
        <v>5</v>
      </c>
      <c r="D809" s="79">
        <v>2</v>
      </c>
      <c r="E809" s="80">
        <v>2</v>
      </c>
      <c r="F809" s="81" t="s">
        <v>774</v>
      </c>
      <c r="G809" s="81" t="s">
        <v>12</v>
      </c>
      <c r="H809" s="82"/>
      <c r="I809" s="80" t="s">
        <v>392</v>
      </c>
      <c r="J809" s="83"/>
      <c r="K809" s="80" t="s">
        <v>926</v>
      </c>
      <c r="L809" s="80" t="s">
        <v>1021</v>
      </c>
      <c r="M809" s="80" t="s">
        <v>919</v>
      </c>
      <c r="N809" s="80" t="s">
        <v>140</v>
      </c>
      <c r="O809" s="83">
        <v>100</v>
      </c>
      <c r="P809" s="80" t="str">
        <f>IF(OR(Table13233[[#This Row],[Fin]]="1st",Table13233[[#This Row],[Div]]&lt;&gt;""),O809*Table13233[[#This Row],[Div]],"")</f>
        <v/>
      </c>
      <c r="Q809" s="80">
        <f>IF(Table13233[[#This Row],[Lev Ret]]="",Table13233[[#This Row],[Lev Bet]]*-1,Table13233[[#This Row],[Lev Ret]]-Table13233[[#This Row],[Lev Bet]])</f>
        <v>-100</v>
      </c>
      <c r="R809" s="84">
        <v>120</v>
      </c>
      <c r="S809" s="84" t="str">
        <f>IF(Table13233[[#This Row],[E4 24 BET]]="","",IF(OR(Table13233[[#This Row],[Fin]]="1st",Table13233[[#This Row],[Fin]]="Won",Table13233[[#This Row],[Div]]&lt;&gt;""),R809*Table13233[[#This Row],[Div]],""))</f>
        <v/>
      </c>
      <c r="T809" s="84">
        <f>IF(Table13233[[#This Row],[E4 24 BET]]="","",IF(Table13233[[#This Row],[E4 24 RET]]="",Table13233[[#This Row],[E4 24 BET]]*-1,S809-R809))</f>
        <v>-120</v>
      </c>
      <c r="U809" s="80" t="s">
        <v>941</v>
      </c>
    </row>
    <row r="810" spans="1:21" ht="15" customHeight="1" x14ac:dyDescent="0.25">
      <c r="A810" s="77">
        <v>45045</v>
      </c>
      <c r="B810" s="78">
        <v>0.55555555555555558</v>
      </c>
      <c r="C810" s="78" t="s">
        <v>5</v>
      </c>
      <c r="D810" s="79">
        <v>4</v>
      </c>
      <c r="E810" s="80">
        <v>6</v>
      </c>
      <c r="F810" s="81" t="s">
        <v>693</v>
      </c>
      <c r="G810" s="81" t="s">
        <v>7</v>
      </c>
      <c r="H810" s="82"/>
      <c r="I810" s="80" t="s">
        <v>392</v>
      </c>
      <c r="J810" s="83"/>
      <c r="K810" s="80" t="s">
        <v>926</v>
      </c>
      <c r="L810" s="80" t="s">
        <v>1021</v>
      </c>
      <c r="M810" s="80" t="s">
        <v>919</v>
      </c>
      <c r="N810" s="80" t="s">
        <v>140</v>
      </c>
      <c r="O810" s="83">
        <v>100</v>
      </c>
      <c r="P810" s="80" t="str">
        <f>IF(OR(Table13233[[#This Row],[Fin]]="1st",Table13233[[#This Row],[Div]]&lt;&gt;""),O810*Table13233[[#This Row],[Div]],"")</f>
        <v/>
      </c>
      <c r="Q810" s="80">
        <f>IF(Table13233[[#This Row],[Lev Ret]]="",Table13233[[#This Row],[Lev Bet]]*-1,Table13233[[#This Row],[Lev Ret]]-Table13233[[#This Row],[Lev Bet]])</f>
        <v>-100</v>
      </c>
      <c r="R810" s="84">
        <v>100</v>
      </c>
      <c r="S810" s="84" t="str">
        <f>IF(Table13233[[#This Row],[E4 24 BET]]="","",IF(OR(Table13233[[#This Row],[Fin]]="1st",Table13233[[#This Row],[Fin]]="Won",Table13233[[#This Row],[Div]]&lt;&gt;""),R810*Table13233[[#This Row],[Div]],""))</f>
        <v/>
      </c>
      <c r="T810" s="84">
        <f>IF(Table13233[[#This Row],[E4 24 BET]]="","",IF(Table13233[[#This Row],[E4 24 RET]]="",Table13233[[#This Row],[E4 24 BET]]*-1,S810-R810))</f>
        <v>-100</v>
      </c>
      <c r="U810" s="80" t="s">
        <v>928</v>
      </c>
    </row>
    <row r="811" spans="1:21" ht="15" customHeight="1" x14ac:dyDescent="0.25">
      <c r="A811" s="77">
        <v>45045</v>
      </c>
      <c r="B811" s="78">
        <v>0.63541666666666663</v>
      </c>
      <c r="C811" s="78" t="s">
        <v>5</v>
      </c>
      <c r="D811" s="79">
        <v>7</v>
      </c>
      <c r="E811" s="80">
        <v>6</v>
      </c>
      <c r="F811" s="81" t="s">
        <v>166</v>
      </c>
      <c r="G811" s="81" t="s">
        <v>4</v>
      </c>
      <c r="H811" s="82">
        <v>3.7</v>
      </c>
      <c r="I811" s="80" t="s">
        <v>392</v>
      </c>
      <c r="J811" s="83"/>
      <c r="K811" s="80" t="s">
        <v>926</v>
      </c>
      <c r="L811" s="80" t="s">
        <v>1021</v>
      </c>
      <c r="M811" s="80" t="s">
        <v>919</v>
      </c>
      <c r="N811" s="80" t="s">
        <v>921</v>
      </c>
      <c r="O811" s="83">
        <v>100</v>
      </c>
      <c r="P811" s="80">
        <f>IF(OR(Table13233[[#This Row],[Fin]]="1st",Table13233[[#This Row],[Div]]&lt;&gt;""),O811*Table13233[[#This Row],[Div]],"")</f>
        <v>370</v>
      </c>
      <c r="Q811" s="80">
        <f>IF(Table13233[[#This Row],[Lev Ret]]="",Table13233[[#This Row],[Lev Bet]]*-1,Table13233[[#This Row],[Lev Ret]]-Table13233[[#This Row],[Lev Bet]])</f>
        <v>270</v>
      </c>
      <c r="R811" s="84">
        <v>200</v>
      </c>
      <c r="S811" s="84">
        <f>IF(Table13233[[#This Row],[E4 24 BET]]="","",IF(OR(Table13233[[#This Row],[Fin]]="1st",Table13233[[#This Row],[Fin]]="Won",Table13233[[#This Row],[Div]]&lt;&gt;""),R811*Table13233[[#This Row],[Div]],""))</f>
        <v>740</v>
      </c>
      <c r="T811" s="84">
        <f>IF(Table13233[[#This Row],[E4 24 BET]]="","",IF(Table13233[[#This Row],[E4 24 RET]]="",Table13233[[#This Row],[E4 24 BET]]*-1,S811-R811))</f>
        <v>540</v>
      </c>
      <c r="U811" s="80" t="s">
        <v>950</v>
      </c>
    </row>
    <row r="812" spans="1:21" ht="15" customHeight="1" x14ac:dyDescent="0.25">
      <c r="A812" s="77">
        <v>45045</v>
      </c>
      <c r="B812" s="78">
        <v>0.6875</v>
      </c>
      <c r="C812" s="78" t="s">
        <v>5</v>
      </c>
      <c r="D812" s="79">
        <v>8</v>
      </c>
      <c r="E812" s="80">
        <v>1</v>
      </c>
      <c r="F812" s="81" t="s">
        <v>170</v>
      </c>
      <c r="G812" s="81" t="s">
        <v>4</v>
      </c>
      <c r="H812" s="82">
        <v>3.1</v>
      </c>
      <c r="I812" s="80" t="s">
        <v>392</v>
      </c>
      <c r="J812" s="83"/>
      <c r="K812" s="80" t="s">
        <v>926</v>
      </c>
      <c r="L812" s="80" t="s">
        <v>1021</v>
      </c>
      <c r="M812" s="80" t="s">
        <v>919</v>
      </c>
      <c r="N812" s="80" t="s">
        <v>140</v>
      </c>
      <c r="O812" s="83">
        <v>100</v>
      </c>
      <c r="P812" s="80">
        <f>IF(OR(Table13233[[#This Row],[Fin]]="1st",Table13233[[#This Row],[Div]]&lt;&gt;""),O812*Table13233[[#This Row],[Div]],"")</f>
        <v>310</v>
      </c>
      <c r="Q812" s="80">
        <f>IF(Table13233[[#This Row],[Lev Ret]]="",Table13233[[#This Row],[Lev Bet]]*-1,Table13233[[#This Row],[Lev Ret]]-Table13233[[#This Row],[Lev Bet]])</f>
        <v>210</v>
      </c>
      <c r="R812" s="84">
        <v>100</v>
      </c>
      <c r="S812" s="84">
        <f>IF(Table13233[[#This Row],[E4 24 BET]]="","",IF(OR(Table13233[[#This Row],[Fin]]="1st",Table13233[[#This Row],[Fin]]="Won",Table13233[[#This Row],[Div]]&lt;&gt;""),R812*Table13233[[#This Row],[Div]],""))</f>
        <v>310</v>
      </c>
      <c r="T812" s="84">
        <f>IF(Table13233[[#This Row],[E4 24 BET]]="","",IF(Table13233[[#This Row],[E4 24 RET]]="",Table13233[[#This Row],[E4 24 BET]]*-1,S812-R812))</f>
        <v>210</v>
      </c>
      <c r="U812" s="80" t="s">
        <v>941</v>
      </c>
    </row>
    <row r="813" spans="1:21" ht="15" customHeight="1" x14ac:dyDescent="0.25">
      <c r="A813" s="77">
        <v>45045</v>
      </c>
      <c r="B813" s="78">
        <v>0.6875</v>
      </c>
      <c r="C813" s="78" t="s">
        <v>5</v>
      </c>
      <c r="D813" s="79">
        <v>8</v>
      </c>
      <c r="E813" s="80">
        <v>6</v>
      </c>
      <c r="F813" s="81" t="s">
        <v>49</v>
      </c>
      <c r="G813" s="81"/>
      <c r="H813" s="82"/>
      <c r="I813" s="80" t="s">
        <v>392</v>
      </c>
      <c r="J813" s="83"/>
      <c r="K813" s="80" t="s">
        <v>926</v>
      </c>
      <c r="L813" s="80" t="s">
        <v>1021</v>
      </c>
      <c r="M813" s="80" t="s">
        <v>919</v>
      </c>
      <c r="N813" s="80" t="s">
        <v>140</v>
      </c>
      <c r="O813" s="83">
        <v>100</v>
      </c>
      <c r="P813" s="80" t="str">
        <f>IF(OR(Table13233[[#This Row],[Fin]]="1st",Table13233[[#This Row],[Div]]&lt;&gt;""),O813*Table13233[[#This Row],[Div]],"")</f>
        <v/>
      </c>
      <c r="Q813" s="80">
        <f>IF(Table13233[[#This Row],[Lev Ret]]="",Table13233[[#This Row],[Lev Bet]]*-1,Table13233[[#This Row],[Lev Ret]]-Table13233[[#This Row],[Lev Bet]])</f>
        <v>-100</v>
      </c>
      <c r="R813" s="84">
        <v>120</v>
      </c>
      <c r="S813" s="84" t="str">
        <f>IF(Table13233[[#This Row],[E4 24 BET]]="","",IF(OR(Table13233[[#This Row],[Fin]]="1st",Table13233[[#This Row],[Fin]]="Won",Table13233[[#This Row],[Div]]&lt;&gt;""),R813*Table13233[[#This Row],[Div]],""))</f>
        <v/>
      </c>
      <c r="T813" s="84">
        <f>IF(Table13233[[#This Row],[E4 24 BET]]="","",IF(Table13233[[#This Row],[E4 24 RET]]="",Table13233[[#This Row],[E4 24 BET]]*-1,S813-R813))</f>
        <v>-120</v>
      </c>
      <c r="U813" s="80" t="s">
        <v>941</v>
      </c>
    </row>
    <row r="814" spans="1:21" ht="15" customHeight="1" x14ac:dyDescent="0.25">
      <c r="A814" s="77">
        <v>45049</v>
      </c>
      <c r="B814" s="78">
        <v>0.4770833333333333</v>
      </c>
      <c r="C814" s="78" t="s">
        <v>155</v>
      </c>
      <c r="D814" s="79">
        <v>1</v>
      </c>
      <c r="E814" s="80">
        <v>4</v>
      </c>
      <c r="F814" s="81" t="s">
        <v>694</v>
      </c>
      <c r="G814" s="81" t="s">
        <v>4</v>
      </c>
      <c r="H814" s="82">
        <v>1.6</v>
      </c>
      <c r="I814" s="80" t="s">
        <v>897</v>
      </c>
      <c r="J814" s="83"/>
      <c r="K814" s="80" t="s">
        <v>926</v>
      </c>
      <c r="L814" s="80" t="s">
        <v>1021</v>
      </c>
      <c r="M814" s="80" t="s">
        <v>924</v>
      </c>
      <c r="N814" s="80" t="s">
        <v>140</v>
      </c>
      <c r="O814" s="83">
        <v>100</v>
      </c>
      <c r="P814" s="80">
        <f>IF(OR(Table13233[[#This Row],[Fin]]="1st",Table13233[[#This Row],[Div]]&lt;&gt;""),O814*Table13233[[#This Row],[Div]],"")</f>
        <v>160</v>
      </c>
      <c r="Q814" s="80">
        <f>IF(Table13233[[#This Row],[Lev Ret]]="",Table13233[[#This Row],[Lev Bet]]*-1,Table13233[[#This Row],[Lev Ret]]-Table13233[[#This Row],[Lev Bet]])</f>
        <v>60</v>
      </c>
      <c r="R814" s="84">
        <v>120</v>
      </c>
      <c r="S814" s="84">
        <f>IF(Table13233[[#This Row],[E4 24 BET]]="","",IF(OR(Table13233[[#This Row],[Fin]]="1st",Table13233[[#This Row],[Fin]]="Won",Table13233[[#This Row],[Div]]&lt;&gt;""),R814*Table13233[[#This Row],[Div]],""))</f>
        <v>192</v>
      </c>
      <c r="T814" s="84">
        <f>IF(Table13233[[#This Row],[E4 24 BET]]="","",IF(Table13233[[#This Row],[E4 24 RET]]="",Table13233[[#This Row],[E4 24 BET]]*-1,S814-R814))</f>
        <v>72</v>
      </c>
      <c r="U814" s="80" t="s">
        <v>930</v>
      </c>
    </row>
    <row r="815" spans="1:21" ht="15" customHeight="1" x14ac:dyDescent="0.25">
      <c r="A815" s="77">
        <v>45049</v>
      </c>
      <c r="B815" s="78">
        <v>0.6694444444444444</v>
      </c>
      <c r="C815" s="78" t="s">
        <v>155</v>
      </c>
      <c r="D815" s="79">
        <v>9</v>
      </c>
      <c r="E815" s="80">
        <v>11</v>
      </c>
      <c r="F815" s="81" t="s">
        <v>695</v>
      </c>
      <c r="G815" s="81"/>
      <c r="H815" s="82"/>
      <c r="I815" s="80" t="s">
        <v>897</v>
      </c>
      <c r="J815" s="83"/>
      <c r="K815" s="80" t="s">
        <v>926</v>
      </c>
      <c r="L815" s="80" t="s">
        <v>1021</v>
      </c>
      <c r="M815" s="80" t="s">
        <v>924</v>
      </c>
      <c r="N815" s="80" t="s">
        <v>140</v>
      </c>
      <c r="O815" s="83">
        <v>100</v>
      </c>
      <c r="P815" s="80" t="str">
        <f>IF(OR(Table13233[[#This Row],[Fin]]="1st",Table13233[[#This Row],[Div]]&lt;&gt;""),O815*Table13233[[#This Row],[Div]],"")</f>
        <v/>
      </c>
      <c r="Q815" s="80">
        <f>IF(Table13233[[#This Row],[Lev Ret]]="",Table13233[[#This Row],[Lev Bet]]*-1,Table13233[[#This Row],[Lev Ret]]-Table13233[[#This Row],[Lev Bet]])</f>
        <v>-100</v>
      </c>
      <c r="R815" s="84">
        <v>120</v>
      </c>
      <c r="S815" s="84" t="str">
        <f>IF(Table13233[[#This Row],[E4 24 BET]]="","",IF(OR(Table13233[[#This Row],[Fin]]="1st",Table13233[[#This Row],[Fin]]="Won",Table13233[[#This Row],[Div]]&lt;&gt;""),R815*Table13233[[#This Row],[Div]],""))</f>
        <v/>
      </c>
      <c r="T815" s="84">
        <f>IF(Table13233[[#This Row],[E4 24 BET]]="","",IF(Table13233[[#This Row],[E4 24 RET]]="",Table13233[[#This Row],[E4 24 BET]]*-1,S815-R815))</f>
        <v>-120</v>
      </c>
      <c r="U815" s="80" t="s">
        <v>930</v>
      </c>
    </row>
    <row r="816" spans="1:21" ht="15" customHeight="1" x14ac:dyDescent="0.25">
      <c r="A816" s="77">
        <v>45052</v>
      </c>
      <c r="B816" s="78">
        <v>0.51736111111111105</v>
      </c>
      <c r="C816" s="78" t="s">
        <v>142</v>
      </c>
      <c r="D816" s="79">
        <v>3</v>
      </c>
      <c r="E816" s="80">
        <v>2</v>
      </c>
      <c r="F816" s="81" t="s">
        <v>862</v>
      </c>
      <c r="G816" s="81" t="s">
        <v>4</v>
      </c>
      <c r="H816" s="82">
        <v>5.3</v>
      </c>
      <c r="I816" s="80" t="s">
        <v>156</v>
      </c>
      <c r="J816" s="83"/>
      <c r="K816" s="80" t="s">
        <v>926</v>
      </c>
      <c r="L816" s="80" t="s">
        <v>1021</v>
      </c>
      <c r="M816" s="80" t="s">
        <v>919</v>
      </c>
      <c r="N816" s="80" t="s">
        <v>140</v>
      </c>
      <c r="O816" s="83">
        <v>100</v>
      </c>
      <c r="P816" s="80">
        <f>IF(OR(Table13233[[#This Row],[Fin]]="1st",Table13233[[#This Row],[Div]]&lt;&gt;""),O816*Table13233[[#This Row],[Div]],"")</f>
        <v>530</v>
      </c>
      <c r="Q816" s="80">
        <f>IF(Table13233[[#This Row],[Lev Ret]]="",Table13233[[#This Row],[Lev Bet]]*-1,Table13233[[#This Row],[Lev Ret]]-Table13233[[#This Row],[Lev Bet]])</f>
        <v>430</v>
      </c>
      <c r="R816" s="84">
        <v>100</v>
      </c>
      <c r="S816" s="84">
        <f>IF(Table13233[[#This Row],[E4 24 BET]]="","",IF(OR(Table13233[[#This Row],[Fin]]="1st",Table13233[[#This Row],[Fin]]="Won",Table13233[[#This Row],[Div]]&lt;&gt;""),R816*Table13233[[#This Row],[Div]],""))</f>
        <v>530</v>
      </c>
      <c r="T816" s="84">
        <f>IF(Table13233[[#This Row],[E4 24 BET]]="","",IF(Table13233[[#This Row],[E4 24 RET]]="",Table13233[[#This Row],[E4 24 BET]]*-1,S816-R816))</f>
        <v>430</v>
      </c>
      <c r="U816" s="80" t="s">
        <v>943</v>
      </c>
    </row>
    <row r="817" spans="1:21" ht="15" customHeight="1" x14ac:dyDescent="0.25">
      <c r="A817" s="77">
        <v>45052</v>
      </c>
      <c r="B817" s="78">
        <v>0.54166666666666663</v>
      </c>
      <c r="C817" s="78" t="s">
        <v>142</v>
      </c>
      <c r="D817" s="79">
        <v>4</v>
      </c>
      <c r="E817" s="80">
        <v>8</v>
      </c>
      <c r="F817" s="81" t="s">
        <v>564</v>
      </c>
      <c r="G817" s="81"/>
      <c r="H817" s="82"/>
      <c r="I817" s="80" t="s">
        <v>156</v>
      </c>
      <c r="J817" s="83"/>
      <c r="K817" s="80" t="s">
        <v>926</v>
      </c>
      <c r="L817" s="80" t="s">
        <v>1021</v>
      </c>
      <c r="M817" s="80" t="s">
        <v>919</v>
      </c>
      <c r="N817" s="80" t="s">
        <v>140</v>
      </c>
      <c r="O817" s="83">
        <v>100</v>
      </c>
      <c r="P817" s="80" t="str">
        <f>IF(OR(Table13233[[#This Row],[Fin]]="1st",Table13233[[#This Row],[Div]]&lt;&gt;""),O817*Table13233[[#This Row],[Div]],"")</f>
        <v/>
      </c>
      <c r="Q817" s="80">
        <f>IF(Table13233[[#This Row],[Lev Ret]]="",Table13233[[#This Row],[Lev Bet]]*-1,Table13233[[#This Row],[Lev Ret]]-Table13233[[#This Row],[Lev Bet]])</f>
        <v>-100</v>
      </c>
      <c r="R817" s="84">
        <v>100</v>
      </c>
      <c r="S817" s="84" t="str">
        <f>IF(Table13233[[#This Row],[E4 24 BET]]="","",IF(OR(Table13233[[#This Row],[Fin]]="1st",Table13233[[#This Row],[Fin]]="Won",Table13233[[#This Row],[Div]]&lt;&gt;""),R817*Table13233[[#This Row],[Div]],""))</f>
        <v/>
      </c>
      <c r="T817" s="84">
        <f>IF(Table13233[[#This Row],[E4 24 BET]]="","",IF(Table13233[[#This Row],[E4 24 RET]]="",Table13233[[#This Row],[E4 24 BET]]*-1,S817-R817))</f>
        <v>-100</v>
      </c>
      <c r="U817" s="80" t="s">
        <v>929</v>
      </c>
    </row>
    <row r="818" spans="1:21" ht="15" customHeight="1" x14ac:dyDescent="0.25">
      <c r="A818" s="77">
        <v>45052</v>
      </c>
      <c r="B818" s="78">
        <v>0.55208333333333337</v>
      </c>
      <c r="C818" s="78" t="s">
        <v>5</v>
      </c>
      <c r="D818" s="79">
        <v>3</v>
      </c>
      <c r="E818" s="80">
        <v>2</v>
      </c>
      <c r="F818" s="81" t="s">
        <v>176</v>
      </c>
      <c r="G818" s="81" t="s">
        <v>4</v>
      </c>
      <c r="H818" s="82">
        <v>4.4000000000000004</v>
      </c>
      <c r="I818" s="80" t="s">
        <v>392</v>
      </c>
      <c r="J818" s="83"/>
      <c r="K818" s="80" t="s">
        <v>926</v>
      </c>
      <c r="L818" s="80" t="s">
        <v>1021</v>
      </c>
      <c r="M818" s="80" t="s">
        <v>919</v>
      </c>
      <c r="N818" s="80" t="s">
        <v>140</v>
      </c>
      <c r="O818" s="83">
        <v>100</v>
      </c>
      <c r="P818" s="80">
        <f>IF(OR(Table13233[[#This Row],[Fin]]="1st",Table13233[[#This Row],[Div]]&lt;&gt;""),O818*Table13233[[#This Row],[Div]],"")</f>
        <v>440.00000000000006</v>
      </c>
      <c r="Q818" s="80">
        <f>IF(Table13233[[#This Row],[Lev Ret]]="",Table13233[[#This Row],[Lev Bet]]*-1,Table13233[[#This Row],[Lev Ret]]-Table13233[[#This Row],[Lev Bet]])</f>
        <v>340.00000000000006</v>
      </c>
      <c r="R818" s="84">
        <v>120</v>
      </c>
      <c r="S818" s="84">
        <f>IF(Table13233[[#This Row],[E4 24 BET]]="","",IF(OR(Table13233[[#This Row],[Fin]]="1st",Table13233[[#This Row],[Fin]]="Won",Table13233[[#This Row],[Div]]&lt;&gt;""),R818*Table13233[[#This Row],[Div]],""))</f>
        <v>528</v>
      </c>
      <c r="T818" s="84">
        <f>IF(Table13233[[#This Row],[E4 24 BET]]="","",IF(Table13233[[#This Row],[E4 24 RET]]="",Table13233[[#This Row],[E4 24 BET]]*-1,S818-R818))</f>
        <v>408</v>
      </c>
      <c r="U818" s="80" t="s">
        <v>941</v>
      </c>
    </row>
    <row r="819" spans="1:21" ht="15" customHeight="1" x14ac:dyDescent="0.25">
      <c r="A819" s="77">
        <v>45052</v>
      </c>
      <c r="B819" s="78">
        <v>0.60069444444444442</v>
      </c>
      <c r="C819" s="78" t="s">
        <v>5</v>
      </c>
      <c r="D819" s="79">
        <v>5</v>
      </c>
      <c r="E819" s="80">
        <v>6</v>
      </c>
      <c r="F819" s="81" t="s">
        <v>181</v>
      </c>
      <c r="G819" s="81"/>
      <c r="H819" s="82"/>
      <c r="I819" s="80" t="s">
        <v>392</v>
      </c>
      <c r="J819" s="83"/>
      <c r="K819" s="80" t="s">
        <v>926</v>
      </c>
      <c r="L819" s="80" t="s">
        <v>1021</v>
      </c>
      <c r="M819" s="80" t="s">
        <v>919</v>
      </c>
      <c r="N819" s="80" t="s">
        <v>918</v>
      </c>
      <c r="O819" s="83">
        <v>100</v>
      </c>
      <c r="P819" s="80" t="str">
        <f>IF(OR(Table13233[[#This Row],[Fin]]="1st",Table13233[[#This Row],[Div]]&lt;&gt;""),O819*Table13233[[#This Row],[Div]],"")</f>
        <v/>
      </c>
      <c r="Q819" s="80">
        <f>IF(Table13233[[#This Row],[Lev Ret]]="",Table13233[[#This Row],[Lev Bet]]*-1,Table13233[[#This Row],[Lev Ret]]-Table13233[[#This Row],[Lev Bet]])</f>
        <v>-100</v>
      </c>
      <c r="R819" s="84">
        <v>200</v>
      </c>
      <c r="S819" s="84" t="str">
        <f>IF(Table13233[[#This Row],[E4 24 BET]]="","",IF(OR(Table13233[[#This Row],[Fin]]="1st",Table13233[[#This Row],[Fin]]="Won",Table13233[[#This Row],[Div]]&lt;&gt;""),R819*Table13233[[#This Row],[Div]],""))</f>
        <v/>
      </c>
      <c r="T819" s="84">
        <f>IF(Table13233[[#This Row],[E4 24 BET]]="","",IF(Table13233[[#This Row],[E4 24 RET]]="",Table13233[[#This Row],[E4 24 BET]]*-1,S819-R819))</f>
        <v>-200</v>
      </c>
      <c r="U819" s="80" t="s">
        <v>953</v>
      </c>
    </row>
    <row r="820" spans="1:21" ht="15" customHeight="1" x14ac:dyDescent="0.25">
      <c r="A820" s="77">
        <v>45052</v>
      </c>
      <c r="B820" s="78">
        <v>0.625</v>
      </c>
      <c r="C820" s="78" t="s">
        <v>5</v>
      </c>
      <c r="D820" s="79">
        <v>6</v>
      </c>
      <c r="E820" s="80">
        <v>2</v>
      </c>
      <c r="F820" s="81" t="s">
        <v>224</v>
      </c>
      <c r="G820" s="81" t="s">
        <v>4</v>
      </c>
      <c r="H820" s="82">
        <v>3.4</v>
      </c>
      <c r="I820" s="80" t="s">
        <v>392</v>
      </c>
      <c r="J820" s="83"/>
      <c r="K820" s="80" t="s">
        <v>926</v>
      </c>
      <c r="L820" s="80" t="s">
        <v>1021</v>
      </c>
      <c r="M820" s="80" t="s">
        <v>919</v>
      </c>
      <c r="N820" s="80" t="s">
        <v>140</v>
      </c>
      <c r="O820" s="83">
        <v>100</v>
      </c>
      <c r="P820" s="80">
        <f>IF(OR(Table13233[[#This Row],[Fin]]="1st",Table13233[[#This Row],[Div]]&lt;&gt;""),O820*Table13233[[#This Row],[Div]],"")</f>
        <v>340</v>
      </c>
      <c r="Q820" s="80">
        <f>IF(Table13233[[#This Row],[Lev Ret]]="",Table13233[[#This Row],[Lev Bet]]*-1,Table13233[[#This Row],[Lev Ret]]-Table13233[[#This Row],[Lev Bet]])</f>
        <v>240</v>
      </c>
      <c r="R820" s="84">
        <v>100</v>
      </c>
      <c r="S820" s="84">
        <f>IF(Table13233[[#This Row],[E4 24 BET]]="","",IF(OR(Table13233[[#This Row],[Fin]]="1st",Table13233[[#This Row],[Fin]]="Won",Table13233[[#This Row],[Div]]&lt;&gt;""),R820*Table13233[[#This Row],[Div]],""))</f>
        <v>340</v>
      </c>
      <c r="T820" s="84">
        <f>IF(Table13233[[#This Row],[E4 24 BET]]="","",IF(Table13233[[#This Row],[E4 24 RET]]="",Table13233[[#This Row],[E4 24 BET]]*-1,S820-R820))</f>
        <v>240</v>
      </c>
      <c r="U820" s="80" t="s">
        <v>928</v>
      </c>
    </row>
    <row r="821" spans="1:21" ht="15" customHeight="1" x14ac:dyDescent="0.25">
      <c r="A821" s="77">
        <v>45052</v>
      </c>
      <c r="B821" s="78">
        <v>0.64236111111111105</v>
      </c>
      <c r="C821" s="78" t="s">
        <v>142</v>
      </c>
      <c r="D821" s="79">
        <v>8</v>
      </c>
      <c r="E821" s="80">
        <v>5</v>
      </c>
      <c r="F821" s="81" t="s">
        <v>863</v>
      </c>
      <c r="G821" s="81" t="s">
        <v>4</v>
      </c>
      <c r="H821" s="82">
        <v>7.5</v>
      </c>
      <c r="I821" s="80" t="s">
        <v>156</v>
      </c>
      <c r="J821" s="83"/>
      <c r="K821" s="80" t="s">
        <v>926</v>
      </c>
      <c r="L821" s="80" t="s">
        <v>1021</v>
      </c>
      <c r="M821" s="80" t="s">
        <v>919</v>
      </c>
      <c r="N821" s="80" t="s">
        <v>140</v>
      </c>
      <c r="O821" s="83">
        <v>100</v>
      </c>
      <c r="P821" s="80">
        <f>IF(OR(Table13233[[#This Row],[Fin]]="1st",Table13233[[#This Row],[Div]]&lt;&gt;""),O821*Table13233[[#This Row],[Div]],"")</f>
        <v>750</v>
      </c>
      <c r="Q821" s="80">
        <f>IF(Table13233[[#This Row],[Lev Ret]]="",Table13233[[#This Row],[Lev Bet]]*-1,Table13233[[#This Row],[Lev Ret]]-Table13233[[#This Row],[Lev Bet]])</f>
        <v>650</v>
      </c>
      <c r="R821" s="84">
        <v>100</v>
      </c>
      <c r="S821" s="84">
        <f>IF(Table13233[[#This Row],[E4 24 BET]]="","",IF(OR(Table13233[[#This Row],[Fin]]="1st",Table13233[[#This Row],[Fin]]="Won",Table13233[[#This Row],[Div]]&lt;&gt;""),R821*Table13233[[#This Row],[Div]],""))</f>
        <v>750</v>
      </c>
      <c r="T821" s="84">
        <f>IF(Table13233[[#This Row],[E4 24 BET]]="","",IF(Table13233[[#This Row],[E4 24 RET]]="",Table13233[[#This Row],[E4 24 BET]]*-1,S821-R821))</f>
        <v>650</v>
      </c>
      <c r="U821" s="80" t="s">
        <v>943</v>
      </c>
    </row>
    <row r="822" spans="1:21" ht="15" customHeight="1" x14ac:dyDescent="0.25">
      <c r="A822" s="77">
        <v>45052</v>
      </c>
      <c r="B822" s="78">
        <v>0.65277777777777779</v>
      </c>
      <c r="C822" s="78" t="s">
        <v>5</v>
      </c>
      <c r="D822" s="79">
        <v>7</v>
      </c>
      <c r="E822" s="80">
        <v>10</v>
      </c>
      <c r="F822" s="81" t="s">
        <v>17</v>
      </c>
      <c r="G822" s="81" t="s">
        <v>6</v>
      </c>
      <c r="H822" s="82"/>
      <c r="I822" s="80" t="s">
        <v>392</v>
      </c>
      <c r="J822" s="83"/>
      <c r="K822" s="80" t="s">
        <v>926</v>
      </c>
      <c r="L822" s="80" t="s">
        <v>1021</v>
      </c>
      <c r="M822" s="80" t="s">
        <v>919</v>
      </c>
      <c r="N822" s="80" t="s">
        <v>140</v>
      </c>
      <c r="O822" s="83">
        <v>100</v>
      </c>
      <c r="P822" s="80" t="str">
        <f>IF(OR(Table13233[[#This Row],[Fin]]="1st",Table13233[[#This Row],[Div]]&lt;&gt;""),O822*Table13233[[#This Row],[Div]],"")</f>
        <v/>
      </c>
      <c r="Q822" s="80">
        <f>IF(Table13233[[#This Row],[Lev Ret]]="",Table13233[[#This Row],[Lev Bet]]*-1,Table13233[[#This Row],[Lev Ret]]-Table13233[[#This Row],[Lev Bet]])</f>
        <v>-100</v>
      </c>
      <c r="R822" s="84">
        <v>100</v>
      </c>
      <c r="S822" s="84" t="str">
        <f>IF(Table13233[[#This Row],[E4 24 BET]]="","",IF(OR(Table13233[[#This Row],[Fin]]="1st",Table13233[[#This Row],[Fin]]="Won",Table13233[[#This Row],[Div]]&lt;&gt;""),R822*Table13233[[#This Row],[Div]],""))</f>
        <v/>
      </c>
      <c r="T822" s="84">
        <f>IF(Table13233[[#This Row],[E4 24 BET]]="","",IF(Table13233[[#This Row],[E4 24 RET]]="",Table13233[[#This Row],[E4 24 BET]]*-1,S822-R822))</f>
        <v>-100</v>
      </c>
      <c r="U822" s="80" t="s">
        <v>941</v>
      </c>
    </row>
    <row r="823" spans="1:21" ht="15" customHeight="1" x14ac:dyDescent="0.25">
      <c r="A823" s="77">
        <v>45052</v>
      </c>
      <c r="B823" s="78">
        <v>0.67013888888888884</v>
      </c>
      <c r="C823" s="78" t="s">
        <v>142</v>
      </c>
      <c r="D823" s="79">
        <v>9</v>
      </c>
      <c r="E823" s="80">
        <v>11</v>
      </c>
      <c r="F823" s="81" t="s">
        <v>864</v>
      </c>
      <c r="G823" s="81" t="s">
        <v>7</v>
      </c>
      <c r="H823" s="82"/>
      <c r="I823" s="80" t="s">
        <v>156</v>
      </c>
      <c r="J823" s="83"/>
      <c r="K823" s="80" t="s">
        <v>926</v>
      </c>
      <c r="L823" s="80" t="s">
        <v>1021</v>
      </c>
      <c r="M823" s="80" t="s">
        <v>919</v>
      </c>
      <c r="N823" s="80" t="s">
        <v>140</v>
      </c>
      <c r="O823" s="83">
        <v>100</v>
      </c>
      <c r="P823" s="80" t="str">
        <f>IF(OR(Table13233[[#This Row],[Fin]]="1st",Table13233[[#This Row],[Div]]&lt;&gt;""),O823*Table13233[[#This Row],[Div]],"")</f>
        <v/>
      </c>
      <c r="Q823" s="80">
        <f>IF(Table13233[[#This Row],[Lev Ret]]="",Table13233[[#This Row],[Lev Bet]]*-1,Table13233[[#This Row],[Lev Ret]]-Table13233[[#This Row],[Lev Bet]])</f>
        <v>-100</v>
      </c>
      <c r="R823" s="84">
        <v>100</v>
      </c>
      <c r="S823" s="84" t="str">
        <f>IF(Table13233[[#This Row],[E4 24 BET]]="","",IF(OR(Table13233[[#This Row],[Fin]]="1st",Table13233[[#This Row],[Fin]]="Won",Table13233[[#This Row],[Div]]&lt;&gt;""),R823*Table13233[[#This Row],[Div]],""))</f>
        <v/>
      </c>
      <c r="T823" s="84">
        <f>IF(Table13233[[#This Row],[E4 24 BET]]="","",IF(Table13233[[#This Row],[E4 24 RET]]="",Table13233[[#This Row],[E4 24 BET]]*-1,S823-R823))</f>
        <v>-100</v>
      </c>
      <c r="U823" s="80" t="s">
        <v>943</v>
      </c>
    </row>
    <row r="824" spans="1:21" ht="15" customHeight="1" x14ac:dyDescent="0.25">
      <c r="A824" s="77">
        <v>45052</v>
      </c>
      <c r="B824" s="78">
        <v>0.68055555555555547</v>
      </c>
      <c r="C824" s="78" t="s">
        <v>5</v>
      </c>
      <c r="D824" s="79">
        <v>8</v>
      </c>
      <c r="E824" s="80">
        <v>3</v>
      </c>
      <c r="F824" s="81" t="s">
        <v>649</v>
      </c>
      <c r="G824" s="81" t="s">
        <v>4</v>
      </c>
      <c r="H824" s="82">
        <v>3.4</v>
      </c>
      <c r="I824" s="80" t="s">
        <v>392</v>
      </c>
      <c r="J824" s="83"/>
      <c r="K824" s="80" t="s">
        <v>926</v>
      </c>
      <c r="L824" s="80" t="s">
        <v>1021</v>
      </c>
      <c r="M824" s="80" t="s">
        <v>919</v>
      </c>
      <c r="N824" s="80" t="s">
        <v>921</v>
      </c>
      <c r="O824" s="83">
        <v>100</v>
      </c>
      <c r="P824" s="80">
        <f>IF(OR(Table13233[[#This Row],[Fin]]="1st",Table13233[[#This Row],[Div]]&lt;&gt;""),O824*Table13233[[#This Row],[Div]],"")</f>
        <v>340</v>
      </c>
      <c r="Q824" s="80">
        <f>IF(Table13233[[#This Row],[Lev Ret]]="",Table13233[[#This Row],[Lev Bet]]*-1,Table13233[[#This Row],[Lev Ret]]-Table13233[[#This Row],[Lev Bet]])</f>
        <v>240</v>
      </c>
      <c r="R824" s="84">
        <v>200</v>
      </c>
      <c r="S824" s="84">
        <f>IF(Table13233[[#This Row],[E4 24 BET]]="","",IF(OR(Table13233[[#This Row],[Fin]]="1st",Table13233[[#This Row],[Fin]]="Won",Table13233[[#This Row],[Div]]&lt;&gt;""),R824*Table13233[[#This Row],[Div]],""))</f>
        <v>680</v>
      </c>
      <c r="T824" s="84">
        <f>IF(Table13233[[#This Row],[E4 24 BET]]="","",IF(Table13233[[#This Row],[E4 24 RET]]="",Table13233[[#This Row],[E4 24 BET]]*-1,S824-R824))</f>
        <v>480</v>
      </c>
      <c r="U824" s="80" t="s">
        <v>950</v>
      </c>
    </row>
    <row r="825" spans="1:21" ht="15" customHeight="1" x14ac:dyDescent="0.25">
      <c r="A825" s="77">
        <v>45052</v>
      </c>
      <c r="B825" s="78">
        <v>0.69791666666666663</v>
      </c>
      <c r="C825" s="78" t="s">
        <v>142</v>
      </c>
      <c r="D825" s="79">
        <v>10</v>
      </c>
      <c r="E825" s="80">
        <v>7</v>
      </c>
      <c r="F825" s="81" t="s">
        <v>865</v>
      </c>
      <c r="G825" s="81"/>
      <c r="H825" s="82"/>
      <c r="I825" s="80" t="s">
        <v>156</v>
      </c>
      <c r="J825" s="83"/>
      <c r="K825" s="80" t="s">
        <v>926</v>
      </c>
      <c r="L825" s="80" t="s">
        <v>1021</v>
      </c>
      <c r="M825" s="80" t="s">
        <v>919</v>
      </c>
      <c r="N825" s="80" t="s">
        <v>140</v>
      </c>
      <c r="O825" s="83">
        <v>100</v>
      </c>
      <c r="P825" s="80" t="str">
        <f>IF(OR(Table13233[[#This Row],[Fin]]="1st",Table13233[[#This Row],[Div]]&lt;&gt;""),O825*Table13233[[#This Row],[Div]],"")</f>
        <v/>
      </c>
      <c r="Q825" s="80">
        <f>IF(Table13233[[#This Row],[Lev Ret]]="",Table13233[[#This Row],[Lev Bet]]*-1,Table13233[[#This Row],[Lev Ret]]-Table13233[[#This Row],[Lev Bet]])</f>
        <v>-100</v>
      </c>
      <c r="R825" s="84">
        <v>100</v>
      </c>
      <c r="S825" s="84" t="str">
        <f>IF(Table13233[[#This Row],[E4 24 BET]]="","",IF(OR(Table13233[[#This Row],[Fin]]="1st",Table13233[[#This Row],[Fin]]="Won",Table13233[[#This Row],[Div]]&lt;&gt;""),R825*Table13233[[#This Row],[Div]],""))</f>
        <v/>
      </c>
      <c r="T825" s="84">
        <f>IF(Table13233[[#This Row],[E4 24 BET]]="","",IF(Table13233[[#This Row],[E4 24 RET]]="",Table13233[[#This Row],[E4 24 BET]]*-1,S825-R825))</f>
        <v>-100</v>
      </c>
      <c r="U825" s="80" t="s">
        <v>943</v>
      </c>
    </row>
    <row r="826" spans="1:21" ht="15" customHeight="1" x14ac:dyDescent="0.25">
      <c r="A826" s="77">
        <v>45056</v>
      </c>
      <c r="B826" s="78">
        <v>0.60763888888888895</v>
      </c>
      <c r="C826" s="78" t="s">
        <v>145</v>
      </c>
      <c r="D826" s="79">
        <v>4</v>
      </c>
      <c r="E826" s="80">
        <v>2</v>
      </c>
      <c r="F826" s="81" t="s">
        <v>225</v>
      </c>
      <c r="G826" s="81" t="s">
        <v>4</v>
      </c>
      <c r="H826" s="82">
        <v>1.7</v>
      </c>
      <c r="I826" s="80" t="s">
        <v>156</v>
      </c>
      <c r="J826" s="83"/>
      <c r="K826" s="80" t="s">
        <v>926</v>
      </c>
      <c r="L826" s="80" t="s">
        <v>1021</v>
      </c>
      <c r="M826" s="80" t="s">
        <v>924</v>
      </c>
      <c r="N826" s="80" t="s">
        <v>140</v>
      </c>
      <c r="O826" s="83">
        <v>100</v>
      </c>
      <c r="P826" s="80">
        <f>IF(OR(Table13233[[#This Row],[Fin]]="1st",Table13233[[#This Row],[Div]]&lt;&gt;""),O826*Table13233[[#This Row],[Div]],"")</f>
        <v>170</v>
      </c>
      <c r="Q826" s="80">
        <f>IF(Table13233[[#This Row],[Lev Ret]]="",Table13233[[#This Row],[Lev Bet]]*-1,Table13233[[#This Row],[Lev Ret]]-Table13233[[#This Row],[Lev Bet]])</f>
        <v>70</v>
      </c>
      <c r="R826" s="84">
        <v>120</v>
      </c>
      <c r="S826" s="84">
        <f>IF(Table13233[[#This Row],[E4 24 BET]]="","",IF(OR(Table13233[[#This Row],[Fin]]="1st",Table13233[[#This Row],[Fin]]="Won",Table13233[[#This Row],[Div]]&lt;&gt;""),R826*Table13233[[#This Row],[Div]],""))</f>
        <v>204</v>
      </c>
      <c r="T826" s="84">
        <f>IF(Table13233[[#This Row],[E4 24 BET]]="","",IF(Table13233[[#This Row],[E4 24 RET]]="",Table13233[[#This Row],[E4 24 BET]]*-1,S826-R826))</f>
        <v>84</v>
      </c>
      <c r="U826" s="80" t="s">
        <v>946</v>
      </c>
    </row>
    <row r="827" spans="1:21" ht="15" customHeight="1" x14ac:dyDescent="0.25">
      <c r="A827" s="77">
        <v>45056</v>
      </c>
      <c r="B827" s="78">
        <v>0.65625</v>
      </c>
      <c r="C827" s="78" t="s">
        <v>145</v>
      </c>
      <c r="D827" s="79">
        <v>6</v>
      </c>
      <c r="E827" s="80">
        <v>1</v>
      </c>
      <c r="F827" s="81" t="s">
        <v>178</v>
      </c>
      <c r="G827" s="81" t="s">
        <v>4</v>
      </c>
      <c r="H827" s="82">
        <v>3.4</v>
      </c>
      <c r="I827" s="80" t="s">
        <v>156</v>
      </c>
      <c r="J827" s="83"/>
      <c r="K827" s="80" t="s">
        <v>926</v>
      </c>
      <c r="L827" s="80" t="s">
        <v>1021</v>
      </c>
      <c r="M827" s="80" t="s">
        <v>924</v>
      </c>
      <c r="N827" s="80" t="s">
        <v>140</v>
      </c>
      <c r="O827" s="83">
        <v>100</v>
      </c>
      <c r="P827" s="80">
        <f>IF(OR(Table13233[[#This Row],[Fin]]="1st",Table13233[[#This Row],[Div]]&lt;&gt;""),O827*Table13233[[#This Row],[Div]],"")</f>
        <v>340</v>
      </c>
      <c r="Q827" s="80">
        <f>IF(Table13233[[#This Row],[Lev Ret]]="",Table13233[[#This Row],[Lev Bet]]*-1,Table13233[[#This Row],[Lev Ret]]-Table13233[[#This Row],[Lev Bet]])</f>
        <v>240</v>
      </c>
      <c r="R827" s="84">
        <v>120</v>
      </c>
      <c r="S827" s="84">
        <f>IF(Table13233[[#This Row],[E4 24 BET]]="","",IF(OR(Table13233[[#This Row],[Fin]]="1st",Table13233[[#This Row],[Fin]]="Won",Table13233[[#This Row],[Div]]&lt;&gt;""),R827*Table13233[[#This Row],[Div]],""))</f>
        <v>408</v>
      </c>
      <c r="T827" s="84">
        <f>IF(Table13233[[#This Row],[E4 24 BET]]="","",IF(Table13233[[#This Row],[E4 24 RET]]="",Table13233[[#This Row],[E4 24 BET]]*-1,S827-R827))</f>
        <v>288</v>
      </c>
      <c r="U827" s="80" t="s">
        <v>946</v>
      </c>
    </row>
    <row r="828" spans="1:21" ht="15" customHeight="1" x14ac:dyDescent="0.25">
      <c r="A828" s="77">
        <v>45056</v>
      </c>
      <c r="B828" s="78">
        <v>0.68055555555555547</v>
      </c>
      <c r="C828" s="78" t="s">
        <v>145</v>
      </c>
      <c r="D828" s="79">
        <v>7</v>
      </c>
      <c r="E828" s="80">
        <v>10</v>
      </c>
      <c r="F828" s="81" t="s">
        <v>521</v>
      </c>
      <c r="G828" s="81" t="s">
        <v>4</v>
      </c>
      <c r="H828" s="82">
        <v>2.35</v>
      </c>
      <c r="I828" s="80" t="s">
        <v>156</v>
      </c>
      <c r="J828" s="83"/>
      <c r="K828" s="80" t="s">
        <v>926</v>
      </c>
      <c r="L828" s="80" t="s">
        <v>1021</v>
      </c>
      <c r="M828" s="80" t="s">
        <v>924</v>
      </c>
      <c r="N828" s="80" t="s">
        <v>140</v>
      </c>
      <c r="O828" s="83">
        <v>100</v>
      </c>
      <c r="P828" s="80">
        <f>IF(OR(Table13233[[#This Row],[Fin]]="1st",Table13233[[#This Row],[Div]]&lt;&gt;""),O828*Table13233[[#This Row],[Div]],"")</f>
        <v>235</v>
      </c>
      <c r="Q828" s="80">
        <f>IF(Table13233[[#This Row],[Lev Ret]]="",Table13233[[#This Row],[Lev Bet]]*-1,Table13233[[#This Row],[Lev Ret]]-Table13233[[#This Row],[Lev Bet]])</f>
        <v>135</v>
      </c>
      <c r="R828" s="84">
        <v>120</v>
      </c>
      <c r="S828" s="84">
        <f>IF(Table13233[[#This Row],[E4 24 BET]]="","",IF(OR(Table13233[[#This Row],[Fin]]="1st",Table13233[[#This Row],[Fin]]="Won",Table13233[[#This Row],[Div]]&lt;&gt;""),R828*Table13233[[#This Row],[Div]],""))</f>
        <v>282</v>
      </c>
      <c r="T828" s="84">
        <f>IF(Table13233[[#This Row],[E4 24 BET]]="","",IF(Table13233[[#This Row],[E4 24 RET]]="",Table13233[[#This Row],[E4 24 BET]]*-1,S828-R828))</f>
        <v>162</v>
      </c>
      <c r="U828" s="80" t="s">
        <v>946</v>
      </c>
    </row>
    <row r="829" spans="1:21" ht="15" customHeight="1" x14ac:dyDescent="0.25">
      <c r="A829" s="77">
        <v>45059</v>
      </c>
      <c r="B829" s="78">
        <v>0.4916666666666667</v>
      </c>
      <c r="C829" s="78" t="s">
        <v>154</v>
      </c>
      <c r="D829" s="79">
        <v>1</v>
      </c>
      <c r="E829" s="80">
        <v>11</v>
      </c>
      <c r="F829" s="81" t="s">
        <v>664</v>
      </c>
      <c r="G829" s="81" t="s">
        <v>7</v>
      </c>
      <c r="H829" s="82"/>
      <c r="I829" s="80" t="s">
        <v>897</v>
      </c>
      <c r="J829" s="83"/>
      <c r="K829" s="80" t="s">
        <v>926</v>
      </c>
      <c r="L829" s="80" t="s">
        <v>1021</v>
      </c>
      <c r="M829" s="80" t="s">
        <v>919</v>
      </c>
      <c r="N829" s="80" t="s">
        <v>140</v>
      </c>
      <c r="O829" s="83">
        <v>100</v>
      </c>
      <c r="P829" s="80" t="str">
        <f>IF(OR(Table13233[[#This Row],[Fin]]="1st",Table13233[[#This Row],[Div]]&lt;&gt;""),O829*Table13233[[#This Row],[Div]],"")</f>
        <v/>
      </c>
      <c r="Q829" s="80">
        <f>IF(Table13233[[#This Row],[Lev Ret]]="",Table13233[[#This Row],[Lev Bet]]*-1,Table13233[[#This Row],[Lev Ret]]-Table13233[[#This Row],[Lev Bet]])</f>
        <v>-100</v>
      </c>
      <c r="R829" s="84">
        <v>100</v>
      </c>
      <c r="S829" s="84" t="str">
        <f>IF(Table13233[[#This Row],[E4 24 BET]]="","",IF(OR(Table13233[[#This Row],[Fin]]="1st",Table13233[[#This Row],[Fin]]="Won",Table13233[[#This Row],[Div]]&lt;&gt;""),R829*Table13233[[#This Row],[Div]],""))</f>
        <v/>
      </c>
      <c r="T829" s="84">
        <f>IF(Table13233[[#This Row],[E4 24 BET]]="","",IF(Table13233[[#This Row],[E4 24 RET]]="",Table13233[[#This Row],[E4 24 BET]]*-1,S829-R829))</f>
        <v>-100</v>
      </c>
      <c r="U829" s="80" t="s">
        <v>927</v>
      </c>
    </row>
    <row r="830" spans="1:21" ht="15" customHeight="1" x14ac:dyDescent="0.25">
      <c r="A830" s="77">
        <v>45059</v>
      </c>
      <c r="B830" s="78">
        <v>0.63194444444444442</v>
      </c>
      <c r="C830" s="78" t="s">
        <v>152</v>
      </c>
      <c r="D830" s="79">
        <v>8</v>
      </c>
      <c r="E830" s="80">
        <v>9</v>
      </c>
      <c r="F830" s="81" t="s">
        <v>866</v>
      </c>
      <c r="G830" s="81" t="s">
        <v>4</v>
      </c>
      <c r="H830" s="82">
        <v>4.4000000000000004</v>
      </c>
      <c r="I830" s="80" t="s">
        <v>156</v>
      </c>
      <c r="J830" s="83"/>
      <c r="K830" s="80" t="s">
        <v>926</v>
      </c>
      <c r="L830" s="80" t="s">
        <v>1021</v>
      </c>
      <c r="M830" s="80" t="s">
        <v>919</v>
      </c>
      <c r="N830" s="80" t="s">
        <v>140</v>
      </c>
      <c r="O830" s="83">
        <v>100</v>
      </c>
      <c r="P830" s="80">
        <f>IF(OR(Table13233[[#This Row],[Fin]]="1st",Table13233[[#This Row],[Div]]&lt;&gt;""),O830*Table13233[[#This Row],[Div]],"")</f>
        <v>440.00000000000006</v>
      </c>
      <c r="Q830" s="80">
        <f>IF(Table13233[[#This Row],[Lev Ret]]="",Table13233[[#This Row],[Lev Bet]]*-1,Table13233[[#This Row],[Lev Ret]]-Table13233[[#This Row],[Lev Bet]])</f>
        <v>340.00000000000006</v>
      </c>
      <c r="R830" s="84">
        <v>100</v>
      </c>
      <c r="S830" s="84">
        <f>IF(Table13233[[#This Row],[E4 24 BET]]="","",IF(OR(Table13233[[#This Row],[Fin]]="1st",Table13233[[#This Row],[Fin]]="Won",Table13233[[#This Row],[Div]]&lt;&gt;""),R830*Table13233[[#This Row],[Div]],""))</f>
        <v>440.00000000000006</v>
      </c>
      <c r="T830" s="84">
        <f>IF(Table13233[[#This Row],[E4 24 BET]]="","",IF(Table13233[[#This Row],[E4 24 RET]]="",Table13233[[#This Row],[E4 24 BET]]*-1,S830-R830))</f>
        <v>340.00000000000006</v>
      </c>
      <c r="U830" s="80" t="s">
        <v>943</v>
      </c>
    </row>
    <row r="831" spans="1:21" ht="15" customHeight="1" x14ac:dyDescent="0.25">
      <c r="A831" s="77">
        <v>45059</v>
      </c>
      <c r="B831" s="78">
        <v>0.65972222222222221</v>
      </c>
      <c r="C831" s="78" t="s">
        <v>152</v>
      </c>
      <c r="D831" s="79">
        <v>9</v>
      </c>
      <c r="E831" s="80">
        <v>5</v>
      </c>
      <c r="F831" s="81" t="s">
        <v>684</v>
      </c>
      <c r="G831" s="81"/>
      <c r="H831" s="82"/>
      <c r="I831" s="80" t="s">
        <v>156</v>
      </c>
      <c r="J831" s="83"/>
      <c r="K831" s="80" t="s">
        <v>926</v>
      </c>
      <c r="L831" s="80" t="s">
        <v>1021</v>
      </c>
      <c r="M831" s="80" t="s">
        <v>919</v>
      </c>
      <c r="N831" s="80" t="s">
        <v>140</v>
      </c>
      <c r="O831" s="83">
        <v>100</v>
      </c>
      <c r="P831" s="80" t="str">
        <f>IF(OR(Table13233[[#This Row],[Fin]]="1st",Table13233[[#This Row],[Div]]&lt;&gt;""),O831*Table13233[[#This Row],[Div]],"")</f>
        <v/>
      </c>
      <c r="Q831" s="80">
        <f>IF(Table13233[[#This Row],[Lev Ret]]="",Table13233[[#This Row],[Lev Bet]]*-1,Table13233[[#This Row],[Lev Ret]]-Table13233[[#This Row],[Lev Bet]])</f>
        <v>-100</v>
      </c>
      <c r="R831" s="84">
        <v>100</v>
      </c>
      <c r="S831" s="84" t="str">
        <f>IF(Table13233[[#This Row],[E4 24 BET]]="","",IF(OR(Table13233[[#This Row],[Fin]]="1st",Table13233[[#This Row],[Fin]]="Won",Table13233[[#This Row],[Div]]&lt;&gt;""),R831*Table13233[[#This Row],[Div]],""))</f>
        <v/>
      </c>
      <c r="T831" s="84">
        <f>IF(Table13233[[#This Row],[E4 24 BET]]="","",IF(Table13233[[#This Row],[E4 24 RET]]="",Table13233[[#This Row],[E4 24 BET]]*-1,S831-R831))</f>
        <v>-100</v>
      </c>
      <c r="U831" s="80" t="s">
        <v>943</v>
      </c>
    </row>
    <row r="832" spans="1:21" ht="15" customHeight="1" x14ac:dyDescent="0.25">
      <c r="A832" s="77">
        <v>45059</v>
      </c>
      <c r="B832" s="78">
        <v>0.6875</v>
      </c>
      <c r="C832" s="78" t="s">
        <v>152</v>
      </c>
      <c r="D832" s="79">
        <v>10</v>
      </c>
      <c r="E832" s="80">
        <v>3</v>
      </c>
      <c r="F832" s="81" t="s">
        <v>674</v>
      </c>
      <c r="G832" s="81"/>
      <c r="H832" s="82"/>
      <c r="I832" s="80" t="s">
        <v>156</v>
      </c>
      <c r="J832" s="83"/>
      <c r="K832" s="80" t="s">
        <v>926</v>
      </c>
      <c r="L832" s="80" t="s">
        <v>1021</v>
      </c>
      <c r="M832" s="80" t="s">
        <v>919</v>
      </c>
      <c r="N832" s="80" t="s">
        <v>140</v>
      </c>
      <c r="O832" s="83">
        <v>100</v>
      </c>
      <c r="P832" s="80" t="str">
        <f>IF(OR(Table13233[[#This Row],[Fin]]="1st",Table13233[[#This Row],[Div]]&lt;&gt;""),O832*Table13233[[#This Row],[Div]],"")</f>
        <v/>
      </c>
      <c r="Q832" s="80">
        <f>IF(Table13233[[#This Row],[Lev Ret]]="",Table13233[[#This Row],[Lev Bet]]*-1,Table13233[[#This Row],[Lev Ret]]-Table13233[[#This Row],[Lev Bet]])</f>
        <v>-100</v>
      </c>
      <c r="R832" s="84">
        <v>100</v>
      </c>
      <c r="S832" s="84" t="str">
        <f>IF(Table13233[[#This Row],[E4 24 BET]]="","",IF(OR(Table13233[[#This Row],[Fin]]="1st",Table13233[[#This Row],[Fin]]="Won",Table13233[[#This Row],[Div]]&lt;&gt;""),R832*Table13233[[#This Row],[Div]],""))</f>
        <v/>
      </c>
      <c r="T832" s="84">
        <f>IF(Table13233[[#This Row],[E4 24 BET]]="","",IF(Table13233[[#This Row],[E4 24 RET]]="",Table13233[[#This Row],[E4 24 BET]]*-1,S832-R832))</f>
        <v>-100</v>
      </c>
      <c r="U832" s="80" t="s">
        <v>943</v>
      </c>
    </row>
    <row r="833" spans="1:21" ht="15" customHeight="1" x14ac:dyDescent="0.25">
      <c r="A833" s="77">
        <v>45066</v>
      </c>
      <c r="B833" s="78">
        <v>0.48819444444444443</v>
      </c>
      <c r="C833" s="78" t="s">
        <v>154</v>
      </c>
      <c r="D833" s="79">
        <v>1</v>
      </c>
      <c r="E833" s="80">
        <v>3</v>
      </c>
      <c r="F833" s="81" t="s">
        <v>696</v>
      </c>
      <c r="G833" s="81" t="s">
        <v>7</v>
      </c>
      <c r="H833" s="82"/>
      <c r="I833" s="80" t="s">
        <v>897</v>
      </c>
      <c r="J833" s="83"/>
      <c r="K833" s="80" t="s">
        <v>926</v>
      </c>
      <c r="L833" s="80" t="s">
        <v>1021</v>
      </c>
      <c r="M833" s="80" t="s">
        <v>919</v>
      </c>
      <c r="N833" s="80" t="s">
        <v>140</v>
      </c>
      <c r="O833" s="83">
        <v>100</v>
      </c>
      <c r="P833" s="80" t="str">
        <f>IF(OR(Table13233[[#This Row],[Fin]]="1st",Table13233[[#This Row],[Div]]&lt;&gt;""),O833*Table13233[[#This Row],[Div]],"")</f>
        <v/>
      </c>
      <c r="Q833" s="80">
        <f>IF(Table13233[[#This Row],[Lev Ret]]="",Table13233[[#This Row],[Lev Bet]]*-1,Table13233[[#This Row],[Lev Ret]]-Table13233[[#This Row],[Lev Bet]])</f>
        <v>-100</v>
      </c>
      <c r="R833" s="84">
        <v>100</v>
      </c>
      <c r="S833" s="84" t="str">
        <f>IF(Table13233[[#This Row],[E4 24 BET]]="","",IF(OR(Table13233[[#This Row],[Fin]]="1st",Table13233[[#This Row],[Fin]]="Won",Table13233[[#This Row],[Div]]&lt;&gt;""),R833*Table13233[[#This Row],[Div]],""))</f>
        <v/>
      </c>
      <c r="T833" s="84">
        <f>IF(Table13233[[#This Row],[E4 24 BET]]="","",IF(Table13233[[#This Row],[E4 24 RET]]="",Table13233[[#This Row],[E4 24 BET]]*-1,S833-R833))</f>
        <v>-100</v>
      </c>
      <c r="U833" s="80" t="s">
        <v>927</v>
      </c>
    </row>
    <row r="834" spans="1:21" ht="15" customHeight="1" x14ac:dyDescent="0.25">
      <c r="A834" s="77">
        <v>45066</v>
      </c>
      <c r="B834" s="78">
        <v>0.53125</v>
      </c>
      <c r="C834" s="78" t="s">
        <v>139</v>
      </c>
      <c r="D834" s="79">
        <v>4</v>
      </c>
      <c r="E834" s="80">
        <v>6</v>
      </c>
      <c r="F834" s="81" t="s">
        <v>697</v>
      </c>
      <c r="G834" s="81" t="s">
        <v>4</v>
      </c>
      <c r="H834" s="82">
        <v>4</v>
      </c>
      <c r="I834" s="80" t="s">
        <v>156</v>
      </c>
      <c r="J834" s="83"/>
      <c r="K834" s="80" t="s">
        <v>926</v>
      </c>
      <c r="L834" s="80" t="s">
        <v>1021</v>
      </c>
      <c r="M834" s="80" t="s">
        <v>919</v>
      </c>
      <c r="N834" s="80" t="s">
        <v>918</v>
      </c>
      <c r="O834" s="83">
        <v>100</v>
      </c>
      <c r="P834" s="80">
        <f>IF(OR(Table13233[[#This Row],[Fin]]="1st",Table13233[[#This Row],[Div]]&lt;&gt;""),O834*Table13233[[#This Row],[Div]],"")</f>
        <v>400</v>
      </c>
      <c r="Q834" s="80">
        <f>IF(Table13233[[#This Row],[Lev Ret]]="",Table13233[[#This Row],[Lev Bet]]*-1,Table13233[[#This Row],[Lev Ret]]-Table13233[[#This Row],[Lev Bet]])</f>
        <v>300</v>
      </c>
      <c r="R834" s="84">
        <v>139.99999999999997</v>
      </c>
      <c r="S834" s="84">
        <f>IF(Table13233[[#This Row],[E4 24 BET]]="","",IF(OR(Table13233[[#This Row],[Fin]]="1st",Table13233[[#This Row],[Fin]]="Won",Table13233[[#This Row],[Div]]&lt;&gt;""),R834*Table13233[[#This Row],[Div]],""))</f>
        <v>559.99999999999989</v>
      </c>
      <c r="T834" s="84">
        <f>IF(Table13233[[#This Row],[E4 24 BET]]="","",IF(Table13233[[#This Row],[E4 24 RET]]="",Table13233[[#This Row],[E4 24 BET]]*-1,S834-R834))</f>
        <v>419.99999999999989</v>
      </c>
      <c r="U834" s="80" t="s">
        <v>955</v>
      </c>
    </row>
    <row r="835" spans="1:21" ht="15" customHeight="1" x14ac:dyDescent="0.25">
      <c r="A835" s="77">
        <v>45066</v>
      </c>
      <c r="B835" s="78">
        <v>0.59027777777777779</v>
      </c>
      <c r="C835" s="78" t="s">
        <v>10</v>
      </c>
      <c r="D835" s="79">
        <v>5</v>
      </c>
      <c r="E835" s="80">
        <v>14</v>
      </c>
      <c r="F835" s="81" t="s">
        <v>226</v>
      </c>
      <c r="G835" s="81"/>
      <c r="H835" s="82"/>
      <c r="I835" s="80" t="s">
        <v>392</v>
      </c>
      <c r="J835" s="83"/>
      <c r="K835" s="80" t="s">
        <v>926</v>
      </c>
      <c r="L835" s="80" t="s">
        <v>1021</v>
      </c>
      <c r="M835" s="80" t="s">
        <v>919</v>
      </c>
      <c r="N835" s="80" t="s">
        <v>918</v>
      </c>
      <c r="O835" s="83">
        <v>100</v>
      </c>
      <c r="P835" s="80" t="str">
        <f>IF(OR(Table13233[[#This Row],[Fin]]="1st",Table13233[[#This Row],[Div]]&lt;&gt;""),O835*Table13233[[#This Row],[Div]],"")</f>
        <v/>
      </c>
      <c r="Q835" s="80">
        <f>IF(Table13233[[#This Row],[Lev Ret]]="",Table13233[[#This Row],[Lev Bet]]*-1,Table13233[[#This Row],[Lev Ret]]-Table13233[[#This Row],[Lev Bet]])</f>
        <v>-100</v>
      </c>
      <c r="R835" s="84">
        <v>100</v>
      </c>
      <c r="S835" s="84" t="str">
        <f>IF(Table13233[[#This Row],[E4 24 BET]]="","",IF(OR(Table13233[[#This Row],[Fin]]="1st",Table13233[[#This Row],[Fin]]="Won",Table13233[[#This Row],[Div]]&lt;&gt;""),R835*Table13233[[#This Row],[Div]],""))</f>
        <v/>
      </c>
      <c r="T835" s="84">
        <f>IF(Table13233[[#This Row],[E4 24 BET]]="","",IF(Table13233[[#This Row],[E4 24 RET]]="",Table13233[[#This Row],[E4 24 BET]]*-1,S835-R835))</f>
        <v>-100</v>
      </c>
      <c r="U835" s="80" t="s">
        <v>947</v>
      </c>
    </row>
    <row r="836" spans="1:21" ht="15" customHeight="1" x14ac:dyDescent="0.25">
      <c r="A836" s="77">
        <v>45066</v>
      </c>
      <c r="B836" s="78">
        <v>0.61458333333333337</v>
      </c>
      <c r="C836" s="78" t="s">
        <v>10</v>
      </c>
      <c r="D836" s="79">
        <v>6</v>
      </c>
      <c r="E836" s="80">
        <v>4</v>
      </c>
      <c r="F836" s="81" t="s">
        <v>773</v>
      </c>
      <c r="G836" s="81"/>
      <c r="H836" s="82"/>
      <c r="I836" s="80" t="s">
        <v>392</v>
      </c>
      <c r="J836" s="83"/>
      <c r="K836" s="80" t="s">
        <v>926</v>
      </c>
      <c r="L836" s="80" t="s">
        <v>1021</v>
      </c>
      <c r="M836" s="80" t="s">
        <v>919</v>
      </c>
      <c r="N836" s="80" t="s">
        <v>140</v>
      </c>
      <c r="O836" s="83">
        <v>100</v>
      </c>
      <c r="P836" s="80" t="str">
        <f>IF(OR(Table13233[[#This Row],[Fin]]="1st",Table13233[[#This Row],[Div]]&lt;&gt;""),O836*Table13233[[#This Row],[Div]],"")</f>
        <v/>
      </c>
      <c r="Q836" s="80">
        <f>IF(Table13233[[#This Row],[Lev Ret]]="",Table13233[[#This Row],[Lev Bet]]*-1,Table13233[[#This Row],[Lev Ret]]-Table13233[[#This Row],[Lev Bet]])</f>
        <v>-100</v>
      </c>
      <c r="R836" s="84">
        <v>120</v>
      </c>
      <c r="S836" s="84" t="str">
        <f>IF(Table13233[[#This Row],[E4 24 BET]]="","",IF(OR(Table13233[[#This Row],[Fin]]="1st",Table13233[[#This Row],[Fin]]="Won",Table13233[[#This Row],[Div]]&lt;&gt;""),R836*Table13233[[#This Row],[Div]],""))</f>
        <v/>
      </c>
      <c r="T836" s="84">
        <f>IF(Table13233[[#This Row],[E4 24 BET]]="","",IF(Table13233[[#This Row],[E4 24 RET]]="",Table13233[[#This Row],[E4 24 BET]]*-1,S836-R836))</f>
        <v>-120</v>
      </c>
      <c r="U836" s="80" t="s">
        <v>941</v>
      </c>
    </row>
    <row r="837" spans="1:21" ht="15" customHeight="1" x14ac:dyDescent="0.25">
      <c r="A837" s="77">
        <v>45066</v>
      </c>
      <c r="B837" s="78">
        <v>0.65625</v>
      </c>
      <c r="C837" s="78" t="s">
        <v>139</v>
      </c>
      <c r="D837" s="79">
        <v>9</v>
      </c>
      <c r="E837" s="80">
        <v>10</v>
      </c>
      <c r="F837" s="81" t="s">
        <v>864</v>
      </c>
      <c r="G837" s="81" t="s">
        <v>7</v>
      </c>
      <c r="H837" s="82"/>
      <c r="I837" s="80" t="s">
        <v>156</v>
      </c>
      <c r="J837" s="83"/>
      <c r="K837" s="80" t="s">
        <v>926</v>
      </c>
      <c r="L837" s="80" t="s">
        <v>1021</v>
      </c>
      <c r="M837" s="80" t="s">
        <v>919</v>
      </c>
      <c r="N837" s="80" t="s">
        <v>140</v>
      </c>
      <c r="O837" s="83">
        <v>100</v>
      </c>
      <c r="P837" s="80" t="str">
        <f>IF(OR(Table13233[[#This Row],[Fin]]="1st",Table13233[[#This Row],[Div]]&lt;&gt;""),O837*Table13233[[#This Row],[Div]],"")</f>
        <v/>
      </c>
      <c r="Q837" s="80">
        <f>IF(Table13233[[#This Row],[Lev Ret]]="",Table13233[[#This Row],[Lev Bet]]*-1,Table13233[[#This Row],[Lev Ret]]-Table13233[[#This Row],[Lev Bet]])</f>
        <v>-100</v>
      </c>
      <c r="R837" s="84">
        <v>100</v>
      </c>
      <c r="S837" s="84" t="str">
        <f>IF(Table13233[[#This Row],[E4 24 BET]]="","",IF(OR(Table13233[[#This Row],[Fin]]="1st",Table13233[[#This Row],[Fin]]="Won",Table13233[[#This Row],[Div]]&lt;&gt;""),R837*Table13233[[#This Row],[Div]],""))</f>
        <v/>
      </c>
      <c r="T837" s="84">
        <f>IF(Table13233[[#This Row],[E4 24 BET]]="","",IF(Table13233[[#This Row],[E4 24 RET]]="",Table13233[[#This Row],[E4 24 BET]]*-1,S837-R837))</f>
        <v>-100</v>
      </c>
      <c r="U837" s="80" t="s">
        <v>943</v>
      </c>
    </row>
    <row r="838" spans="1:21" ht="15" customHeight="1" x14ac:dyDescent="0.25">
      <c r="A838" s="77">
        <v>45066</v>
      </c>
      <c r="B838" s="78">
        <v>0.68402777777777779</v>
      </c>
      <c r="C838" s="78" t="s">
        <v>139</v>
      </c>
      <c r="D838" s="79">
        <v>10</v>
      </c>
      <c r="E838" s="80">
        <v>4</v>
      </c>
      <c r="F838" s="81" t="s">
        <v>867</v>
      </c>
      <c r="G838" s="81"/>
      <c r="H838" s="82"/>
      <c r="I838" s="80" t="s">
        <v>156</v>
      </c>
      <c r="J838" s="83"/>
      <c r="K838" s="80" t="s">
        <v>926</v>
      </c>
      <c r="L838" s="80" t="s">
        <v>1021</v>
      </c>
      <c r="M838" s="80" t="s">
        <v>919</v>
      </c>
      <c r="N838" s="80" t="s">
        <v>140</v>
      </c>
      <c r="O838" s="83">
        <v>100</v>
      </c>
      <c r="P838" s="80" t="str">
        <f>IF(OR(Table13233[[#This Row],[Fin]]="1st",Table13233[[#This Row],[Div]]&lt;&gt;""),O838*Table13233[[#This Row],[Div]],"")</f>
        <v/>
      </c>
      <c r="Q838" s="80">
        <f>IF(Table13233[[#This Row],[Lev Ret]]="",Table13233[[#This Row],[Lev Bet]]*-1,Table13233[[#This Row],[Lev Ret]]-Table13233[[#This Row],[Lev Bet]])</f>
        <v>-100</v>
      </c>
      <c r="R838" s="84">
        <v>100</v>
      </c>
      <c r="S838" s="84" t="str">
        <f>IF(Table13233[[#This Row],[E4 24 BET]]="","",IF(OR(Table13233[[#This Row],[Fin]]="1st",Table13233[[#This Row],[Fin]]="Won",Table13233[[#This Row],[Div]]&lt;&gt;""),R838*Table13233[[#This Row],[Div]],""))</f>
        <v/>
      </c>
      <c r="T838" s="84">
        <f>IF(Table13233[[#This Row],[E4 24 BET]]="","",IF(Table13233[[#This Row],[E4 24 RET]]="",Table13233[[#This Row],[E4 24 BET]]*-1,S838-R838))</f>
        <v>-100</v>
      </c>
      <c r="U838" s="80" t="s">
        <v>943</v>
      </c>
    </row>
    <row r="839" spans="1:21" ht="15" customHeight="1" x14ac:dyDescent="0.25">
      <c r="A839" s="77">
        <v>45073</v>
      </c>
      <c r="B839" s="78">
        <v>0.50694444444444442</v>
      </c>
      <c r="C839" s="78" t="s">
        <v>138</v>
      </c>
      <c r="D839" s="79">
        <v>3</v>
      </c>
      <c r="E839" s="80">
        <v>4</v>
      </c>
      <c r="F839" s="81" t="s">
        <v>860</v>
      </c>
      <c r="G839" s="81" t="s">
        <v>4</v>
      </c>
      <c r="H839" s="82">
        <v>6.5</v>
      </c>
      <c r="I839" s="80" t="s">
        <v>156</v>
      </c>
      <c r="J839" s="83"/>
      <c r="K839" s="80" t="s">
        <v>926</v>
      </c>
      <c r="L839" s="80" t="s">
        <v>1021</v>
      </c>
      <c r="M839" s="80" t="s">
        <v>919</v>
      </c>
      <c r="N839" s="80" t="s">
        <v>140</v>
      </c>
      <c r="O839" s="83">
        <v>100</v>
      </c>
      <c r="P839" s="80">
        <f>IF(OR(Table13233[[#This Row],[Fin]]="1st",Table13233[[#This Row],[Div]]&lt;&gt;""),O839*Table13233[[#This Row],[Div]],"")</f>
        <v>650</v>
      </c>
      <c r="Q839" s="80">
        <f>IF(Table13233[[#This Row],[Lev Ret]]="",Table13233[[#This Row],[Lev Bet]]*-1,Table13233[[#This Row],[Lev Ret]]-Table13233[[#This Row],[Lev Bet]])</f>
        <v>550</v>
      </c>
      <c r="R839" s="84">
        <v>100</v>
      </c>
      <c r="S839" s="84">
        <f>IF(Table13233[[#This Row],[E4 24 BET]]="","",IF(OR(Table13233[[#This Row],[Fin]]="1st",Table13233[[#This Row],[Fin]]="Won",Table13233[[#This Row],[Div]]&lt;&gt;""),R839*Table13233[[#This Row],[Div]],""))</f>
        <v>650</v>
      </c>
      <c r="T839" s="84">
        <f>IF(Table13233[[#This Row],[E4 24 BET]]="","",IF(Table13233[[#This Row],[E4 24 RET]]="",Table13233[[#This Row],[E4 24 BET]]*-1,S839-R839))</f>
        <v>550</v>
      </c>
      <c r="U839" s="80" t="s">
        <v>943</v>
      </c>
    </row>
    <row r="840" spans="1:21" ht="15" customHeight="1" x14ac:dyDescent="0.25">
      <c r="A840" s="77">
        <v>45073</v>
      </c>
      <c r="B840" s="78">
        <v>0.54166666666666663</v>
      </c>
      <c r="C840" s="78" t="s">
        <v>5</v>
      </c>
      <c r="D840" s="79">
        <v>3</v>
      </c>
      <c r="E840" s="80">
        <v>1</v>
      </c>
      <c r="F840" s="81" t="s">
        <v>102</v>
      </c>
      <c r="G840" s="81"/>
      <c r="H840" s="82"/>
      <c r="I840" s="80" t="s">
        <v>392</v>
      </c>
      <c r="J840" s="83"/>
      <c r="K840" s="80" t="s">
        <v>926</v>
      </c>
      <c r="L840" s="80" t="s">
        <v>1021</v>
      </c>
      <c r="M840" s="80" t="s">
        <v>919</v>
      </c>
      <c r="N840" s="80" t="s">
        <v>140</v>
      </c>
      <c r="O840" s="83">
        <v>100</v>
      </c>
      <c r="P840" s="80" t="str">
        <f>IF(OR(Table13233[[#This Row],[Fin]]="1st",Table13233[[#This Row],[Div]]&lt;&gt;""),O840*Table13233[[#This Row],[Div]],"")</f>
        <v/>
      </c>
      <c r="Q840" s="80">
        <f>IF(Table13233[[#This Row],[Lev Ret]]="",Table13233[[#This Row],[Lev Bet]]*-1,Table13233[[#This Row],[Lev Ret]]-Table13233[[#This Row],[Lev Bet]])</f>
        <v>-100</v>
      </c>
      <c r="R840" s="84">
        <v>120</v>
      </c>
      <c r="S840" s="84" t="str">
        <f>IF(Table13233[[#This Row],[E4 24 BET]]="","",IF(OR(Table13233[[#This Row],[Fin]]="1st",Table13233[[#This Row],[Fin]]="Won",Table13233[[#This Row],[Div]]&lt;&gt;""),R840*Table13233[[#This Row],[Div]],""))</f>
        <v/>
      </c>
      <c r="T840" s="84">
        <f>IF(Table13233[[#This Row],[E4 24 BET]]="","",IF(Table13233[[#This Row],[E4 24 RET]]="",Table13233[[#This Row],[E4 24 BET]]*-1,S840-R840))</f>
        <v>-120</v>
      </c>
      <c r="U840" s="80" t="s">
        <v>941</v>
      </c>
    </row>
    <row r="841" spans="1:21" ht="15" customHeight="1" x14ac:dyDescent="0.25">
      <c r="A841" s="77">
        <v>45073</v>
      </c>
      <c r="B841" s="78">
        <v>0.61458333333333337</v>
      </c>
      <c r="C841" s="78" t="s">
        <v>5</v>
      </c>
      <c r="D841" s="79">
        <v>6</v>
      </c>
      <c r="E841" s="80">
        <v>6</v>
      </c>
      <c r="F841" s="81" t="s">
        <v>387</v>
      </c>
      <c r="G841" s="81"/>
      <c r="H841" s="82"/>
      <c r="I841" s="80" t="s">
        <v>392</v>
      </c>
      <c r="J841" s="83"/>
      <c r="K841" s="80" t="s">
        <v>926</v>
      </c>
      <c r="L841" s="80" t="s">
        <v>1021</v>
      </c>
      <c r="M841" s="80" t="s">
        <v>919</v>
      </c>
      <c r="N841" s="80" t="s">
        <v>140</v>
      </c>
      <c r="O841" s="83">
        <v>100</v>
      </c>
      <c r="P841" s="80" t="str">
        <f>IF(OR(Table13233[[#This Row],[Fin]]="1st",Table13233[[#This Row],[Div]]&lt;&gt;""),O841*Table13233[[#This Row],[Div]],"")</f>
        <v/>
      </c>
      <c r="Q841" s="80">
        <f>IF(Table13233[[#This Row],[Lev Ret]]="",Table13233[[#This Row],[Lev Bet]]*-1,Table13233[[#This Row],[Lev Ret]]-Table13233[[#This Row],[Lev Bet]])</f>
        <v>-100</v>
      </c>
      <c r="R841" s="84">
        <v>120</v>
      </c>
      <c r="S841" s="84" t="str">
        <f>IF(Table13233[[#This Row],[E4 24 BET]]="","",IF(OR(Table13233[[#This Row],[Fin]]="1st",Table13233[[#This Row],[Fin]]="Won",Table13233[[#This Row],[Div]]&lt;&gt;""),R841*Table13233[[#This Row],[Div]],""))</f>
        <v/>
      </c>
      <c r="T841" s="84">
        <f>IF(Table13233[[#This Row],[E4 24 BET]]="","",IF(Table13233[[#This Row],[E4 24 RET]]="",Table13233[[#This Row],[E4 24 BET]]*-1,S841-R841))</f>
        <v>-120</v>
      </c>
      <c r="U841" s="80" t="s">
        <v>941</v>
      </c>
    </row>
    <row r="842" spans="1:21" ht="15" customHeight="1" x14ac:dyDescent="0.25">
      <c r="A842" s="77">
        <v>45073</v>
      </c>
      <c r="B842" s="78">
        <v>0.61458333333333337</v>
      </c>
      <c r="C842" s="78" t="s">
        <v>5</v>
      </c>
      <c r="D842" s="79">
        <v>6</v>
      </c>
      <c r="E842" s="80">
        <v>7</v>
      </c>
      <c r="F842" s="81" t="s">
        <v>698</v>
      </c>
      <c r="G842" s="81" t="s">
        <v>6</v>
      </c>
      <c r="H842" s="82"/>
      <c r="I842" s="80" t="s">
        <v>392</v>
      </c>
      <c r="J842" s="83"/>
      <c r="K842" s="80" t="s">
        <v>926</v>
      </c>
      <c r="L842" s="80" t="s">
        <v>1021</v>
      </c>
      <c r="M842" s="80" t="s">
        <v>919</v>
      </c>
      <c r="N842" s="80" t="s">
        <v>140</v>
      </c>
      <c r="O842" s="83">
        <v>100</v>
      </c>
      <c r="P842" s="80" t="str">
        <f>IF(OR(Table13233[[#This Row],[Fin]]="1st",Table13233[[#This Row],[Div]]&lt;&gt;""),O842*Table13233[[#This Row],[Div]],"")</f>
        <v/>
      </c>
      <c r="Q842" s="80">
        <f>IF(Table13233[[#This Row],[Lev Ret]]="",Table13233[[#This Row],[Lev Bet]]*-1,Table13233[[#This Row],[Lev Ret]]-Table13233[[#This Row],[Lev Bet]])</f>
        <v>-100</v>
      </c>
      <c r="R842" s="84">
        <v>100</v>
      </c>
      <c r="S842" s="84" t="str">
        <f>IF(Table13233[[#This Row],[E4 24 BET]]="","",IF(OR(Table13233[[#This Row],[Fin]]="1st",Table13233[[#This Row],[Fin]]="Won",Table13233[[#This Row],[Div]]&lt;&gt;""),R842*Table13233[[#This Row],[Div]],""))</f>
        <v/>
      </c>
      <c r="T842" s="84">
        <f>IF(Table13233[[#This Row],[E4 24 BET]]="","",IF(Table13233[[#This Row],[E4 24 RET]]="",Table13233[[#This Row],[E4 24 BET]]*-1,S842-R842))</f>
        <v>-100</v>
      </c>
      <c r="U842" s="80" t="s">
        <v>928</v>
      </c>
    </row>
    <row r="843" spans="1:21" ht="15" customHeight="1" x14ac:dyDescent="0.25">
      <c r="A843" s="77">
        <v>45073</v>
      </c>
      <c r="B843" s="78">
        <v>0.65625</v>
      </c>
      <c r="C843" s="78" t="s">
        <v>138</v>
      </c>
      <c r="D843" s="79">
        <v>9</v>
      </c>
      <c r="E843" s="80">
        <v>14</v>
      </c>
      <c r="F843" s="81" t="s">
        <v>856</v>
      </c>
      <c r="G843" s="81"/>
      <c r="H843" s="82"/>
      <c r="I843" s="80" t="s">
        <v>156</v>
      </c>
      <c r="J843" s="83"/>
      <c r="K843" s="80" t="s">
        <v>926</v>
      </c>
      <c r="L843" s="80" t="s">
        <v>1021</v>
      </c>
      <c r="M843" s="80" t="s">
        <v>919</v>
      </c>
      <c r="N843" s="80" t="s">
        <v>140</v>
      </c>
      <c r="O843" s="83">
        <v>100</v>
      </c>
      <c r="P843" s="80" t="str">
        <f>IF(OR(Table13233[[#This Row],[Fin]]="1st",Table13233[[#This Row],[Div]]&lt;&gt;""),O843*Table13233[[#This Row],[Div]],"")</f>
        <v/>
      </c>
      <c r="Q843" s="80">
        <f>IF(Table13233[[#This Row],[Lev Ret]]="",Table13233[[#This Row],[Lev Bet]]*-1,Table13233[[#This Row],[Lev Ret]]-Table13233[[#This Row],[Lev Bet]])</f>
        <v>-100</v>
      </c>
      <c r="R843" s="84">
        <v>100</v>
      </c>
      <c r="S843" s="84" t="str">
        <f>IF(Table13233[[#This Row],[E4 24 BET]]="","",IF(OR(Table13233[[#This Row],[Fin]]="1st",Table13233[[#This Row],[Fin]]="Won",Table13233[[#This Row],[Div]]&lt;&gt;""),R843*Table13233[[#This Row],[Div]],""))</f>
        <v/>
      </c>
      <c r="T843" s="84">
        <f>IF(Table13233[[#This Row],[E4 24 BET]]="","",IF(Table13233[[#This Row],[E4 24 RET]]="",Table13233[[#This Row],[E4 24 BET]]*-1,S843-R843))</f>
        <v>-100</v>
      </c>
      <c r="U843" s="80" t="s">
        <v>943</v>
      </c>
    </row>
    <row r="844" spans="1:21" ht="15" customHeight="1" x14ac:dyDescent="0.25">
      <c r="A844" s="77">
        <v>45073</v>
      </c>
      <c r="B844" s="78">
        <v>0.68402777777777779</v>
      </c>
      <c r="C844" s="78" t="s">
        <v>138</v>
      </c>
      <c r="D844" s="79">
        <v>10</v>
      </c>
      <c r="E844" s="80">
        <v>7</v>
      </c>
      <c r="F844" s="81" t="s">
        <v>522</v>
      </c>
      <c r="G844" s="81" t="s">
        <v>4</v>
      </c>
      <c r="H844" s="82">
        <v>5.5</v>
      </c>
      <c r="I844" s="80" t="s">
        <v>156</v>
      </c>
      <c r="J844" s="83"/>
      <c r="K844" s="80" t="s">
        <v>926</v>
      </c>
      <c r="L844" s="80" t="s">
        <v>1021</v>
      </c>
      <c r="M844" s="80" t="s">
        <v>919</v>
      </c>
      <c r="N844" s="80" t="s">
        <v>921</v>
      </c>
      <c r="O844" s="83">
        <v>100</v>
      </c>
      <c r="P844" s="80">
        <f>IF(OR(Table13233[[#This Row],[Fin]]="1st",Table13233[[#This Row],[Div]]&lt;&gt;""),O844*Table13233[[#This Row],[Div]],"")</f>
        <v>550</v>
      </c>
      <c r="Q844" s="80">
        <f>IF(Table13233[[#This Row],[Lev Ret]]="",Table13233[[#This Row],[Lev Bet]]*-1,Table13233[[#This Row],[Lev Ret]]-Table13233[[#This Row],[Lev Bet]])</f>
        <v>450</v>
      </c>
      <c r="R844" s="84">
        <v>160</v>
      </c>
      <c r="S844" s="84">
        <f>IF(Table13233[[#This Row],[E4 24 BET]]="","",IF(OR(Table13233[[#This Row],[Fin]]="1st",Table13233[[#This Row],[Fin]]="Won",Table13233[[#This Row],[Div]]&lt;&gt;""),R844*Table13233[[#This Row],[Div]],""))</f>
        <v>880</v>
      </c>
      <c r="T844" s="84">
        <f>IF(Table13233[[#This Row],[E4 24 BET]]="","",IF(Table13233[[#This Row],[E4 24 RET]]="",Table13233[[#This Row],[E4 24 BET]]*-1,S844-R844))</f>
        <v>720</v>
      </c>
      <c r="U844" s="80" t="s">
        <v>952</v>
      </c>
    </row>
    <row r="845" spans="1:21" ht="15" customHeight="1" x14ac:dyDescent="0.25">
      <c r="A845" s="77">
        <v>45077</v>
      </c>
      <c r="B845" s="78">
        <v>0.62013888888888891</v>
      </c>
      <c r="C845" s="78" t="s">
        <v>154</v>
      </c>
      <c r="D845" s="79">
        <v>5</v>
      </c>
      <c r="E845" s="80">
        <v>5</v>
      </c>
      <c r="F845" s="81" t="s">
        <v>699</v>
      </c>
      <c r="G845" s="81" t="s">
        <v>4</v>
      </c>
      <c r="H845" s="82">
        <v>5.5</v>
      </c>
      <c r="I845" s="80" t="s">
        <v>897</v>
      </c>
      <c r="J845" s="83"/>
      <c r="K845" s="80" t="s">
        <v>926</v>
      </c>
      <c r="L845" s="80" t="s">
        <v>1021</v>
      </c>
      <c r="M845" s="80" t="s">
        <v>924</v>
      </c>
      <c r="N845" s="80" t="s">
        <v>140</v>
      </c>
      <c r="O845" s="83">
        <v>100</v>
      </c>
      <c r="P845" s="80">
        <f>IF(OR(Table13233[[#This Row],[Fin]]="1st",Table13233[[#This Row],[Div]]&lt;&gt;""),O845*Table13233[[#This Row],[Div]],"")</f>
        <v>550</v>
      </c>
      <c r="Q845" s="80">
        <f>IF(Table13233[[#This Row],[Lev Ret]]="",Table13233[[#This Row],[Lev Bet]]*-1,Table13233[[#This Row],[Lev Ret]]-Table13233[[#This Row],[Lev Bet]])</f>
        <v>450</v>
      </c>
      <c r="R845" s="84">
        <v>120</v>
      </c>
      <c r="S845" s="84">
        <f>IF(Table13233[[#This Row],[E4 24 BET]]="","",IF(OR(Table13233[[#This Row],[Fin]]="1st",Table13233[[#This Row],[Fin]]="Won",Table13233[[#This Row],[Div]]&lt;&gt;""),R845*Table13233[[#This Row],[Div]],""))</f>
        <v>660</v>
      </c>
      <c r="T845" s="84">
        <f>IF(Table13233[[#This Row],[E4 24 BET]]="","",IF(Table13233[[#This Row],[E4 24 RET]]="",Table13233[[#This Row],[E4 24 BET]]*-1,S845-R845))</f>
        <v>540</v>
      </c>
      <c r="U845" s="80" t="s">
        <v>930</v>
      </c>
    </row>
    <row r="846" spans="1:21" ht="15" customHeight="1" x14ac:dyDescent="0.25">
      <c r="A846" s="77">
        <v>45077</v>
      </c>
      <c r="B846" s="78">
        <v>0.68055555555555547</v>
      </c>
      <c r="C846" s="78" t="s">
        <v>149</v>
      </c>
      <c r="D846" s="79">
        <v>7</v>
      </c>
      <c r="E846" s="80">
        <v>1</v>
      </c>
      <c r="F846" s="81" t="s">
        <v>509</v>
      </c>
      <c r="G846" s="81" t="s">
        <v>7</v>
      </c>
      <c r="H846" s="82"/>
      <c r="I846" s="80" t="s">
        <v>156</v>
      </c>
      <c r="J846" s="83"/>
      <c r="K846" s="80" t="s">
        <v>926</v>
      </c>
      <c r="L846" s="80" t="s">
        <v>1021</v>
      </c>
      <c r="M846" s="80" t="s">
        <v>924</v>
      </c>
      <c r="N846" s="80" t="s">
        <v>140</v>
      </c>
      <c r="O846" s="83">
        <v>100</v>
      </c>
      <c r="P846" s="80" t="str">
        <f>IF(OR(Table13233[[#This Row],[Fin]]="1st",Table13233[[#This Row],[Div]]&lt;&gt;""),O846*Table13233[[#This Row],[Div]],"")</f>
        <v/>
      </c>
      <c r="Q846" s="80">
        <f>IF(Table13233[[#This Row],[Lev Ret]]="",Table13233[[#This Row],[Lev Bet]]*-1,Table13233[[#This Row],[Lev Ret]]-Table13233[[#This Row],[Lev Bet]])</f>
        <v>-100</v>
      </c>
      <c r="R846" s="84">
        <v>120</v>
      </c>
      <c r="S846" s="84" t="str">
        <f>IF(Table13233[[#This Row],[E4 24 BET]]="","",IF(OR(Table13233[[#This Row],[Fin]]="1st",Table13233[[#This Row],[Fin]]="Won",Table13233[[#This Row],[Div]]&lt;&gt;""),R846*Table13233[[#This Row],[Div]],""))</f>
        <v/>
      </c>
      <c r="T846" s="84">
        <f>IF(Table13233[[#This Row],[E4 24 BET]]="","",IF(Table13233[[#This Row],[E4 24 RET]]="",Table13233[[#This Row],[E4 24 BET]]*-1,S846-R846))</f>
        <v>-120</v>
      </c>
      <c r="U846" s="80" t="s">
        <v>946</v>
      </c>
    </row>
    <row r="847" spans="1:21" ht="15" customHeight="1" x14ac:dyDescent="0.25">
      <c r="A847" s="77">
        <v>45080</v>
      </c>
      <c r="B847" s="78">
        <v>0.57986111111111105</v>
      </c>
      <c r="C847" s="78" t="s">
        <v>139</v>
      </c>
      <c r="D847" s="79">
        <v>6</v>
      </c>
      <c r="E847" s="80">
        <v>5</v>
      </c>
      <c r="F847" s="81" t="s">
        <v>162</v>
      </c>
      <c r="G847" s="81"/>
      <c r="H847" s="82"/>
      <c r="I847" s="80" t="s">
        <v>156</v>
      </c>
      <c r="J847" s="83"/>
      <c r="K847" s="80" t="s">
        <v>926</v>
      </c>
      <c r="L847" s="80" t="s">
        <v>1021</v>
      </c>
      <c r="M847" s="80" t="s">
        <v>919</v>
      </c>
      <c r="N847" s="80" t="s">
        <v>140</v>
      </c>
      <c r="O847" s="83">
        <v>100</v>
      </c>
      <c r="P847" s="80" t="str">
        <f>IF(OR(Table13233[[#This Row],[Fin]]="1st",Table13233[[#This Row],[Div]]&lt;&gt;""),O847*Table13233[[#This Row],[Div]],"")</f>
        <v/>
      </c>
      <c r="Q847" s="80">
        <f>IF(Table13233[[#This Row],[Lev Ret]]="",Table13233[[#This Row],[Lev Bet]]*-1,Table13233[[#This Row],[Lev Ret]]-Table13233[[#This Row],[Lev Bet]])</f>
        <v>-100</v>
      </c>
      <c r="R847" s="84">
        <v>100</v>
      </c>
      <c r="S847" s="84" t="str">
        <f>IF(Table13233[[#This Row],[E4 24 BET]]="","",IF(OR(Table13233[[#This Row],[Fin]]="1st",Table13233[[#This Row],[Fin]]="Won",Table13233[[#This Row],[Div]]&lt;&gt;""),R847*Table13233[[#This Row],[Div]],""))</f>
        <v/>
      </c>
      <c r="T847" s="84">
        <f>IF(Table13233[[#This Row],[E4 24 BET]]="","",IF(Table13233[[#This Row],[E4 24 RET]]="",Table13233[[#This Row],[E4 24 BET]]*-1,S847-R847))</f>
        <v>-100</v>
      </c>
      <c r="U847" s="80" t="s">
        <v>943</v>
      </c>
    </row>
    <row r="848" spans="1:21" ht="15" customHeight="1" x14ac:dyDescent="0.25">
      <c r="A848" s="77">
        <v>45080</v>
      </c>
      <c r="B848" s="78">
        <v>0.60416666666666663</v>
      </c>
      <c r="C848" s="78" t="s">
        <v>139</v>
      </c>
      <c r="D848" s="79">
        <v>7</v>
      </c>
      <c r="E848" s="80">
        <v>3</v>
      </c>
      <c r="F848" s="81" t="s">
        <v>697</v>
      </c>
      <c r="G848" s="81" t="s">
        <v>4</v>
      </c>
      <c r="H848" s="82">
        <v>3.9</v>
      </c>
      <c r="I848" s="80" t="s">
        <v>156</v>
      </c>
      <c r="J848" s="83"/>
      <c r="K848" s="80" t="s">
        <v>926</v>
      </c>
      <c r="L848" s="80" t="s">
        <v>1021</v>
      </c>
      <c r="M848" s="80" t="s">
        <v>919</v>
      </c>
      <c r="N848" s="80" t="s">
        <v>140</v>
      </c>
      <c r="O848" s="83">
        <v>100</v>
      </c>
      <c r="P848" s="80">
        <f>IF(OR(Table13233[[#This Row],[Fin]]="1st",Table13233[[#This Row],[Div]]&lt;&gt;""),O848*Table13233[[#This Row],[Div]],"")</f>
        <v>390</v>
      </c>
      <c r="Q848" s="80">
        <f>IF(Table13233[[#This Row],[Lev Ret]]="",Table13233[[#This Row],[Lev Bet]]*-1,Table13233[[#This Row],[Lev Ret]]-Table13233[[#This Row],[Lev Bet]])</f>
        <v>290</v>
      </c>
      <c r="R848" s="84">
        <v>100</v>
      </c>
      <c r="S848" s="84">
        <f>IF(Table13233[[#This Row],[E4 24 BET]]="","",IF(OR(Table13233[[#This Row],[Fin]]="1st",Table13233[[#This Row],[Fin]]="Won",Table13233[[#This Row],[Div]]&lt;&gt;""),R848*Table13233[[#This Row],[Div]],""))</f>
        <v>390</v>
      </c>
      <c r="T848" s="84">
        <f>IF(Table13233[[#This Row],[E4 24 BET]]="","",IF(Table13233[[#This Row],[E4 24 RET]]="",Table13233[[#This Row],[E4 24 BET]]*-1,S848-R848))</f>
        <v>290</v>
      </c>
      <c r="U848" s="80" t="s">
        <v>943</v>
      </c>
    </row>
    <row r="849" spans="1:21" ht="15" customHeight="1" x14ac:dyDescent="0.25">
      <c r="A849" s="77">
        <v>45080</v>
      </c>
      <c r="B849" s="78">
        <v>0.62847222222222221</v>
      </c>
      <c r="C849" s="78" t="s">
        <v>139</v>
      </c>
      <c r="D849" s="79">
        <v>8</v>
      </c>
      <c r="E849" s="80">
        <v>12</v>
      </c>
      <c r="F849" s="81" t="s">
        <v>523</v>
      </c>
      <c r="G849" s="81" t="s">
        <v>7</v>
      </c>
      <c r="H849" s="82"/>
      <c r="I849" s="80" t="s">
        <v>156</v>
      </c>
      <c r="J849" s="83"/>
      <c r="K849" s="80" t="s">
        <v>926</v>
      </c>
      <c r="L849" s="80" t="s">
        <v>1021</v>
      </c>
      <c r="M849" s="80" t="s">
        <v>919</v>
      </c>
      <c r="N849" s="80" t="s">
        <v>918</v>
      </c>
      <c r="O849" s="83">
        <v>100</v>
      </c>
      <c r="P849" s="80" t="str">
        <f>IF(OR(Table13233[[#This Row],[Fin]]="1st",Table13233[[#This Row],[Div]]&lt;&gt;""),O849*Table13233[[#This Row],[Div]],"")</f>
        <v/>
      </c>
      <c r="Q849" s="80">
        <f>IF(Table13233[[#This Row],[Lev Ret]]="",Table13233[[#This Row],[Lev Bet]]*-1,Table13233[[#This Row],[Lev Ret]]-Table13233[[#This Row],[Lev Bet]])</f>
        <v>-100</v>
      </c>
      <c r="R849" s="84">
        <v>100</v>
      </c>
      <c r="S849" s="84" t="str">
        <f>IF(Table13233[[#This Row],[E4 24 BET]]="","",IF(OR(Table13233[[#This Row],[Fin]]="1st",Table13233[[#This Row],[Fin]]="Won",Table13233[[#This Row],[Div]]&lt;&gt;""),R849*Table13233[[#This Row],[Div]],""))</f>
        <v/>
      </c>
      <c r="T849" s="84">
        <f>IF(Table13233[[#This Row],[E4 24 BET]]="","",IF(Table13233[[#This Row],[E4 24 RET]]="",Table13233[[#This Row],[E4 24 BET]]*-1,S849-R849))</f>
        <v>-100</v>
      </c>
      <c r="U849" s="80" t="s">
        <v>948</v>
      </c>
    </row>
    <row r="850" spans="1:21" ht="15" customHeight="1" x14ac:dyDescent="0.25">
      <c r="A850" s="77">
        <v>45080</v>
      </c>
      <c r="B850" s="78">
        <v>0.65277777777777779</v>
      </c>
      <c r="C850" s="78" t="s">
        <v>139</v>
      </c>
      <c r="D850" s="79">
        <v>9</v>
      </c>
      <c r="E850" s="80">
        <v>5</v>
      </c>
      <c r="F850" s="81" t="s">
        <v>868</v>
      </c>
      <c r="G850" s="81"/>
      <c r="H850" s="82"/>
      <c r="I850" s="80" t="s">
        <v>156</v>
      </c>
      <c r="J850" s="83"/>
      <c r="K850" s="80" t="s">
        <v>926</v>
      </c>
      <c r="L850" s="80" t="s">
        <v>1021</v>
      </c>
      <c r="M850" s="80" t="s">
        <v>919</v>
      </c>
      <c r="N850" s="80" t="s">
        <v>140</v>
      </c>
      <c r="O850" s="83">
        <v>100</v>
      </c>
      <c r="P850" s="80" t="str">
        <f>IF(OR(Table13233[[#This Row],[Fin]]="1st",Table13233[[#This Row],[Div]]&lt;&gt;""),O850*Table13233[[#This Row],[Div]],"")</f>
        <v/>
      </c>
      <c r="Q850" s="80">
        <f>IF(Table13233[[#This Row],[Lev Ret]]="",Table13233[[#This Row],[Lev Bet]]*-1,Table13233[[#This Row],[Lev Ret]]-Table13233[[#This Row],[Lev Bet]])</f>
        <v>-100</v>
      </c>
      <c r="R850" s="84">
        <v>100</v>
      </c>
      <c r="S850" s="84" t="str">
        <f>IF(Table13233[[#This Row],[E4 24 BET]]="","",IF(OR(Table13233[[#This Row],[Fin]]="1st",Table13233[[#This Row],[Fin]]="Won",Table13233[[#This Row],[Div]]&lt;&gt;""),R850*Table13233[[#This Row],[Div]],""))</f>
        <v/>
      </c>
      <c r="T850" s="84">
        <f>IF(Table13233[[#This Row],[E4 24 BET]]="","",IF(Table13233[[#This Row],[E4 24 RET]]="",Table13233[[#This Row],[E4 24 BET]]*-1,S850-R850))</f>
        <v>-100</v>
      </c>
      <c r="U850" s="80" t="s">
        <v>943</v>
      </c>
    </row>
    <row r="851" spans="1:21" ht="15" customHeight="1" x14ac:dyDescent="0.25">
      <c r="A851" s="77">
        <v>45080</v>
      </c>
      <c r="B851" s="78">
        <v>0.66666666666666663</v>
      </c>
      <c r="C851" s="78" t="s">
        <v>10</v>
      </c>
      <c r="D851" s="79">
        <v>8</v>
      </c>
      <c r="E851" s="80">
        <v>1</v>
      </c>
      <c r="F851" s="81" t="s">
        <v>89</v>
      </c>
      <c r="G851" s="81" t="s">
        <v>4</v>
      </c>
      <c r="H851" s="82">
        <v>7.5</v>
      </c>
      <c r="I851" s="80" t="s">
        <v>392</v>
      </c>
      <c r="J851" s="83"/>
      <c r="K851" s="80" t="s">
        <v>926</v>
      </c>
      <c r="L851" s="80" t="s">
        <v>1021</v>
      </c>
      <c r="M851" s="80" t="s">
        <v>919</v>
      </c>
      <c r="N851" s="80" t="s">
        <v>140</v>
      </c>
      <c r="O851" s="83">
        <v>100</v>
      </c>
      <c r="P851" s="80">
        <f>IF(OR(Table13233[[#This Row],[Fin]]="1st",Table13233[[#This Row],[Div]]&lt;&gt;""),O851*Table13233[[#This Row],[Div]],"")</f>
        <v>750</v>
      </c>
      <c r="Q851" s="80">
        <f>IF(Table13233[[#This Row],[Lev Ret]]="",Table13233[[#This Row],[Lev Bet]]*-1,Table13233[[#This Row],[Lev Ret]]-Table13233[[#This Row],[Lev Bet]])</f>
        <v>650</v>
      </c>
      <c r="R851" s="84">
        <v>120</v>
      </c>
      <c r="S851" s="84">
        <f>IF(Table13233[[#This Row],[E4 24 BET]]="","",IF(OR(Table13233[[#This Row],[Fin]]="1st",Table13233[[#This Row],[Fin]]="Won",Table13233[[#This Row],[Div]]&lt;&gt;""),R851*Table13233[[#This Row],[Div]],""))</f>
        <v>900</v>
      </c>
      <c r="T851" s="84">
        <f>IF(Table13233[[#This Row],[E4 24 BET]]="","",IF(Table13233[[#This Row],[E4 24 RET]]="",Table13233[[#This Row],[E4 24 BET]]*-1,S851-R851))</f>
        <v>780</v>
      </c>
      <c r="U851" s="80" t="s">
        <v>941</v>
      </c>
    </row>
    <row r="852" spans="1:21" ht="15" customHeight="1" x14ac:dyDescent="0.25">
      <c r="A852" s="77">
        <v>45084</v>
      </c>
      <c r="B852" s="78">
        <v>0.55555555555555558</v>
      </c>
      <c r="C852" s="78" t="s">
        <v>146</v>
      </c>
      <c r="D852" s="79">
        <v>2</v>
      </c>
      <c r="E852" s="80">
        <v>6</v>
      </c>
      <c r="F852" s="81" t="s">
        <v>524</v>
      </c>
      <c r="G852" s="81" t="s">
        <v>4</v>
      </c>
      <c r="H852" s="82">
        <v>2.1</v>
      </c>
      <c r="I852" s="80" t="s">
        <v>156</v>
      </c>
      <c r="J852" s="83"/>
      <c r="K852" s="80" t="s">
        <v>926</v>
      </c>
      <c r="L852" s="80" t="s">
        <v>1021</v>
      </c>
      <c r="M852" s="80" t="s">
        <v>924</v>
      </c>
      <c r="N852" s="80" t="s">
        <v>140</v>
      </c>
      <c r="O852" s="83">
        <v>100</v>
      </c>
      <c r="P852" s="80">
        <f>IF(OR(Table13233[[#This Row],[Fin]]="1st",Table13233[[#This Row],[Div]]&lt;&gt;""),O852*Table13233[[#This Row],[Div]],"")</f>
        <v>210</v>
      </c>
      <c r="Q852" s="80">
        <f>IF(Table13233[[#This Row],[Lev Ret]]="",Table13233[[#This Row],[Lev Bet]]*-1,Table13233[[#This Row],[Lev Ret]]-Table13233[[#This Row],[Lev Bet]])</f>
        <v>110</v>
      </c>
      <c r="R852" s="84">
        <v>120</v>
      </c>
      <c r="S852" s="84">
        <f>IF(Table13233[[#This Row],[E4 24 BET]]="","",IF(OR(Table13233[[#This Row],[Fin]]="1st",Table13233[[#This Row],[Fin]]="Won",Table13233[[#This Row],[Div]]&lt;&gt;""),R852*Table13233[[#This Row],[Div]],""))</f>
        <v>252</v>
      </c>
      <c r="T852" s="84">
        <f>IF(Table13233[[#This Row],[E4 24 BET]]="","",IF(Table13233[[#This Row],[E4 24 RET]]="",Table13233[[#This Row],[E4 24 BET]]*-1,S852-R852))</f>
        <v>132</v>
      </c>
      <c r="U852" s="80" t="s">
        <v>946</v>
      </c>
    </row>
    <row r="853" spans="1:21" ht="15" customHeight="1" x14ac:dyDescent="0.25">
      <c r="A853" s="77">
        <v>45084</v>
      </c>
      <c r="B853" s="78">
        <v>0.59583333333333333</v>
      </c>
      <c r="C853" s="78" t="s">
        <v>154</v>
      </c>
      <c r="D853" s="79">
        <v>5</v>
      </c>
      <c r="E853" s="80">
        <v>2</v>
      </c>
      <c r="F853" s="81" t="s">
        <v>700</v>
      </c>
      <c r="G853" s="81" t="s">
        <v>7</v>
      </c>
      <c r="H853" s="82"/>
      <c r="I853" s="80" t="s">
        <v>897</v>
      </c>
      <c r="J853" s="83"/>
      <c r="K853" s="80" t="s">
        <v>926</v>
      </c>
      <c r="L853" s="80" t="s">
        <v>1021</v>
      </c>
      <c r="M853" s="80" t="s">
        <v>924</v>
      </c>
      <c r="N853" s="80" t="s">
        <v>140</v>
      </c>
      <c r="O853" s="83">
        <v>100</v>
      </c>
      <c r="P853" s="80" t="str">
        <f>IF(OR(Table13233[[#This Row],[Fin]]="1st",Table13233[[#This Row],[Div]]&lt;&gt;""),O853*Table13233[[#This Row],[Div]],"")</f>
        <v/>
      </c>
      <c r="Q853" s="80">
        <f>IF(Table13233[[#This Row],[Lev Ret]]="",Table13233[[#This Row],[Lev Bet]]*-1,Table13233[[#This Row],[Lev Ret]]-Table13233[[#This Row],[Lev Bet]])</f>
        <v>-100</v>
      </c>
      <c r="R853" s="84">
        <v>120</v>
      </c>
      <c r="S853" s="84" t="str">
        <f>IF(Table13233[[#This Row],[E4 24 BET]]="","",IF(OR(Table13233[[#This Row],[Fin]]="1st",Table13233[[#This Row],[Fin]]="Won",Table13233[[#This Row],[Div]]&lt;&gt;""),R853*Table13233[[#This Row],[Div]],""))</f>
        <v/>
      </c>
      <c r="T853" s="84">
        <f>IF(Table13233[[#This Row],[E4 24 BET]]="","",IF(Table13233[[#This Row],[E4 24 RET]]="",Table13233[[#This Row],[E4 24 BET]]*-1,S853-R853))</f>
        <v>-120</v>
      </c>
      <c r="U853" s="80" t="s">
        <v>930</v>
      </c>
    </row>
    <row r="854" spans="1:21" ht="15" customHeight="1" x14ac:dyDescent="0.25">
      <c r="A854" s="77">
        <v>45084</v>
      </c>
      <c r="B854" s="78">
        <v>0.64444444444444449</v>
      </c>
      <c r="C854" s="78" t="s">
        <v>154</v>
      </c>
      <c r="D854" s="79">
        <v>7</v>
      </c>
      <c r="E854" s="80">
        <v>12</v>
      </c>
      <c r="F854" s="81" t="s">
        <v>701</v>
      </c>
      <c r="G854" s="81" t="s">
        <v>7</v>
      </c>
      <c r="H854" s="82"/>
      <c r="I854" s="80" t="s">
        <v>897</v>
      </c>
      <c r="J854" s="83"/>
      <c r="K854" s="80" t="s">
        <v>926</v>
      </c>
      <c r="L854" s="80" t="s">
        <v>1021</v>
      </c>
      <c r="M854" s="80" t="s">
        <v>924</v>
      </c>
      <c r="N854" s="80" t="s">
        <v>140</v>
      </c>
      <c r="O854" s="83">
        <v>100</v>
      </c>
      <c r="P854" s="80" t="str">
        <f>IF(OR(Table13233[[#This Row],[Fin]]="1st",Table13233[[#This Row],[Div]]&lt;&gt;""),O854*Table13233[[#This Row],[Div]],"")</f>
        <v/>
      </c>
      <c r="Q854" s="80">
        <f>IF(Table13233[[#This Row],[Lev Ret]]="",Table13233[[#This Row],[Lev Bet]]*-1,Table13233[[#This Row],[Lev Ret]]-Table13233[[#This Row],[Lev Bet]])</f>
        <v>-100</v>
      </c>
      <c r="R854" s="84">
        <v>120</v>
      </c>
      <c r="S854" s="84" t="str">
        <f>IF(Table13233[[#This Row],[E4 24 BET]]="","",IF(OR(Table13233[[#This Row],[Fin]]="1st",Table13233[[#This Row],[Fin]]="Won",Table13233[[#This Row],[Div]]&lt;&gt;""),R854*Table13233[[#This Row],[Div]],""))</f>
        <v/>
      </c>
      <c r="T854" s="84">
        <f>IF(Table13233[[#This Row],[E4 24 BET]]="","",IF(Table13233[[#This Row],[E4 24 RET]]="",Table13233[[#This Row],[E4 24 BET]]*-1,S854-R854))</f>
        <v>-120</v>
      </c>
      <c r="U854" s="80" t="s">
        <v>930</v>
      </c>
    </row>
    <row r="855" spans="1:21" ht="15" customHeight="1" x14ac:dyDescent="0.25">
      <c r="A855" s="77">
        <v>45084</v>
      </c>
      <c r="B855" s="78">
        <v>0.65625</v>
      </c>
      <c r="C855" s="78" t="s">
        <v>146</v>
      </c>
      <c r="D855" s="79">
        <v>6</v>
      </c>
      <c r="E855" s="80">
        <v>1</v>
      </c>
      <c r="F855" s="81" t="s">
        <v>525</v>
      </c>
      <c r="G855" s="81" t="s">
        <v>4</v>
      </c>
      <c r="H855" s="82">
        <v>6.6</v>
      </c>
      <c r="I855" s="80" t="s">
        <v>156</v>
      </c>
      <c r="J855" s="83"/>
      <c r="K855" s="80" t="s">
        <v>926</v>
      </c>
      <c r="L855" s="80" t="s">
        <v>1021</v>
      </c>
      <c r="M855" s="80" t="s">
        <v>924</v>
      </c>
      <c r="N855" s="80" t="s">
        <v>140</v>
      </c>
      <c r="O855" s="83">
        <v>100</v>
      </c>
      <c r="P855" s="80">
        <f>IF(OR(Table13233[[#This Row],[Fin]]="1st",Table13233[[#This Row],[Div]]&lt;&gt;""),O855*Table13233[[#This Row],[Div]],"")</f>
        <v>660</v>
      </c>
      <c r="Q855" s="80">
        <f>IF(Table13233[[#This Row],[Lev Ret]]="",Table13233[[#This Row],[Lev Bet]]*-1,Table13233[[#This Row],[Lev Ret]]-Table13233[[#This Row],[Lev Bet]])</f>
        <v>560</v>
      </c>
      <c r="R855" s="84">
        <v>120</v>
      </c>
      <c r="S855" s="84">
        <f>IF(Table13233[[#This Row],[E4 24 BET]]="","",IF(OR(Table13233[[#This Row],[Fin]]="1st",Table13233[[#This Row],[Fin]]="Won",Table13233[[#This Row],[Div]]&lt;&gt;""),R855*Table13233[[#This Row],[Div]],""))</f>
        <v>792</v>
      </c>
      <c r="T855" s="84">
        <f>IF(Table13233[[#This Row],[E4 24 BET]]="","",IF(Table13233[[#This Row],[E4 24 RET]]="",Table13233[[#This Row],[E4 24 BET]]*-1,S855-R855))</f>
        <v>672</v>
      </c>
      <c r="U855" s="80" t="s">
        <v>946</v>
      </c>
    </row>
    <row r="856" spans="1:21" ht="15" customHeight="1" x14ac:dyDescent="0.25">
      <c r="A856" s="77">
        <v>45087</v>
      </c>
      <c r="B856" s="78">
        <v>0.53125</v>
      </c>
      <c r="C856" s="78" t="s">
        <v>138</v>
      </c>
      <c r="D856" s="79">
        <v>4</v>
      </c>
      <c r="E856" s="80">
        <v>2</v>
      </c>
      <c r="F856" s="81" t="s">
        <v>534</v>
      </c>
      <c r="G856" s="81" t="s">
        <v>4</v>
      </c>
      <c r="H856" s="82">
        <v>3.4</v>
      </c>
      <c r="I856" s="80" t="s">
        <v>156</v>
      </c>
      <c r="J856" s="83"/>
      <c r="K856" s="80" t="s">
        <v>926</v>
      </c>
      <c r="L856" s="80" t="s">
        <v>1021</v>
      </c>
      <c r="M856" s="80" t="s">
        <v>919</v>
      </c>
      <c r="N856" s="80" t="s">
        <v>140</v>
      </c>
      <c r="O856" s="83">
        <v>100</v>
      </c>
      <c r="P856" s="80">
        <f>IF(OR(Table13233[[#This Row],[Fin]]="1st",Table13233[[#This Row],[Div]]&lt;&gt;""),O856*Table13233[[#This Row],[Div]],"")</f>
        <v>340</v>
      </c>
      <c r="Q856" s="80">
        <f>IF(Table13233[[#This Row],[Lev Ret]]="",Table13233[[#This Row],[Lev Bet]]*-1,Table13233[[#This Row],[Lev Ret]]-Table13233[[#This Row],[Lev Bet]])</f>
        <v>240</v>
      </c>
      <c r="R856" s="84">
        <v>100</v>
      </c>
      <c r="S856" s="84">
        <f>IF(Table13233[[#This Row],[E4 24 BET]]="","",IF(OR(Table13233[[#This Row],[Fin]]="1st",Table13233[[#This Row],[Fin]]="Won",Table13233[[#This Row],[Div]]&lt;&gt;""),R856*Table13233[[#This Row],[Div]],""))</f>
        <v>340</v>
      </c>
      <c r="T856" s="84">
        <f>IF(Table13233[[#This Row],[E4 24 BET]]="","",IF(Table13233[[#This Row],[E4 24 RET]]="",Table13233[[#This Row],[E4 24 BET]]*-1,S856-R856))</f>
        <v>240</v>
      </c>
      <c r="U856" s="80" t="s">
        <v>943</v>
      </c>
    </row>
    <row r="857" spans="1:21" ht="15" customHeight="1" x14ac:dyDescent="0.25">
      <c r="A857" s="77">
        <v>45087</v>
      </c>
      <c r="B857" s="78">
        <v>0.59027777777777779</v>
      </c>
      <c r="C857" s="78" t="s">
        <v>5</v>
      </c>
      <c r="D857" s="79">
        <v>5</v>
      </c>
      <c r="E857" s="80">
        <v>5</v>
      </c>
      <c r="F857" s="81" t="s">
        <v>60</v>
      </c>
      <c r="G857" s="81" t="s">
        <v>4</v>
      </c>
      <c r="H857" s="82">
        <v>4.4000000000000004</v>
      </c>
      <c r="I857" s="80" t="s">
        <v>392</v>
      </c>
      <c r="J857" s="83"/>
      <c r="K857" s="80" t="s">
        <v>926</v>
      </c>
      <c r="L857" s="80" t="s">
        <v>1021</v>
      </c>
      <c r="M857" s="80" t="s">
        <v>919</v>
      </c>
      <c r="N857" s="80" t="s">
        <v>140</v>
      </c>
      <c r="O857" s="83">
        <v>100</v>
      </c>
      <c r="P857" s="80">
        <f>IF(OR(Table13233[[#This Row],[Fin]]="1st",Table13233[[#This Row],[Div]]&lt;&gt;""),O857*Table13233[[#This Row],[Div]],"")</f>
        <v>440.00000000000006</v>
      </c>
      <c r="Q857" s="80">
        <f>IF(Table13233[[#This Row],[Lev Ret]]="",Table13233[[#This Row],[Lev Bet]]*-1,Table13233[[#This Row],[Lev Ret]]-Table13233[[#This Row],[Lev Bet]])</f>
        <v>340.00000000000006</v>
      </c>
      <c r="R857" s="84">
        <v>120</v>
      </c>
      <c r="S857" s="84">
        <f>IF(Table13233[[#This Row],[E4 24 BET]]="","",IF(OR(Table13233[[#This Row],[Fin]]="1st",Table13233[[#This Row],[Fin]]="Won",Table13233[[#This Row],[Div]]&lt;&gt;""),R857*Table13233[[#This Row],[Div]],""))</f>
        <v>528</v>
      </c>
      <c r="T857" s="84">
        <f>IF(Table13233[[#This Row],[E4 24 BET]]="","",IF(Table13233[[#This Row],[E4 24 RET]]="",Table13233[[#This Row],[E4 24 BET]]*-1,S857-R857))</f>
        <v>408</v>
      </c>
      <c r="U857" s="80" t="s">
        <v>941</v>
      </c>
    </row>
    <row r="858" spans="1:21" ht="15" customHeight="1" x14ac:dyDescent="0.25">
      <c r="A858" s="77">
        <v>45087</v>
      </c>
      <c r="B858" s="78">
        <v>0.61458333333333337</v>
      </c>
      <c r="C858" s="78" t="s">
        <v>5</v>
      </c>
      <c r="D858" s="79">
        <v>6</v>
      </c>
      <c r="E858" s="80">
        <v>19</v>
      </c>
      <c r="F858" s="81" t="s">
        <v>1014</v>
      </c>
      <c r="G858" s="81"/>
      <c r="H858" s="82"/>
      <c r="I858" s="80" t="s">
        <v>392</v>
      </c>
      <c r="J858" s="83"/>
      <c r="K858" s="80" t="s">
        <v>926</v>
      </c>
      <c r="L858" s="80" t="s">
        <v>1021</v>
      </c>
      <c r="M858" s="80" t="s">
        <v>919</v>
      </c>
      <c r="N858" s="80" t="s">
        <v>140</v>
      </c>
      <c r="O858" s="83">
        <v>100</v>
      </c>
      <c r="P858" s="80" t="str">
        <f>IF(OR(Table13233[[#This Row],[Fin]]="1st",Table13233[[#This Row],[Div]]&lt;&gt;""),O858*Table13233[[#This Row],[Div]],"")</f>
        <v/>
      </c>
      <c r="Q858" s="80">
        <f>IF(Table13233[[#This Row],[Lev Ret]]="",Table13233[[#This Row],[Lev Bet]]*-1,Table13233[[#This Row],[Lev Ret]]-Table13233[[#This Row],[Lev Bet]])</f>
        <v>-100</v>
      </c>
      <c r="R858" s="84">
        <v>120</v>
      </c>
      <c r="S858" s="84" t="str">
        <f>IF(Table13233[[#This Row],[E4 24 BET]]="","",IF(OR(Table13233[[#This Row],[Fin]]="1st",Table13233[[#This Row],[Fin]]="Won",Table13233[[#This Row],[Div]]&lt;&gt;""),R858*Table13233[[#This Row],[Div]],""))</f>
        <v/>
      </c>
      <c r="T858" s="84">
        <f>IF(Table13233[[#This Row],[E4 24 BET]]="","",IF(Table13233[[#This Row],[E4 24 RET]]="",Table13233[[#This Row],[E4 24 BET]]*-1,S858-R858))</f>
        <v>-120</v>
      </c>
      <c r="U858" s="80" t="s">
        <v>941</v>
      </c>
    </row>
    <row r="859" spans="1:21" ht="15" customHeight="1" x14ac:dyDescent="0.25">
      <c r="A859" s="77">
        <v>45087</v>
      </c>
      <c r="B859" s="78">
        <v>0.61458333333333337</v>
      </c>
      <c r="C859" s="78" t="s">
        <v>5</v>
      </c>
      <c r="D859" s="79">
        <v>6</v>
      </c>
      <c r="E859" s="80">
        <v>14</v>
      </c>
      <c r="F859" s="81" t="s">
        <v>1015</v>
      </c>
      <c r="G859" s="81"/>
      <c r="H859" s="82"/>
      <c r="I859" s="80" t="s">
        <v>392</v>
      </c>
      <c r="J859" s="83"/>
      <c r="K859" s="80" t="s">
        <v>926</v>
      </c>
      <c r="L859" s="80" t="s">
        <v>1021</v>
      </c>
      <c r="M859" s="80" t="s">
        <v>919</v>
      </c>
      <c r="N859" s="80" t="s">
        <v>140</v>
      </c>
      <c r="O859" s="83">
        <v>100</v>
      </c>
      <c r="P859" s="80" t="str">
        <f>IF(OR(Table13233[[#This Row],[Fin]]="1st",Table13233[[#This Row],[Div]]&lt;&gt;""),O859*Table13233[[#This Row],[Div]],"")</f>
        <v/>
      </c>
      <c r="Q859" s="80">
        <f>IF(Table13233[[#This Row],[Lev Ret]]="",Table13233[[#This Row],[Lev Bet]]*-1,Table13233[[#This Row],[Lev Ret]]-Table13233[[#This Row],[Lev Bet]])</f>
        <v>-100</v>
      </c>
      <c r="R859" s="84">
        <v>120</v>
      </c>
      <c r="S859" s="84" t="str">
        <f>IF(Table13233[[#This Row],[E4 24 BET]]="","",IF(OR(Table13233[[#This Row],[Fin]]="1st",Table13233[[#This Row],[Fin]]="Won",Table13233[[#This Row],[Div]]&lt;&gt;""),R859*Table13233[[#This Row],[Div]],""))</f>
        <v/>
      </c>
      <c r="T859" s="84">
        <f>IF(Table13233[[#This Row],[E4 24 BET]]="","",IF(Table13233[[#This Row],[E4 24 RET]]="",Table13233[[#This Row],[E4 24 BET]]*-1,S859-R859))</f>
        <v>-120</v>
      </c>
      <c r="U859" s="80" t="s">
        <v>941</v>
      </c>
    </row>
    <row r="860" spans="1:21" ht="15" customHeight="1" x14ac:dyDescent="0.25">
      <c r="A860" s="77">
        <v>45087</v>
      </c>
      <c r="B860" s="78">
        <v>0.62847222222222221</v>
      </c>
      <c r="C860" s="78" t="s">
        <v>138</v>
      </c>
      <c r="D860" s="79">
        <v>8</v>
      </c>
      <c r="E860" s="80">
        <v>5</v>
      </c>
      <c r="F860" s="81" t="s">
        <v>470</v>
      </c>
      <c r="G860" s="81"/>
      <c r="H860" s="82"/>
      <c r="I860" s="80" t="s">
        <v>156</v>
      </c>
      <c r="J860" s="83"/>
      <c r="K860" s="80" t="s">
        <v>926</v>
      </c>
      <c r="L860" s="80" t="s">
        <v>1021</v>
      </c>
      <c r="M860" s="80" t="s">
        <v>919</v>
      </c>
      <c r="N860" s="80" t="s">
        <v>921</v>
      </c>
      <c r="O860" s="83">
        <v>100</v>
      </c>
      <c r="P860" s="80" t="str">
        <f>IF(OR(Table13233[[#This Row],[Fin]]="1st",Table13233[[#This Row],[Div]]&lt;&gt;""),O860*Table13233[[#This Row],[Div]],"")</f>
        <v/>
      </c>
      <c r="Q860" s="80">
        <f>IF(Table13233[[#This Row],[Lev Ret]]="",Table13233[[#This Row],[Lev Bet]]*-1,Table13233[[#This Row],[Lev Ret]]-Table13233[[#This Row],[Lev Bet]])</f>
        <v>-100</v>
      </c>
      <c r="R860" s="84">
        <v>160</v>
      </c>
      <c r="S860" s="84" t="str">
        <f>IF(Table13233[[#This Row],[E4 24 BET]]="","",IF(OR(Table13233[[#This Row],[Fin]]="1st",Table13233[[#This Row],[Fin]]="Won",Table13233[[#This Row],[Div]]&lt;&gt;""),R860*Table13233[[#This Row],[Div]],""))</f>
        <v/>
      </c>
      <c r="T860" s="84">
        <f>IF(Table13233[[#This Row],[E4 24 BET]]="","",IF(Table13233[[#This Row],[E4 24 RET]]="",Table13233[[#This Row],[E4 24 BET]]*-1,S860-R860))</f>
        <v>-160</v>
      </c>
      <c r="U860" s="80" t="s">
        <v>952</v>
      </c>
    </row>
    <row r="861" spans="1:21" ht="15" customHeight="1" x14ac:dyDescent="0.25">
      <c r="A861" s="77">
        <v>45087</v>
      </c>
      <c r="B861" s="78">
        <v>0.68055555555555547</v>
      </c>
      <c r="C861" s="78" t="s">
        <v>138</v>
      </c>
      <c r="D861" s="79">
        <v>10</v>
      </c>
      <c r="E861" s="80">
        <v>4</v>
      </c>
      <c r="F861" s="81" t="s">
        <v>522</v>
      </c>
      <c r="G861" s="81" t="s">
        <v>7</v>
      </c>
      <c r="H861" s="82"/>
      <c r="I861" s="80" t="s">
        <v>156</v>
      </c>
      <c r="J861" s="83"/>
      <c r="K861" s="80" t="s">
        <v>926</v>
      </c>
      <c r="L861" s="80" t="s">
        <v>1021</v>
      </c>
      <c r="M861" s="80" t="s">
        <v>919</v>
      </c>
      <c r="N861" s="80" t="s">
        <v>921</v>
      </c>
      <c r="O861" s="83">
        <v>100</v>
      </c>
      <c r="P861" s="80" t="str">
        <f>IF(OR(Table13233[[#This Row],[Fin]]="1st",Table13233[[#This Row],[Div]]&lt;&gt;""),O861*Table13233[[#This Row],[Div]],"")</f>
        <v/>
      </c>
      <c r="Q861" s="80">
        <f>IF(Table13233[[#This Row],[Lev Ret]]="",Table13233[[#This Row],[Lev Bet]]*-1,Table13233[[#This Row],[Lev Ret]]-Table13233[[#This Row],[Lev Bet]])</f>
        <v>-100</v>
      </c>
      <c r="R861" s="84">
        <v>160</v>
      </c>
      <c r="S861" s="84" t="str">
        <f>IF(Table13233[[#This Row],[E4 24 BET]]="","",IF(OR(Table13233[[#This Row],[Fin]]="1st",Table13233[[#This Row],[Fin]]="Won",Table13233[[#This Row],[Div]]&lt;&gt;""),R861*Table13233[[#This Row],[Div]],""))</f>
        <v/>
      </c>
      <c r="T861" s="84">
        <f>IF(Table13233[[#This Row],[E4 24 BET]]="","",IF(Table13233[[#This Row],[E4 24 RET]]="",Table13233[[#This Row],[E4 24 BET]]*-1,S861-R861))</f>
        <v>-160</v>
      </c>
      <c r="U861" s="80" t="s">
        <v>952</v>
      </c>
    </row>
    <row r="862" spans="1:21" ht="15" customHeight="1" x14ac:dyDescent="0.25">
      <c r="A862" s="77">
        <v>45091</v>
      </c>
      <c r="B862" s="78">
        <v>0.55902777777777779</v>
      </c>
      <c r="C862" s="78" t="s">
        <v>145</v>
      </c>
      <c r="D862" s="79">
        <v>1</v>
      </c>
      <c r="E862" s="80">
        <v>5</v>
      </c>
      <c r="F862" s="81" t="s">
        <v>527</v>
      </c>
      <c r="G862" s="81"/>
      <c r="H862" s="82"/>
      <c r="I862" s="80" t="s">
        <v>156</v>
      </c>
      <c r="J862" s="83"/>
      <c r="K862" s="80" t="s">
        <v>926</v>
      </c>
      <c r="L862" s="80" t="s">
        <v>1021</v>
      </c>
      <c r="M862" s="80" t="s">
        <v>924</v>
      </c>
      <c r="N862" s="80" t="s">
        <v>140</v>
      </c>
      <c r="O862" s="83">
        <v>100</v>
      </c>
      <c r="P862" s="80" t="str">
        <f>IF(OR(Table13233[[#This Row],[Fin]]="1st",Table13233[[#This Row],[Div]]&lt;&gt;""),O862*Table13233[[#This Row],[Div]],"")</f>
        <v/>
      </c>
      <c r="Q862" s="80">
        <f>IF(Table13233[[#This Row],[Lev Ret]]="",Table13233[[#This Row],[Lev Bet]]*-1,Table13233[[#This Row],[Lev Ret]]-Table13233[[#This Row],[Lev Bet]])</f>
        <v>-100</v>
      </c>
      <c r="R862" s="84">
        <v>120</v>
      </c>
      <c r="S862" s="84" t="str">
        <f>IF(Table13233[[#This Row],[E4 24 BET]]="","",IF(OR(Table13233[[#This Row],[Fin]]="1st",Table13233[[#This Row],[Fin]]="Won",Table13233[[#This Row],[Div]]&lt;&gt;""),R862*Table13233[[#This Row],[Div]],""))</f>
        <v/>
      </c>
      <c r="T862" s="84">
        <f>IF(Table13233[[#This Row],[E4 24 BET]]="","",IF(Table13233[[#This Row],[E4 24 RET]]="",Table13233[[#This Row],[E4 24 BET]]*-1,S862-R862))</f>
        <v>-120</v>
      </c>
      <c r="U862" s="80" t="s">
        <v>946</v>
      </c>
    </row>
    <row r="863" spans="1:21" ht="15" customHeight="1" x14ac:dyDescent="0.25">
      <c r="A863" s="77">
        <v>45091</v>
      </c>
      <c r="B863" s="78">
        <v>0.59027777777777779</v>
      </c>
      <c r="C863" s="78" t="s">
        <v>5</v>
      </c>
      <c r="D863" s="79">
        <v>4</v>
      </c>
      <c r="E863" s="80">
        <v>5</v>
      </c>
      <c r="F863" s="81" t="s">
        <v>227</v>
      </c>
      <c r="G863" s="81" t="s">
        <v>4</v>
      </c>
      <c r="H863" s="82">
        <v>5.5</v>
      </c>
      <c r="I863" s="80" t="s">
        <v>392</v>
      </c>
      <c r="J863" s="83"/>
      <c r="K863" s="80" t="s">
        <v>926</v>
      </c>
      <c r="L863" s="80" t="s">
        <v>1021</v>
      </c>
      <c r="M863" s="80" t="s">
        <v>924</v>
      </c>
      <c r="N863" s="80" t="s">
        <v>140</v>
      </c>
      <c r="O863" s="83">
        <v>100</v>
      </c>
      <c r="P863" s="80">
        <f>IF(OR(Table13233[[#This Row],[Fin]]="1st",Table13233[[#This Row],[Div]]&lt;&gt;""),O863*Table13233[[#This Row],[Div]],"")</f>
        <v>550</v>
      </c>
      <c r="Q863" s="80">
        <f>IF(Table13233[[#This Row],[Lev Ret]]="",Table13233[[#This Row],[Lev Bet]]*-1,Table13233[[#This Row],[Lev Ret]]-Table13233[[#This Row],[Lev Bet]])</f>
        <v>450</v>
      </c>
      <c r="R863" s="84">
        <v>100</v>
      </c>
      <c r="S863" s="84">
        <f>IF(Table13233[[#This Row],[E4 24 BET]]="","",IF(OR(Table13233[[#This Row],[Fin]]="1st",Table13233[[#This Row],[Fin]]="Won",Table13233[[#This Row],[Div]]&lt;&gt;""),R863*Table13233[[#This Row],[Div]],""))</f>
        <v>550</v>
      </c>
      <c r="T863" s="84">
        <f>IF(Table13233[[#This Row],[E4 24 BET]]="","",IF(Table13233[[#This Row],[E4 24 RET]]="",Table13233[[#This Row],[E4 24 BET]]*-1,S863-R863))</f>
        <v>450</v>
      </c>
      <c r="U863" s="80" t="s">
        <v>945</v>
      </c>
    </row>
    <row r="864" spans="1:21" ht="15" customHeight="1" x14ac:dyDescent="0.25">
      <c r="A864" s="77">
        <v>45091</v>
      </c>
      <c r="B864" s="78">
        <v>0.63888888888888895</v>
      </c>
      <c r="C864" s="78" t="s">
        <v>5</v>
      </c>
      <c r="D864" s="79">
        <v>6</v>
      </c>
      <c r="E864" s="80">
        <v>2</v>
      </c>
      <c r="F864" s="81" t="s">
        <v>650</v>
      </c>
      <c r="G864" s="81" t="s">
        <v>4</v>
      </c>
      <c r="H864" s="82">
        <v>4.5999999999999996</v>
      </c>
      <c r="I864" s="80" t="s">
        <v>392</v>
      </c>
      <c r="J864" s="83"/>
      <c r="K864" s="80" t="s">
        <v>926</v>
      </c>
      <c r="L864" s="80" t="s">
        <v>1021</v>
      </c>
      <c r="M864" s="80" t="s">
        <v>924</v>
      </c>
      <c r="N864" s="80" t="s">
        <v>140</v>
      </c>
      <c r="O864" s="83">
        <v>100</v>
      </c>
      <c r="P864" s="80">
        <f>IF(OR(Table13233[[#This Row],[Fin]]="1st",Table13233[[#This Row],[Div]]&lt;&gt;""),O864*Table13233[[#This Row],[Div]],"")</f>
        <v>459.99999999999994</v>
      </c>
      <c r="Q864" s="80">
        <f>IF(Table13233[[#This Row],[Lev Ret]]="",Table13233[[#This Row],[Lev Bet]]*-1,Table13233[[#This Row],[Lev Ret]]-Table13233[[#This Row],[Lev Bet]])</f>
        <v>359.99999999999994</v>
      </c>
      <c r="R864" s="84">
        <v>100</v>
      </c>
      <c r="S864" s="84">
        <f>IF(Table13233[[#This Row],[E4 24 BET]]="","",IF(OR(Table13233[[#This Row],[Fin]]="1st",Table13233[[#This Row],[Fin]]="Won",Table13233[[#This Row],[Div]]&lt;&gt;""),R864*Table13233[[#This Row],[Div]],""))</f>
        <v>459.99999999999994</v>
      </c>
      <c r="T864" s="84">
        <f>IF(Table13233[[#This Row],[E4 24 BET]]="","",IF(Table13233[[#This Row],[E4 24 RET]]="",Table13233[[#This Row],[E4 24 BET]]*-1,S864-R864))</f>
        <v>359.99999999999994</v>
      </c>
      <c r="U864" s="80" t="s">
        <v>945</v>
      </c>
    </row>
    <row r="865" spans="1:21" ht="15" customHeight="1" x14ac:dyDescent="0.25">
      <c r="A865" s="77">
        <v>45091</v>
      </c>
      <c r="B865" s="78">
        <v>0.66319444444444442</v>
      </c>
      <c r="C865" s="78" t="s">
        <v>5</v>
      </c>
      <c r="D865" s="79">
        <v>7</v>
      </c>
      <c r="E865" s="80">
        <v>5</v>
      </c>
      <c r="F865" s="81" t="s">
        <v>216</v>
      </c>
      <c r="G865" s="81" t="s">
        <v>7</v>
      </c>
      <c r="H865" s="82"/>
      <c r="I865" s="80" t="s">
        <v>392</v>
      </c>
      <c r="J865" s="83"/>
      <c r="K865" s="80" t="s">
        <v>926</v>
      </c>
      <c r="L865" s="80" t="s">
        <v>1021</v>
      </c>
      <c r="M865" s="80" t="s">
        <v>924</v>
      </c>
      <c r="N865" s="80" t="s">
        <v>140</v>
      </c>
      <c r="O865" s="83">
        <v>100</v>
      </c>
      <c r="P865" s="80" t="str">
        <f>IF(OR(Table13233[[#This Row],[Fin]]="1st",Table13233[[#This Row],[Div]]&lt;&gt;""),O865*Table13233[[#This Row],[Div]],"")</f>
        <v/>
      </c>
      <c r="Q865" s="80">
        <f>IF(Table13233[[#This Row],[Lev Ret]]="",Table13233[[#This Row],[Lev Bet]]*-1,Table13233[[#This Row],[Lev Ret]]-Table13233[[#This Row],[Lev Bet]])</f>
        <v>-100</v>
      </c>
      <c r="R865" s="84">
        <v>120</v>
      </c>
      <c r="S865" s="84" t="str">
        <f>IF(Table13233[[#This Row],[E4 24 BET]]="","",IF(OR(Table13233[[#This Row],[Fin]]="1st",Table13233[[#This Row],[Fin]]="Won",Table13233[[#This Row],[Div]]&lt;&gt;""),R865*Table13233[[#This Row],[Div]],""))</f>
        <v/>
      </c>
      <c r="T865" s="84">
        <f>IF(Table13233[[#This Row],[E4 24 BET]]="","",IF(Table13233[[#This Row],[E4 24 RET]]="",Table13233[[#This Row],[E4 24 BET]]*-1,S865-R865))</f>
        <v>-120</v>
      </c>
      <c r="U865" s="80" t="s">
        <v>945</v>
      </c>
    </row>
    <row r="866" spans="1:21" ht="15" customHeight="1" x14ac:dyDescent="0.25">
      <c r="A866" s="77">
        <v>45091</v>
      </c>
      <c r="B866" s="78">
        <v>0.66875000000000007</v>
      </c>
      <c r="C866" s="78" t="s">
        <v>154</v>
      </c>
      <c r="D866" s="79">
        <v>7</v>
      </c>
      <c r="E866" s="80">
        <v>13</v>
      </c>
      <c r="F866" s="81" t="s">
        <v>702</v>
      </c>
      <c r="G866" s="81" t="s">
        <v>4</v>
      </c>
      <c r="H866" s="82">
        <v>4.3</v>
      </c>
      <c r="I866" s="80" t="s">
        <v>897</v>
      </c>
      <c r="J866" s="83"/>
      <c r="K866" s="80" t="s">
        <v>926</v>
      </c>
      <c r="L866" s="80" t="s">
        <v>1021</v>
      </c>
      <c r="M866" s="80" t="s">
        <v>924</v>
      </c>
      <c r="N866" s="80" t="s">
        <v>140</v>
      </c>
      <c r="O866" s="83">
        <v>100</v>
      </c>
      <c r="P866" s="80">
        <f>IF(OR(Table13233[[#This Row],[Fin]]="1st",Table13233[[#This Row],[Div]]&lt;&gt;""),O866*Table13233[[#This Row],[Div]],"")</f>
        <v>430</v>
      </c>
      <c r="Q866" s="80">
        <f>IF(Table13233[[#This Row],[Lev Ret]]="",Table13233[[#This Row],[Lev Bet]]*-1,Table13233[[#This Row],[Lev Ret]]-Table13233[[#This Row],[Lev Bet]])</f>
        <v>330</v>
      </c>
      <c r="R866" s="84">
        <v>120</v>
      </c>
      <c r="S866" s="84">
        <f>IF(Table13233[[#This Row],[E4 24 BET]]="","",IF(OR(Table13233[[#This Row],[Fin]]="1st",Table13233[[#This Row],[Fin]]="Won",Table13233[[#This Row],[Div]]&lt;&gt;""),R866*Table13233[[#This Row],[Div]],""))</f>
        <v>516</v>
      </c>
      <c r="T866" s="84">
        <f>IF(Table13233[[#This Row],[E4 24 BET]]="","",IF(Table13233[[#This Row],[E4 24 RET]]="",Table13233[[#This Row],[E4 24 BET]]*-1,S866-R866))</f>
        <v>396</v>
      </c>
      <c r="U866" s="80" t="s">
        <v>930</v>
      </c>
    </row>
    <row r="867" spans="1:21" ht="15" customHeight="1" x14ac:dyDescent="0.25">
      <c r="A867" s="77">
        <v>45094</v>
      </c>
      <c r="B867" s="78">
        <v>0.4826388888888889</v>
      </c>
      <c r="C867" s="78" t="s">
        <v>139</v>
      </c>
      <c r="D867" s="79">
        <v>2</v>
      </c>
      <c r="E867" s="80">
        <v>13</v>
      </c>
      <c r="F867" s="81" t="s">
        <v>869</v>
      </c>
      <c r="G867" s="81"/>
      <c r="H867" s="82"/>
      <c r="I867" s="80" t="s">
        <v>156</v>
      </c>
      <c r="J867" s="83"/>
      <c r="K867" s="80" t="s">
        <v>926</v>
      </c>
      <c r="L867" s="80" t="s">
        <v>1021</v>
      </c>
      <c r="M867" s="80" t="s">
        <v>919</v>
      </c>
      <c r="N867" s="80" t="s">
        <v>140</v>
      </c>
      <c r="O867" s="83">
        <v>100</v>
      </c>
      <c r="P867" s="80" t="str">
        <f>IF(OR(Table13233[[#This Row],[Fin]]="1st",Table13233[[#This Row],[Div]]&lt;&gt;""),O867*Table13233[[#This Row],[Div]],"")</f>
        <v/>
      </c>
      <c r="Q867" s="80">
        <f>IF(Table13233[[#This Row],[Lev Ret]]="",Table13233[[#This Row],[Lev Bet]]*-1,Table13233[[#This Row],[Lev Ret]]-Table13233[[#This Row],[Lev Bet]])</f>
        <v>-100</v>
      </c>
      <c r="R867" s="84">
        <v>100</v>
      </c>
      <c r="S867" s="84" t="str">
        <f>IF(Table13233[[#This Row],[E4 24 BET]]="","",IF(OR(Table13233[[#This Row],[Fin]]="1st",Table13233[[#This Row],[Fin]]="Won",Table13233[[#This Row],[Div]]&lt;&gt;""),R867*Table13233[[#This Row],[Div]],""))</f>
        <v/>
      </c>
      <c r="T867" s="84">
        <f>IF(Table13233[[#This Row],[E4 24 BET]]="","",IF(Table13233[[#This Row],[E4 24 RET]]="",Table13233[[#This Row],[E4 24 BET]]*-1,S867-R867))</f>
        <v>-100</v>
      </c>
      <c r="U867" s="80" t="s">
        <v>943</v>
      </c>
    </row>
    <row r="868" spans="1:21" ht="15" customHeight="1" x14ac:dyDescent="0.25">
      <c r="A868" s="77">
        <v>45094</v>
      </c>
      <c r="B868" s="78">
        <v>0.55555555555555558</v>
      </c>
      <c r="C868" s="78" t="s">
        <v>139</v>
      </c>
      <c r="D868" s="79">
        <v>5</v>
      </c>
      <c r="E868" s="80">
        <v>1</v>
      </c>
      <c r="F868" s="81" t="s">
        <v>178</v>
      </c>
      <c r="G868" s="81" t="s">
        <v>6</v>
      </c>
      <c r="H868" s="82"/>
      <c r="I868" s="80" t="s">
        <v>156</v>
      </c>
      <c r="J868" s="83"/>
      <c r="K868" s="80" t="s">
        <v>926</v>
      </c>
      <c r="L868" s="80" t="s">
        <v>1021</v>
      </c>
      <c r="M868" s="80" t="s">
        <v>919</v>
      </c>
      <c r="N868" s="80" t="s">
        <v>140</v>
      </c>
      <c r="O868" s="83">
        <v>100</v>
      </c>
      <c r="P868" s="80" t="str">
        <f>IF(OR(Table13233[[#This Row],[Fin]]="1st",Table13233[[#This Row],[Div]]&lt;&gt;""),O868*Table13233[[#This Row],[Div]],"")</f>
        <v/>
      </c>
      <c r="Q868" s="80">
        <f>IF(Table13233[[#This Row],[Lev Ret]]="",Table13233[[#This Row],[Lev Bet]]*-1,Table13233[[#This Row],[Lev Ret]]-Table13233[[#This Row],[Lev Bet]])</f>
        <v>-100</v>
      </c>
      <c r="R868" s="84">
        <v>100</v>
      </c>
      <c r="S868" s="84" t="str">
        <f>IF(Table13233[[#This Row],[E4 24 BET]]="","",IF(OR(Table13233[[#This Row],[Fin]]="1st",Table13233[[#This Row],[Fin]]="Won",Table13233[[#This Row],[Div]]&lt;&gt;""),R868*Table13233[[#This Row],[Div]],""))</f>
        <v/>
      </c>
      <c r="T868" s="84">
        <f>IF(Table13233[[#This Row],[E4 24 BET]]="","",IF(Table13233[[#This Row],[E4 24 RET]]="",Table13233[[#This Row],[E4 24 BET]]*-1,S868-R868))</f>
        <v>-100</v>
      </c>
      <c r="U868" s="80" t="s">
        <v>943</v>
      </c>
    </row>
    <row r="869" spans="1:21" ht="15" customHeight="1" x14ac:dyDescent="0.25">
      <c r="A869" s="77">
        <v>45094</v>
      </c>
      <c r="B869" s="78">
        <v>0.56597222222222221</v>
      </c>
      <c r="C869" s="78" t="s">
        <v>10</v>
      </c>
      <c r="D869" s="79">
        <v>4</v>
      </c>
      <c r="E869" s="80">
        <v>7</v>
      </c>
      <c r="F869" s="81" t="s">
        <v>179</v>
      </c>
      <c r="G869" s="81" t="s">
        <v>4</v>
      </c>
      <c r="H869" s="82">
        <v>2.7</v>
      </c>
      <c r="I869" s="80" t="s">
        <v>392</v>
      </c>
      <c r="J869" s="83"/>
      <c r="K869" s="80" t="s">
        <v>926</v>
      </c>
      <c r="L869" s="80" t="s">
        <v>1021</v>
      </c>
      <c r="M869" s="80" t="s">
        <v>919</v>
      </c>
      <c r="N869" s="80" t="s">
        <v>921</v>
      </c>
      <c r="O869" s="83">
        <v>100</v>
      </c>
      <c r="P869" s="80">
        <f>IF(OR(Table13233[[#This Row],[Fin]]="1st",Table13233[[#This Row],[Div]]&lt;&gt;""),O869*Table13233[[#This Row],[Div]],"")</f>
        <v>270</v>
      </c>
      <c r="Q869" s="80">
        <f>IF(Table13233[[#This Row],[Lev Ret]]="",Table13233[[#This Row],[Lev Bet]]*-1,Table13233[[#This Row],[Lev Ret]]-Table13233[[#This Row],[Lev Bet]])</f>
        <v>170</v>
      </c>
      <c r="R869" s="84">
        <v>160</v>
      </c>
      <c r="S869" s="84">
        <f>IF(Table13233[[#This Row],[E4 24 BET]]="","",IF(OR(Table13233[[#This Row],[Fin]]="1st",Table13233[[#This Row],[Fin]]="Won",Table13233[[#This Row],[Div]]&lt;&gt;""),R869*Table13233[[#This Row],[Div]],""))</f>
        <v>432</v>
      </c>
      <c r="T869" s="84">
        <f>IF(Table13233[[#This Row],[E4 24 BET]]="","",IF(Table13233[[#This Row],[E4 24 RET]]="",Table13233[[#This Row],[E4 24 BET]]*-1,S869-R869))</f>
        <v>272</v>
      </c>
      <c r="U869" s="80" t="s">
        <v>950</v>
      </c>
    </row>
    <row r="870" spans="1:21" ht="15" customHeight="1" x14ac:dyDescent="0.25">
      <c r="A870" s="77">
        <v>45094</v>
      </c>
      <c r="B870" s="78">
        <v>0.56597222222222221</v>
      </c>
      <c r="C870" s="78" t="s">
        <v>10</v>
      </c>
      <c r="D870" s="79">
        <v>4</v>
      </c>
      <c r="E870" s="80">
        <v>3</v>
      </c>
      <c r="F870" s="81" t="s">
        <v>572</v>
      </c>
      <c r="G870" s="81" t="s">
        <v>12</v>
      </c>
      <c r="H870" s="82"/>
      <c r="I870" s="80" t="s">
        <v>392</v>
      </c>
      <c r="J870" s="83"/>
      <c r="K870" s="80" t="s">
        <v>926</v>
      </c>
      <c r="L870" s="80" t="s">
        <v>1021</v>
      </c>
      <c r="M870" s="80" t="s">
        <v>919</v>
      </c>
      <c r="N870" s="80" t="s">
        <v>140</v>
      </c>
      <c r="O870" s="83">
        <v>100</v>
      </c>
      <c r="P870" s="80" t="str">
        <f>IF(OR(Table13233[[#This Row],[Fin]]="1st",Table13233[[#This Row],[Div]]&lt;&gt;""),O870*Table13233[[#This Row],[Div]],"")</f>
        <v/>
      </c>
      <c r="Q870" s="80">
        <f>IF(Table13233[[#This Row],[Lev Ret]]="",Table13233[[#This Row],[Lev Bet]]*-1,Table13233[[#This Row],[Lev Ret]]-Table13233[[#This Row],[Lev Bet]])</f>
        <v>-100</v>
      </c>
      <c r="R870" s="84">
        <v>120</v>
      </c>
      <c r="S870" s="84" t="str">
        <f>IF(Table13233[[#This Row],[E4 24 BET]]="","",IF(OR(Table13233[[#This Row],[Fin]]="1st",Table13233[[#This Row],[Fin]]="Won",Table13233[[#This Row],[Div]]&lt;&gt;""),R870*Table13233[[#This Row],[Div]],""))</f>
        <v/>
      </c>
      <c r="T870" s="84">
        <f>IF(Table13233[[#This Row],[E4 24 BET]]="","",IF(Table13233[[#This Row],[E4 24 RET]]="",Table13233[[#This Row],[E4 24 BET]]*-1,S870-R870))</f>
        <v>-120</v>
      </c>
      <c r="U870" s="80" t="s">
        <v>941</v>
      </c>
    </row>
    <row r="871" spans="1:21" ht="15" customHeight="1" x14ac:dyDescent="0.25">
      <c r="A871" s="77">
        <v>45094</v>
      </c>
      <c r="B871" s="78">
        <v>0.59027777777777779</v>
      </c>
      <c r="C871" s="78" t="s">
        <v>10</v>
      </c>
      <c r="D871" s="79">
        <v>5</v>
      </c>
      <c r="E871" s="80">
        <v>9</v>
      </c>
      <c r="F871" s="81" t="s">
        <v>651</v>
      </c>
      <c r="G871" s="81" t="s">
        <v>7</v>
      </c>
      <c r="H871" s="82"/>
      <c r="I871" s="80" t="s">
        <v>392</v>
      </c>
      <c r="J871" s="83"/>
      <c r="K871" s="80" t="s">
        <v>926</v>
      </c>
      <c r="L871" s="80" t="s">
        <v>1021</v>
      </c>
      <c r="M871" s="80" t="s">
        <v>919</v>
      </c>
      <c r="N871" s="80" t="s">
        <v>918</v>
      </c>
      <c r="O871" s="83">
        <v>100</v>
      </c>
      <c r="P871" s="80" t="str">
        <f>IF(OR(Table13233[[#This Row],[Fin]]="1st",Table13233[[#This Row],[Div]]&lt;&gt;""),O871*Table13233[[#This Row],[Div]],"")</f>
        <v/>
      </c>
      <c r="Q871" s="80">
        <f>IF(Table13233[[#This Row],[Lev Ret]]="",Table13233[[#This Row],[Lev Bet]]*-1,Table13233[[#This Row],[Lev Ret]]-Table13233[[#This Row],[Lev Bet]])</f>
        <v>-100</v>
      </c>
      <c r="R871" s="84">
        <v>139.99999999999997</v>
      </c>
      <c r="S871" s="84" t="str">
        <f>IF(Table13233[[#This Row],[E4 24 BET]]="","",IF(OR(Table13233[[#This Row],[Fin]]="1st",Table13233[[#This Row],[Fin]]="Won",Table13233[[#This Row],[Div]]&lt;&gt;""),R871*Table13233[[#This Row],[Div]],""))</f>
        <v/>
      </c>
      <c r="T871" s="84">
        <f>IF(Table13233[[#This Row],[E4 24 BET]]="","",IF(Table13233[[#This Row],[E4 24 RET]]="",Table13233[[#This Row],[E4 24 BET]]*-1,S871-R871))</f>
        <v>-139.99999999999997</v>
      </c>
      <c r="U871" s="80" t="s">
        <v>953</v>
      </c>
    </row>
    <row r="872" spans="1:21" ht="15" customHeight="1" x14ac:dyDescent="0.25">
      <c r="A872" s="77">
        <v>45094</v>
      </c>
      <c r="B872" s="78">
        <v>0.59027777777777779</v>
      </c>
      <c r="C872" s="78" t="s">
        <v>10</v>
      </c>
      <c r="D872" s="79">
        <v>5</v>
      </c>
      <c r="E872" s="80">
        <v>2</v>
      </c>
      <c r="F872" s="81" t="s">
        <v>180</v>
      </c>
      <c r="G872" s="81"/>
      <c r="H872" s="82"/>
      <c r="I872" s="80" t="s">
        <v>392</v>
      </c>
      <c r="J872" s="83"/>
      <c r="K872" s="80" t="s">
        <v>926</v>
      </c>
      <c r="L872" s="80" t="s">
        <v>1021</v>
      </c>
      <c r="M872" s="80" t="s">
        <v>919</v>
      </c>
      <c r="N872" s="80" t="s">
        <v>140</v>
      </c>
      <c r="O872" s="83">
        <v>100</v>
      </c>
      <c r="P872" s="80" t="str">
        <f>IF(OR(Table13233[[#This Row],[Fin]]="1st",Table13233[[#This Row],[Div]]&lt;&gt;""),O872*Table13233[[#This Row],[Div]],"")</f>
        <v/>
      </c>
      <c r="Q872" s="80">
        <f>IF(Table13233[[#This Row],[Lev Ret]]="",Table13233[[#This Row],[Lev Bet]]*-1,Table13233[[#This Row],[Lev Ret]]-Table13233[[#This Row],[Lev Bet]])</f>
        <v>-100</v>
      </c>
      <c r="R872" s="84">
        <v>120</v>
      </c>
      <c r="S872" s="84" t="str">
        <f>IF(Table13233[[#This Row],[E4 24 BET]]="","",IF(OR(Table13233[[#This Row],[Fin]]="1st",Table13233[[#This Row],[Fin]]="Won",Table13233[[#This Row],[Div]]&lt;&gt;""),R872*Table13233[[#This Row],[Div]],""))</f>
        <v/>
      </c>
      <c r="T872" s="84">
        <f>IF(Table13233[[#This Row],[E4 24 BET]]="","",IF(Table13233[[#This Row],[E4 24 RET]]="",Table13233[[#This Row],[E4 24 BET]]*-1,S872-R872))</f>
        <v>-120</v>
      </c>
      <c r="U872" s="80" t="s">
        <v>941</v>
      </c>
    </row>
    <row r="873" spans="1:21" ht="15" customHeight="1" x14ac:dyDescent="0.25">
      <c r="A873" s="77">
        <v>45094</v>
      </c>
      <c r="B873" s="78">
        <v>0.59027777777777779</v>
      </c>
      <c r="C873" s="78" t="s">
        <v>10</v>
      </c>
      <c r="D873" s="79">
        <v>5</v>
      </c>
      <c r="E873" s="80">
        <v>4</v>
      </c>
      <c r="F873" s="81" t="s">
        <v>181</v>
      </c>
      <c r="G873" s="81" t="s">
        <v>4</v>
      </c>
      <c r="H873" s="82">
        <v>5.5</v>
      </c>
      <c r="I873" s="80" t="s">
        <v>392</v>
      </c>
      <c r="J873" s="83"/>
      <c r="K873" s="80" t="s">
        <v>926</v>
      </c>
      <c r="L873" s="80" t="s">
        <v>1021</v>
      </c>
      <c r="M873" s="80" t="s">
        <v>919</v>
      </c>
      <c r="N873" s="80" t="s">
        <v>140</v>
      </c>
      <c r="O873" s="83">
        <v>100</v>
      </c>
      <c r="P873" s="80">
        <f>IF(OR(Table13233[[#This Row],[Fin]]="1st",Table13233[[#This Row],[Div]]&lt;&gt;""),O873*Table13233[[#This Row],[Div]],"")</f>
        <v>550</v>
      </c>
      <c r="Q873" s="80">
        <f>IF(Table13233[[#This Row],[Lev Ret]]="",Table13233[[#This Row],[Lev Bet]]*-1,Table13233[[#This Row],[Lev Ret]]-Table13233[[#This Row],[Lev Bet]])</f>
        <v>450</v>
      </c>
      <c r="R873" s="84">
        <v>120</v>
      </c>
      <c r="S873" s="84">
        <f>IF(Table13233[[#This Row],[E4 24 BET]]="","",IF(OR(Table13233[[#This Row],[Fin]]="1st",Table13233[[#This Row],[Fin]]="Won",Table13233[[#This Row],[Div]]&lt;&gt;""),R873*Table13233[[#This Row],[Div]],""))</f>
        <v>660</v>
      </c>
      <c r="T873" s="84">
        <f>IF(Table13233[[#This Row],[E4 24 BET]]="","",IF(Table13233[[#This Row],[E4 24 RET]]="",Table13233[[#This Row],[E4 24 BET]]*-1,S873-R873))</f>
        <v>540</v>
      </c>
      <c r="U873" s="80" t="s">
        <v>941</v>
      </c>
    </row>
    <row r="874" spans="1:21" ht="15" customHeight="1" x14ac:dyDescent="0.25">
      <c r="A874" s="77">
        <v>45094</v>
      </c>
      <c r="B874" s="78">
        <v>0.60416666666666663</v>
      </c>
      <c r="C874" s="78" t="s">
        <v>139</v>
      </c>
      <c r="D874" s="79">
        <v>7</v>
      </c>
      <c r="E874" s="80">
        <v>12</v>
      </c>
      <c r="F874" s="81" t="s">
        <v>523</v>
      </c>
      <c r="G874" s="81" t="s">
        <v>4</v>
      </c>
      <c r="H874" s="82">
        <v>2.9</v>
      </c>
      <c r="I874" s="80" t="s">
        <v>156</v>
      </c>
      <c r="J874" s="83"/>
      <c r="K874" s="80" t="s">
        <v>926</v>
      </c>
      <c r="L874" s="80" t="s">
        <v>1021</v>
      </c>
      <c r="M874" s="80" t="s">
        <v>919</v>
      </c>
      <c r="N874" s="80" t="s">
        <v>918</v>
      </c>
      <c r="O874" s="83">
        <v>100</v>
      </c>
      <c r="P874" s="80">
        <f>IF(OR(Table13233[[#This Row],[Fin]]="1st",Table13233[[#This Row],[Div]]&lt;&gt;""),O874*Table13233[[#This Row],[Div]],"")</f>
        <v>290</v>
      </c>
      <c r="Q874" s="80">
        <f>IF(Table13233[[#This Row],[Lev Ret]]="",Table13233[[#This Row],[Lev Bet]]*-1,Table13233[[#This Row],[Lev Ret]]-Table13233[[#This Row],[Lev Bet]])</f>
        <v>190</v>
      </c>
      <c r="R874" s="84">
        <v>100</v>
      </c>
      <c r="S874" s="84">
        <f>IF(Table13233[[#This Row],[E4 24 BET]]="","",IF(OR(Table13233[[#This Row],[Fin]]="1st",Table13233[[#This Row],[Fin]]="Won",Table13233[[#This Row],[Div]]&lt;&gt;""),R874*Table13233[[#This Row],[Div]],""))</f>
        <v>290</v>
      </c>
      <c r="T874" s="84">
        <f>IF(Table13233[[#This Row],[E4 24 BET]]="","",IF(Table13233[[#This Row],[E4 24 RET]]="",Table13233[[#This Row],[E4 24 BET]]*-1,S874-R874))</f>
        <v>190</v>
      </c>
      <c r="U874" s="80" t="s">
        <v>948</v>
      </c>
    </row>
    <row r="875" spans="1:21" ht="15" customHeight="1" x14ac:dyDescent="0.25">
      <c r="A875" s="77">
        <v>45094</v>
      </c>
      <c r="B875" s="78">
        <v>0.61458333333333337</v>
      </c>
      <c r="C875" s="78" t="s">
        <v>10</v>
      </c>
      <c r="D875" s="79">
        <v>6</v>
      </c>
      <c r="E875" s="80">
        <v>11</v>
      </c>
      <c r="F875" s="81" t="s">
        <v>775</v>
      </c>
      <c r="G875" s="81"/>
      <c r="H875" s="82"/>
      <c r="I875" s="80" t="s">
        <v>392</v>
      </c>
      <c r="J875" s="83"/>
      <c r="K875" s="80" t="s">
        <v>926</v>
      </c>
      <c r="L875" s="80" t="s">
        <v>1021</v>
      </c>
      <c r="M875" s="80" t="s">
        <v>919</v>
      </c>
      <c r="N875" s="80" t="s">
        <v>140</v>
      </c>
      <c r="O875" s="83">
        <v>100</v>
      </c>
      <c r="P875" s="80" t="str">
        <f>IF(OR(Table13233[[#This Row],[Fin]]="1st",Table13233[[#This Row],[Div]]&lt;&gt;""),O875*Table13233[[#This Row],[Div]],"")</f>
        <v/>
      </c>
      <c r="Q875" s="80">
        <f>IF(Table13233[[#This Row],[Lev Ret]]="",Table13233[[#This Row],[Lev Bet]]*-1,Table13233[[#This Row],[Lev Ret]]-Table13233[[#This Row],[Lev Bet]])</f>
        <v>-100</v>
      </c>
      <c r="R875" s="84">
        <v>120</v>
      </c>
      <c r="S875" s="84" t="str">
        <f>IF(Table13233[[#This Row],[E4 24 BET]]="","",IF(OR(Table13233[[#This Row],[Fin]]="1st",Table13233[[#This Row],[Fin]]="Won",Table13233[[#This Row],[Div]]&lt;&gt;""),R875*Table13233[[#This Row],[Div]],""))</f>
        <v/>
      </c>
      <c r="T875" s="84">
        <f>IF(Table13233[[#This Row],[E4 24 BET]]="","",IF(Table13233[[#This Row],[E4 24 RET]]="",Table13233[[#This Row],[E4 24 BET]]*-1,S875-R875))</f>
        <v>-120</v>
      </c>
      <c r="U875" s="80" t="s">
        <v>941</v>
      </c>
    </row>
    <row r="876" spans="1:21" ht="15" customHeight="1" x14ac:dyDescent="0.25">
      <c r="A876" s="77">
        <v>45094</v>
      </c>
      <c r="B876" s="78">
        <v>0.62847222222222221</v>
      </c>
      <c r="C876" s="78" t="s">
        <v>139</v>
      </c>
      <c r="D876" s="79">
        <v>8</v>
      </c>
      <c r="E876" s="80">
        <v>3</v>
      </c>
      <c r="F876" s="81" t="s">
        <v>870</v>
      </c>
      <c r="G876" s="81"/>
      <c r="H876" s="82"/>
      <c r="I876" s="80" t="s">
        <v>156</v>
      </c>
      <c r="J876" s="83"/>
      <c r="K876" s="80" t="s">
        <v>926</v>
      </c>
      <c r="L876" s="80" t="s">
        <v>1021</v>
      </c>
      <c r="M876" s="80" t="s">
        <v>919</v>
      </c>
      <c r="N876" s="80" t="s">
        <v>140</v>
      </c>
      <c r="O876" s="83">
        <v>100</v>
      </c>
      <c r="P876" s="80" t="str">
        <f>IF(OR(Table13233[[#This Row],[Fin]]="1st",Table13233[[#This Row],[Div]]&lt;&gt;""),O876*Table13233[[#This Row],[Div]],"")</f>
        <v/>
      </c>
      <c r="Q876" s="80">
        <f>IF(Table13233[[#This Row],[Lev Ret]]="",Table13233[[#This Row],[Lev Bet]]*-1,Table13233[[#This Row],[Lev Ret]]-Table13233[[#This Row],[Lev Bet]])</f>
        <v>-100</v>
      </c>
      <c r="R876" s="84">
        <v>100</v>
      </c>
      <c r="S876" s="84" t="str">
        <f>IF(Table13233[[#This Row],[E4 24 BET]]="","",IF(OR(Table13233[[#This Row],[Fin]]="1st",Table13233[[#This Row],[Fin]]="Won",Table13233[[#This Row],[Div]]&lt;&gt;""),R876*Table13233[[#This Row],[Div]],""))</f>
        <v/>
      </c>
      <c r="T876" s="84">
        <f>IF(Table13233[[#This Row],[E4 24 BET]]="","",IF(Table13233[[#This Row],[E4 24 RET]]="",Table13233[[#This Row],[E4 24 BET]]*-1,S876-R876))</f>
        <v>-100</v>
      </c>
      <c r="U876" s="80" t="s">
        <v>943</v>
      </c>
    </row>
    <row r="877" spans="1:21" ht="15" customHeight="1" x14ac:dyDescent="0.25">
      <c r="A877" s="77">
        <v>45094</v>
      </c>
      <c r="B877" s="78">
        <v>0.65625</v>
      </c>
      <c r="C877" s="78" t="s">
        <v>139</v>
      </c>
      <c r="D877" s="79">
        <v>9</v>
      </c>
      <c r="E877" s="80">
        <v>4</v>
      </c>
      <c r="F877" s="81" t="s">
        <v>528</v>
      </c>
      <c r="G877" s="81" t="s">
        <v>7</v>
      </c>
      <c r="H877" s="82"/>
      <c r="I877" s="80" t="s">
        <v>156</v>
      </c>
      <c r="J877" s="83"/>
      <c r="K877" s="80" t="s">
        <v>926</v>
      </c>
      <c r="L877" s="80" t="s">
        <v>1021</v>
      </c>
      <c r="M877" s="80" t="s">
        <v>919</v>
      </c>
      <c r="N877" s="80" t="s">
        <v>921</v>
      </c>
      <c r="O877" s="83">
        <v>100</v>
      </c>
      <c r="P877" s="80" t="str">
        <f>IF(OR(Table13233[[#This Row],[Fin]]="1st",Table13233[[#This Row],[Div]]&lt;&gt;""),O877*Table13233[[#This Row],[Div]],"")</f>
        <v/>
      </c>
      <c r="Q877" s="80">
        <f>IF(Table13233[[#This Row],[Lev Ret]]="",Table13233[[#This Row],[Lev Bet]]*-1,Table13233[[#This Row],[Lev Ret]]-Table13233[[#This Row],[Lev Bet]])</f>
        <v>-100</v>
      </c>
      <c r="R877" s="84">
        <v>160</v>
      </c>
      <c r="S877" s="84" t="str">
        <f>IF(Table13233[[#This Row],[E4 24 BET]]="","",IF(OR(Table13233[[#This Row],[Fin]]="1st",Table13233[[#This Row],[Fin]]="Won",Table13233[[#This Row],[Div]]&lt;&gt;""),R877*Table13233[[#This Row],[Div]],""))</f>
        <v/>
      </c>
      <c r="T877" s="84">
        <f>IF(Table13233[[#This Row],[E4 24 BET]]="","",IF(Table13233[[#This Row],[E4 24 RET]]="",Table13233[[#This Row],[E4 24 BET]]*-1,S877-R877))</f>
        <v>-160</v>
      </c>
      <c r="U877" s="80" t="s">
        <v>952</v>
      </c>
    </row>
    <row r="878" spans="1:21" ht="15" customHeight="1" x14ac:dyDescent="0.25">
      <c r="A878" s="77">
        <v>45094</v>
      </c>
      <c r="B878" s="78">
        <v>0.68402777777777779</v>
      </c>
      <c r="C878" s="78" t="s">
        <v>139</v>
      </c>
      <c r="D878" s="79">
        <v>10</v>
      </c>
      <c r="E878" s="80">
        <v>6</v>
      </c>
      <c r="F878" s="81" t="s">
        <v>871</v>
      </c>
      <c r="G878" s="81"/>
      <c r="H878" s="82"/>
      <c r="I878" s="80" t="s">
        <v>156</v>
      </c>
      <c r="J878" s="83"/>
      <c r="K878" s="80" t="s">
        <v>926</v>
      </c>
      <c r="L878" s="80" t="s">
        <v>1021</v>
      </c>
      <c r="M878" s="80" t="s">
        <v>919</v>
      </c>
      <c r="N878" s="80" t="s">
        <v>140</v>
      </c>
      <c r="O878" s="83">
        <v>100</v>
      </c>
      <c r="P878" s="80" t="str">
        <f>IF(OR(Table13233[[#This Row],[Fin]]="1st",Table13233[[#This Row],[Div]]&lt;&gt;""),O878*Table13233[[#This Row],[Div]],"")</f>
        <v/>
      </c>
      <c r="Q878" s="80">
        <f>IF(Table13233[[#This Row],[Lev Ret]]="",Table13233[[#This Row],[Lev Bet]]*-1,Table13233[[#This Row],[Lev Ret]]-Table13233[[#This Row],[Lev Bet]])</f>
        <v>-100</v>
      </c>
      <c r="R878" s="84">
        <v>100</v>
      </c>
      <c r="S878" s="84" t="str">
        <f>IF(Table13233[[#This Row],[E4 24 BET]]="","",IF(OR(Table13233[[#This Row],[Fin]]="1st",Table13233[[#This Row],[Fin]]="Won",Table13233[[#This Row],[Div]]&lt;&gt;""),R878*Table13233[[#This Row],[Div]],""))</f>
        <v/>
      </c>
      <c r="T878" s="84">
        <f>IF(Table13233[[#This Row],[E4 24 BET]]="","",IF(Table13233[[#This Row],[E4 24 RET]]="",Table13233[[#This Row],[E4 24 BET]]*-1,S878-R878))</f>
        <v>-100</v>
      </c>
      <c r="U878" s="80" t="s">
        <v>943</v>
      </c>
    </row>
    <row r="879" spans="1:21" ht="15" customHeight="1" x14ac:dyDescent="0.25">
      <c r="A879" s="77">
        <v>45098</v>
      </c>
      <c r="B879" s="78">
        <v>0.65625</v>
      </c>
      <c r="C879" s="78" t="s">
        <v>146</v>
      </c>
      <c r="D879" s="79">
        <v>6</v>
      </c>
      <c r="E879" s="80">
        <v>6</v>
      </c>
      <c r="F879" s="81" t="s">
        <v>529</v>
      </c>
      <c r="G879" s="81" t="s">
        <v>6</v>
      </c>
      <c r="H879" s="82"/>
      <c r="I879" s="80" t="s">
        <v>156</v>
      </c>
      <c r="J879" s="83"/>
      <c r="K879" s="80" t="s">
        <v>926</v>
      </c>
      <c r="L879" s="80" t="s">
        <v>1021</v>
      </c>
      <c r="M879" s="80" t="s">
        <v>924</v>
      </c>
      <c r="N879" s="80" t="s">
        <v>140</v>
      </c>
      <c r="O879" s="83">
        <v>100</v>
      </c>
      <c r="P879" s="80" t="str">
        <f>IF(OR(Table13233[[#This Row],[Fin]]="1st",Table13233[[#This Row],[Div]]&lt;&gt;""),O879*Table13233[[#This Row],[Div]],"")</f>
        <v/>
      </c>
      <c r="Q879" s="80">
        <f>IF(Table13233[[#This Row],[Lev Ret]]="",Table13233[[#This Row],[Lev Bet]]*-1,Table13233[[#This Row],[Lev Ret]]-Table13233[[#This Row],[Lev Bet]])</f>
        <v>-100</v>
      </c>
      <c r="R879" s="84">
        <v>100</v>
      </c>
      <c r="S879" s="84" t="str">
        <f>IF(Table13233[[#This Row],[E4 24 BET]]="","",IF(OR(Table13233[[#This Row],[Fin]]="1st",Table13233[[#This Row],[Fin]]="Won",Table13233[[#This Row],[Div]]&lt;&gt;""),R879*Table13233[[#This Row],[Div]],""))</f>
        <v/>
      </c>
      <c r="T879" s="84">
        <f>IF(Table13233[[#This Row],[E4 24 BET]]="","",IF(Table13233[[#This Row],[E4 24 RET]]="",Table13233[[#This Row],[E4 24 BET]]*-1,S879-R879))</f>
        <v>-100</v>
      </c>
      <c r="U879" s="80" t="s">
        <v>946</v>
      </c>
    </row>
    <row r="880" spans="1:21" ht="15" customHeight="1" x14ac:dyDescent="0.25">
      <c r="A880" s="77">
        <v>45101</v>
      </c>
      <c r="B880" s="78">
        <v>0.50694444444444442</v>
      </c>
      <c r="C880" s="78" t="s">
        <v>138</v>
      </c>
      <c r="D880" s="79">
        <v>3</v>
      </c>
      <c r="E880" s="80">
        <v>7</v>
      </c>
      <c r="F880" s="81" t="s">
        <v>23</v>
      </c>
      <c r="G880" s="81" t="s">
        <v>7</v>
      </c>
      <c r="H880" s="82"/>
      <c r="I880" s="80" t="s">
        <v>156</v>
      </c>
      <c r="J880" s="83"/>
      <c r="K880" s="80" t="s">
        <v>926</v>
      </c>
      <c r="L880" s="80" t="s">
        <v>1021</v>
      </c>
      <c r="M880" s="80" t="s">
        <v>919</v>
      </c>
      <c r="N880" s="80" t="s">
        <v>918</v>
      </c>
      <c r="O880" s="83">
        <v>100</v>
      </c>
      <c r="P880" s="80" t="str">
        <f>IF(OR(Table13233[[#This Row],[Fin]]="1st",Table13233[[#This Row],[Div]]&lt;&gt;""),O880*Table13233[[#This Row],[Div]],"")</f>
        <v/>
      </c>
      <c r="Q880" s="80">
        <f>IF(Table13233[[#This Row],[Lev Ret]]="",Table13233[[#This Row],[Lev Bet]]*-1,Table13233[[#This Row],[Lev Ret]]-Table13233[[#This Row],[Lev Bet]])</f>
        <v>-100</v>
      </c>
      <c r="R880" s="84">
        <v>100</v>
      </c>
      <c r="S880" s="84" t="str">
        <f>IF(Table13233[[#This Row],[E4 24 BET]]="","",IF(OR(Table13233[[#This Row],[Fin]]="1st",Table13233[[#This Row],[Fin]]="Won",Table13233[[#This Row],[Div]]&lt;&gt;""),R880*Table13233[[#This Row],[Div]],""))</f>
        <v/>
      </c>
      <c r="T880" s="84">
        <f>IF(Table13233[[#This Row],[E4 24 BET]]="","",IF(Table13233[[#This Row],[E4 24 RET]]="",Table13233[[#This Row],[E4 24 BET]]*-1,S880-R880))</f>
        <v>-100</v>
      </c>
      <c r="U880" s="80" t="s">
        <v>948</v>
      </c>
    </row>
    <row r="881" spans="1:21" ht="15" customHeight="1" x14ac:dyDescent="0.25">
      <c r="A881" s="77">
        <v>45101</v>
      </c>
      <c r="B881" s="78">
        <v>0.62847222222222221</v>
      </c>
      <c r="C881" s="78" t="s">
        <v>138</v>
      </c>
      <c r="D881" s="79">
        <v>8</v>
      </c>
      <c r="E881" s="80">
        <v>10</v>
      </c>
      <c r="F881" s="81" t="s">
        <v>530</v>
      </c>
      <c r="G881" s="81" t="s">
        <v>4</v>
      </c>
      <c r="H881" s="82">
        <v>10.7</v>
      </c>
      <c r="I881" s="80" t="s">
        <v>156</v>
      </c>
      <c r="J881" s="83"/>
      <c r="K881" s="80" t="s">
        <v>926</v>
      </c>
      <c r="L881" s="80" t="s">
        <v>1021</v>
      </c>
      <c r="M881" s="80" t="s">
        <v>919</v>
      </c>
      <c r="N881" s="80" t="s">
        <v>921</v>
      </c>
      <c r="O881" s="83">
        <v>100</v>
      </c>
      <c r="P881" s="80">
        <f>IF(OR(Table13233[[#This Row],[Fin]]="1st",Table13233[[#This Row],[Div]]&lt;&gt;""),O881*Table13233[[#This Row],[Div]],"")</f>
        <v>1070</v>
      </c>
      <c r="Q881" s="80">
        <f>IF(Table13233[[#This Row],[Lev Ret]]="",Table13233[[#This Row],[Lev Bet]]*-1,Table13233[[#This Row],[Lev Ret]]-Table13233[[#This Row],[Lev Bet]])</f>
        <v>970</v>
      </c>
      <c r="R881" s="84">
        <v>160</v>
      </c>
      <c r="S881" s="84">
        <f>IF(Table13233[[#This Row],[E4 24 BET]]="","",IF(OR(Table13233[[#This Row],[Fin]]="1st",Table13233[[#This Row],[Fin]]="Won",Table13233[[#This Row],[Div]]&lt;&gt;""),R881*Table13233[[#This Row],[Div]],""))</f>
        <v>1712</v>
      </c>
      <c r="T881" s="84">
        <f>IF(Table13233[[#This Row],[E4 24 BET]]="","",IF(Table13233[[#This Row],[E4 24 RET]]="",Table13233[[#This Row],[E4 24 BET]]*-1,S881-R881))</f>
        <v>1552</v>
      </c>
      <c r="U881" s="80" t="s">
        <v>952</v>
      </c>
    </row>
    <row r="882" spans="1:21" ht="15" customHeight="1" x14ac:dyDescent="0.25">
      <c r="A882" s="77">
        <v>45101</v>
      </c>
      <c r="B882" s="78">
        <v>0.64236111111111105</v>
      </c>
      <c r="C882" s="78" t="s">
        <v>9</v>
      </c>
      <c r="D882" s="79">
        <v>7</v>
      </c>
      <c r="E882" s="80">
        <v>8</v>
      </c>
      <c r="F882" s="81" t="s">
        <v>227</v>
      </c>
      <c r="G882" s="81" t="s">
        <v>4</v>
      </c>
      <c r="H882" s="82">
        <v>8.3000000000000007</v>
      </c>
      <c r="I882" s="80" t="s">
        <v>392</v>
      </c>
      <c r="J882" s="83"/>
      <c r="K882" s="80" t="s">
        <v>926</v>
      </c>
      <c r="L882" s="80" t="s">
        <v>1021</v>
      </c>
      <c r="M882" s="80" t="s">
        <v>919</v>
      </c>
      <c r="N882" s="80" t="s">
        <v>918</v>
      </c>
      <c r="O882" s="83">
        <v>100</v>
      </c>
      <c r="P882" s="80">
        <f>IF(OR(Table13233[[#This Row],[Fin]]="1st",Table13233[[#This Row],[Div]]&lt;&gt;""),O882*Table13233[[#This Row],[Div]],"")</f>
        <v>830.00000000000011</v>
      </c>
      <c r="Q882" s="80">
        <f>IF(Table13233[[#This Row],[Lev Ret]]="",Table13233[[#This Row],[Lev Bet]]*-1,Table13233[[#This Row],[Lev Ret]]-Table13233[[#This Row],[Lev Bet]])</f>
        <v>730.00000000000011</v>
      </c>
      <c r="R882" s="84">
        <v>100</v>
      </c>
      <c r="S882" s="84">
        <f>IF(Table13233[[#This Row],[E4 24 BET]]="","",IF(OR(Table13233[[#This Row],[Fin]]="1st",Table13233[[#This Row],[Fin]]="Won",Table13233[[#This Row],[Div]]&lt;&gt;""),R882*Table13233[[#This Row],[Div]],""))</f>
        <v>830.00000000000011</v>
      </c>
      <c r="T882" s="84">
        <f>IF(Table13233[[#This Row],[E4 24 BET]]="","",IF(Table13233[[#This Row],[E4 24 RET]]="",Table13233[[#This Row],[E4 24 BET]]*-1,S882-R882))</f>
        <v>730.00000000000011</v>
      </c>
      <c r="U882" s="80" t="s">
        <v>947</v>
      </c>
    </row>
    <row r="883" spans="1:21" ht="15" customHeight="1" x14ac:dyDescent="0.25">
      <c r="A883" s="77">
        <v>45101</v>
      </c>
      <c r="B883" s="78">
        <v>0.65625</v>
      </c>
      <c r="C883" s="78" t="s">
        <v>138</v>
      </c>
      <c r="D883" s="79">
        <v>9</v>
      </c>
      <c r="E883" s="80">
        <v>2</v>
      </c>
      <c r="F883" s="81" t="s">
        <v>534</v>
      </c>
      <c r="G883" s="81"/>
      <c r="H883" s="82"/>
      <c r="I883" s="80" t="s">
        <v>156</v>
      </c>
      <c r="J883" s="83"/>
      <c r="K883" s="80" t="s">
        <v>926</v>
      </c>
      <c r="L883" s="80" t="s">
        <v>1021</v>
      </c>
      <c r="M883" s="80" t="s">
        <v>919</v>
      </c>
      <c r="N883" s="80" t="s">
        <v>140</v>
      </c>
      <c r="O883" s="83">
        <v>100</v>
      </c>
      <c r="P883" s="80" t="str">
        <f>IF(OR(Table13233[[#This Row],[Fin]]="1st",Table13233[[#This Row],[Div]]&lt;&gt;""),O883*Table13233[[#This Row],[Div]],"")</f>
        <v/>
      </c>
      <c r="Q883" s="80">
        <f>IF(Table13233[[#This Row],[Lev Ret]]="",Table13233[[#This Row],[Lev Bet]]*-1,Table13233[[#This Row],[Lev Ret]]-Table13233[[#This Row],[Lev Bet]])</f>
        <v>-100</v>
      </c>
      <c r="R883" s="84">
        <v>100</v>
      </c>
      <c r="S883" s="84" t="str">
        <f>IF(Table13233[[#This Row],[E4 24 BET]]="","",IF(OR(Table13233[[#This Row],[Fin]]="1st",Table13233[[#This Row],[Fin]]="Won",Table13233[[#This Row],[Div]]&lt;&gt;""),R883*Table13233[[#This Row],[Div]],""))</f>
        <v/>
      </c>
      <c r="T883" s="84">
        <f>IF(Table13233[[#This Row],[E4 24 BET]]="","",IF(Table13233[[#This Row],[E4 24 RET]]="",Table13233[[#This Row],[E4 24 BET]]*-1,S883-R883))</f>
        <v>-100</v>
      </c>
      <c r="U883" s="80" t="s">
        <v>943</v>
      </c>
    </row>
    <row r="884" spans="1:21" ht="15" customHeight="1" x14ac:dyDescent="0.25">
      <c r="A884" s="77">
        <v>45101</v>
      </c>
      <c r="B884" s="78">
        <v>0.66666666666666663</v>
      </c>
      <c r="C884" s="78" t="s">
        <v>9</v>
      </c>
      <c r="D884" s="79">
        <v>8</v>
      </c>
      <c r="E884" s="80">
        <v>4</v>
      </c>
      <c r="F884" s="81" t="s">
        <v>776</v>
      </c>
      <c r="G884" s="81" t="s">
        <v>4</v>
      </c>
      <c r="H884" s="82">
        <v>3</v>
      </c>
      <c r="I884" s="80" t="s">
        <v>392</v>
      </c>
      <c r="J884" s="83"/>
      <c r="K884" s="80" t="s">
        <v>926</v>
      </c>
      <c r="L884" s="80" t="s">
        <v>1021</v>
      </c>
      <c r="M884" s="80" t="s">
        <v>919</v>
      </c>
      <c r="N884" s="80" t="s">
        <v>140</v>
      </c>
      <c r="O884" s="83">
        <v>100</v>
      </c>
      <c r="P884" s="80">
        <f>IF(OR(Table13233[[#This Row],[Fin]]="1st",Table13233[[#This Row],[Div]]&lt;&gt;""),O884*Table13233[[#This Row],[Div]],"")</f>
        <v>300</v>
      </c>
      <c r="Q884" s="80">
        <f>IF(Table13233[[#This Row],[Lev Ret]]="",Table13233[[#This Row],[Lev Bet]]*-1,Table13233[[#This Row],[Lev Ret]]-Table13233[[#This Row],[Lev Bet]])</f>
        <v>200</v>
      </c>
      <c r="R884" s="84">
        <v>120</v>
      </c>
      <c r="S884" s="84">
        <f>IF(Table13233[[#This Row],[E4 24 BET]]="","",IF(OR(Table13233[[#This Row],[Fin]]="1st",Table13233[[#This Row],[Fin]]="Won",Table13233[[#This Row],[Div]]&lt;&gt;""),R884*Table13233[[#This Row],[Div]],""))</f>
        <v>360</v>
      </c>
      <c r="T884" s="84">
        <f>IF(Table13233[[#This Row],[E4 24 BET]]="","",IF(Table13233[[#This Row],[E4 24 RET]]="",Table13233[[#This Row],[E4 24 BET]]*-1,S884-R884))</f>
        <v>240</v>
      </c>
      <c r="U884" s="80" t="s">
        <v>941</v>
      </c>
    </row>
    <row r="885" spans="1:21" ht="15" customHeight="1" x14ac:dyDescent="0.25">
      <c r="A885" s="77">
        <v>45105</v>
      </c>
      <c r="B885" s="78">
        <v>0.58333333333333337</v>
      </c>
      <c r="C885" s="78" t="s">
        <v>149</v>
      </c>
      <c r="D885" s="79">
        <v>3</v>
      </c>
      <c r="E885" s="80">
        <v>9</v>
      </c>
      <c r="F885" s="81" t="s">
        <v>531</v>
      </c>
      <c r="G885" s="81" t="s">
        <v>6</v>
      </c>
      <c r="H885" s="82"/>
      <c r="I885" s="80" t="s">
        <v>156</v>
      </c>
      <c r="J885" s="83"/>
      <c r="K885" s="80" t="s">
        <v>926</v>
      </c>
      <c r="L885" s="80" t="s">
        <v>1021</v>
      </c>
      <c r="M885" s="80" t="s">
        <v>924</v>
      </c>
      <c r="N885" s="80" t="s">
        <v>140</v>
      </c>
      <c r="O885" s="83">
        <v>100</v>
      </c>
      <c r="P885" s="80" t="str">
        <f>IF(OR(Table13233[[#This Row],[Fin]]="1st",Table13233[[#This Row],[Div]]&lt;&gt;""),O885*Table13233[[#This Row],[Div]],"")</f>
        <v/>
      </c>
      <c r="Q885" s="80">
        <f>IF(Table13233[[#This Row],[Lev Ret]]="",Table13233[[#This Row],[Lev Bet]]*-1,Table13233[[#This Row],[Lev Ret]]-Table13233[[#This Row],[Lev Bet]])</f>
        <v>-100</v>
      </c>
      <c r="R885" s="84">
        <v>120</v>
      </c>
      <c r="S885" s="84" t="str">
        <f>IF(Table13233[[#This Row],[E4 24 BET]]="","",IF(OR(Table13233[[#This Row],[Fin]]="1st",Table13233[[#This Row],[Fin]]="Won",Table13233[[#This Row],[Div]]&lt;&gt;""),R885*Table13233[[#This Row],[Div]],""))</f>
        <v/>
      </c>
      <c r="T885" s="84">
        <f>IF(Table13233[[#This Row],[E4 24 BET]]="","",IF(Table13233[[#This Row],[E4 24 RET]]="",Table13233[[#This Row],[E4 24 BET]]*-1,S885-R885))</f>
        <v>-120</v>
      </c>
      <c r="U885" s="80" t="s">
        <v>946</v>
      </c>
    </row>
    <row r="886" spans="1:21" ht="15" customHeight="1" x14ac:dyDescent="0.25">
      <c r="A886" s="77">
        <v>45105</v>
      </c>
      <c r="B886" s="78">
        <v>0.62013888888888891</v>
      </c>
      <c r="C886" s="78" t="s">
        <v>155</v>
      </c>
      <c r="D886" s="79">
        <v>5</v>
      </c>
      <c r="E886" s="80">
        <v>6</v>
      </c>
      <c r="F886" s="81" t="s">
        <v>703</v>
      </c>
      <c r="G886" s="81"/>
      <c r="H886" s="82"/>
      <c r="I886" s="80" t="s">
        <v>897</v>
      </c>
      <c r="J886" s="83"/>
      <c r="K886" s="80" t="s">
        <v>926</v>
      </c>
      <c r="L886" s="80" t="s">
        <v>1021</v>
      </c>
      <c r="M886" s="80" t="s">
        <v>924</v>
      </c>
      <c r="N886" s="80" t="s">
        <v>140</v>
      </c>
      <c r="O886" s="83">
        <v>100</v>
      </c>
      <c r="P886" s="80" t="str">
        <f>IF(OR(Table13233[[#This Row],[Fin]]="1st",Table13233[[#This Row],[Div]]&lt;&gt;""),O886*Table13233[[#This Row],[Div]],"")</f>
        <v/>
      </c>
      <c r="Q886" s="80">
        <f>IF(Table13233[[#This Row],[Lev Ret]]="",Table13233[[#This Row],[Lev Bet]]*-1,Table13233[[#This Row],[Lev Ret]]-Table13233[[#This Row],[Lev Bet]])</f>
        <v>-100</v>
      </c>
      <c r="R886" s="84">
        <v>120</v>
      </c>
      <c r="S886" s="84" t="str">
        <f>IF(Table13233[[#This Row],[E4 24 BET]]="","",IF(OR(Table13233[[#This Row],[Fin]]="1st",Table13233[[#This Row],[Fin]]="Won",Table13233[[#This Row],[Div]]&lt;&gt;""),R886*Table13233[[#This Row],[Div]],""))</f>
        <v/>
      </c>
      <c r="T886" s="84">
        <f>IF(Table13233[[#This Row],[E4 24 BET]]="","",IF(Table13233[[#This Row],[E4 24 RET]]="",Table13233[[#This Row],[E4 24 BET]]*-1,S886-R886))</f>
        <v>-120</v>
      </c>
      <c r="U886" s="80" t="s">
        <v>930</v>
      </c>
    </row>
    <row r="887" spans="1:21" ht="15" customHeight="1" x14ac:dyDescent="0.25">
      <c r="A887" s="77">
        <v>45108</v>
      </c>
      <c r="B887" s="78">
        <v>0.4826388888888889</v>
      </c>
      <c r="C887" s="78" t="s">
        <v>139</v>
      </c>
      <c r="D887" s="79">
        <v>2</v>
      </c>
      <c r="E887" s="80">
        <v>1</v>
      </c>
      <c r="F887" s="81" t="s">
        <v>521</v>
      </c>
      <c r="G887" s="81" t="s">
        <v>4</v>
      </c>
      <c r="H887" s="82">
        <v>1.8</v>
      </c>
      <c r="I887" s="80" t="s">
        <v>156</v>
      </c>
      <c r="J887" s="83"/>
      <c r="K887" s="80" t="s">
        <v>926</v>
      </c>
      <c r="L887" s="80" t="s">
        <v>1021</v>
      </c>
      <c r="M887" s="80" t="s">
        <v>919</v>
      </c>
      <c r="N887" s="80" t="s">
        <v>921</v>
      </c>
      <c r="O887" s="83">
        <v>100</v>
      </c>
      <c r="P887" s="80">
        <f>IF(OR(Table13233[[#This Row],[Fin]]="1st",Table13233[[#This Row],[Div]]&lt;&gt;""),O887*Table13233[[#This Row],[Div]],"")</f>
        <v>180</v>
      </c>
      <c r="Q887" s="80">
        <f>IF(Table13233[[#This Row],[Lev Ret]]="",Table13233[[#This Row],[Lev Bet]]*-1,Table13233[[#This Row],[Lev Ret]]-Table13233[[#This Row],[Lev Bet]])</f>
        <v>80</v>
      </c>
      <c r="R887" s="84">
        <v>160</v>
      </c>
      <c r="S887" s="84">
        <f>IF(Table13233[[#This Row],[E4 24 BET]]="","",IF(OR(Table13233[[#This Row],[Fin]]="1st",Table13233[[#This Row],[Fin]]="Won",Table13233[[#This Row],[Div]]&lt;&gt;""),R887*Table13233[[#This Row],[Div]],""))</f>
        <v>288</v>
      </c>
      <c r="T887" s="84">
        <f>IF(Table13233[[#This Row],[E4 24 BET]]="","",IF(Table13233[[#This Row],[E4 24 RET]]="",Table13233[[#This Row],[E4 24 BET]]*-1,S887-R887))</f>
        <v>128</v>
      </c>
      <c r="U887" s="80" t="s">
        <v>952</v>
      </c>
    </row>
    <row r="888" spans="1:21" ht="15" customHeight="1" x14ac:dyDescent="0.25">
      <c r="A888" s="77">
        <v>45108</v>
      </c>
      <c r="B888" s="78">
        <v>0.51736111111111105</v>
      </c>
      <c r="C888" s="78" t="s">
        <v>10</v>
      </c>
      <c r="D888" s="79">
        <v>2</v>
      </c>
      <c r="E888" s="80">
        <v>1</v>
      </c>
      <c r="F888" s="81" t="s">
        <v>181</v>
      </c>
      <c r="G888" s="81" t="s">
        <v>4</v>
      </c>
      <c r="H888" s="82">
        <v>4.2</v>
      </c>
      <c r="I888" s="80" t="s">
        <v>392</v>
      </c>
      <c r="J888" s="83"/>
      <c r="K888" s="80" t="s">
        <v>926</v>
      </c>
      <c r="L888" s="80" t="s">
        <v>1021</v>
      </c>
      <c r="M888" s="80" t="s">
        <v>919</v>
      </c>
      <c r="N888" s="80" t="s">
        <v>921</v>
      </c>
      <c r="O888" s="83">
        <v>100</v>
      </c>
      <c r="P888" s="80">
        <f>IF(OR(Table13233[[#This Row],[Fin]]="1st",Table13233[[#This Row],[Div]]&lt;&gt;""),O888*Table13233[[#This Row],[Div]],"")</f>
        <v>420</v>
      </c>
      <c r="Q888" s="80">
        <f>IF(Table13233[[#This Row],[Lev Ret]]="",Table13233[[#This Row],[Lev Bet]]*-1,Table13233[[#This Row],[Lev Ret]]-Table13233[[#This Row],[Lev Bet]])</f>
        <v>320</v>
      </c>
      <c r="R888" s="84">
        <v>200</v>
      </c>
      <c r="S888" s="84">
        <f>IF(Table13233[[#This Row],[E4 24 BET]]="","",IF(OR(Table13233[[#This Row],[Fin]]="1st",Table13233[[#This Row],[Fin]]="Won",Table13233[[#This Row],[Div]]&lt;&gt;""),R888*Table13233[[#This Row],[Div]],""))</f>
        <v>840</v>
      </c>
      <c r="T888" s="84">
        <f>IF(Table13233[[#This Row],[E4 24 BET]]="","",IF(Table13233[[#This Row],[E4 24 RET]]="",Table13233[[#This Row],[E4 24 BET]]*-1,S888-R888))</f>
        <v>640</v>
      </c>
      <c r="U888" s="80" t="s">
        <v>950</v>
      </c>
    </row>
    <row r="889" spans="1:21" ht="15" customHeight="1" x14ac:dyDescent="0.25">
      <c r="A889" s="77">
        <v>45108</v>
      </c>
      <c r="B889" s="78">
        <v>0.56597222222222221</v>
      </c>
      <c r="C889" s="78" t="s">
        <v>10</v>
      </c>
      <c r="D889" s="79">
        <v>4</v>
      </c>
      <c r="E889" s="80">
        <v>8</v>
      </c>
      <c r="F889" s="81" t="s">
        <v>777</v>
      </c>
      <c r="G889" s="81"/>
      <c r="H889" s="82"/>
      <c r="I889" s="80" t="s">
        <v>392</v>
      </c>
      <c r="J889" s="83"/>
      <c r="K889" s="80" t="s">
        <v>926</v>
      </c>
      <c r="L889" s="80" t="s">
        <v>1021</v>
      </c>
      <c r="M889" s="80" t="s">
        <v>919</v>
      </c>
      <c r="N889" s="80" t="s">
        <v>140</v>
      </c>
      <c r="O889" s="83">
        <v>100</v>
      </c>
      <c r="P889" s="80" t="str">
        <f>IF(OR(Table13233[[#This Row],[Fin]]="1st",Table13233[[#This Row],[Div]]&lt;&gt;""),O889*Table13233[[#This Row],[Div]],"")</f>
        <v/>
      </c>
      <c r="Q889" s="80">
        <f>IF(Table13233[[#This Row],[Lev Ret]]="",Table13233[[#This Row],[Lev Bet]]*-1,Table13233[[#This Row],[Lev Ret]]-Table13233[[#This Row],[Lev Bet]])</f>
        <v>-100</v>
      </c>
      <c r="R889" s="84">
        <v>120</v>
      </c>
      <c r="S889" s="84" t="str">
        <f>IF(Table13233[[#This Row],[E4 24 BET]]="","",IF(OR(Table13233[[#This Row],[Fin]]="1st",Table13233[[#This Row],[Fin]]="Won",Table13233[[#This Row],[Div]]&lt;&gt;""),R889*Table13233[[#This Row],[Div]],""))</f>
        <v/>
      </c>
      <c r="T889" s="84">
        <f>IF(Table13233[[#This Row],[E4 24 BET]]="","",IF(Table13233[[#This Row],[E4 24 RET]]="",Table13233[[#This Row],[E4 24 BET]]*-1,S889-R889))</f>
        <v>-120</v>
      </c>
      <c r="U889" s="80" t="s">
        <v>941</v>
      </c>
    </row>
    <row r="890" spans="1:21" ht="15" customHeight="1" x14ac:dyDescent="0.25">
      <c r="A890" s="77">
        <v>45108</v>
      </c>
      <c r="B890" s="78">
        <v>0.63541666666666663</v>
      </c>
      <c r="C890" s="78" t="s">
        <v>139</v>
      </c>
      <c r="D890" s="79">
        <v>8</v>
      </c>
      <c r="E890" s="80">
        <v>13</v>
      </c>
      <c r="F890" s="81" t="s">
        <v>872</v>
      </c>
      <c r="G890" s="81"/>
      <c r="H890" s="82"/>
      <c r="I890" s="80" t="s">
        <v>156</v>
      </c>
      <c r="J890" s="83"/>
      <c r="K890" s="80" t="s">
        <v>926</v>
      </c>
      <c r="L890" s="80" t="s">
        <v>1021</v>
      </c>
      <c r="M890" s="80" t="s">
        <v>919</v>
      </c>
      <c r="N890" s="80" t="s">
        <v>140</v>
      </c>
      <c r="O890" s="83">
        <v>100</v>
      </c>
      <c r="P890" s="80" t="str">
        <f>IF(OR(Table13233[[#This Row],[Fin]]="1st",Table13233[[#This Row],[Div]]&lt;&gt;""),O890*Table13233[[#This Row],[Div]],"")</f>
        <v/>
      </c>
      <c r="Q890" s="80">
        <f>IF(Table13233[[#This Row],[Lev Ret]]="",Table13233[[#This Row],[Lev Bet]]*-1,Table13233[[#This Row],[Lev Ret]]-Table13233[[#This Row],[Lev Bet]])</f>
        <v>-100</v>
      </c>
      <c r="R890" s="84">
        <v>100</v>
      </c>
      <c r="S890" s="84" t="str">
        <f>IF(Table13233[[#This Row],[E4 24 BET]]="","",IF(OR(Table13233[[#This Row],[Fin]]="1st",Table13233[[#This Row],[Fin]]="Won",Table13233[[#This Row],[Div]]&lt;&gt;""),R890*Table13233[[#This Row],[Div]],""))</f>
        <v/>
      </c>
      <c r="T890" s="84">
        <f>IF(Table13233[[#This Row],[E4 24 BET]]="","",IF(Table13233[[#This Row],[E4 24 RET]]="",Table13233[[#This Row],[E4 24 BET]]*-1,S890-R890))</f>
        <v>-100</v>
      </c>
      <c r="U890" s="80" t="s">
        <v>943</v>
      </c>
    </row>
    <row r="891" spans="1:21" ht="15" customHeight="1" x14ac:dyDescent="0.25">
      <c r="A891" s="77">
        <v>45112</v>
      </c>
      <c r="B891" s="78">
        <v>0.58333333333333337</v>
      </c>
      <c r="C891" s="78" t="s">
        <v>145</v>
      </c>
      <c r="D891" s="79">
        <v>3</v>
      </c>
      <c r="E891" s="80">
        <v>1</v>
      </c>
      <c r="F891" s="81" t="s">
        <v>532</v>
      </c>
      <c r="G891" s="81"/>
      <c r="H891" s="82"/>
      <c r="I891" s="80" t="s">
        <v>156</v>
      </c>
      <c r="J891" s="83"/>
      <c r="K891" s="80" t="s">
        <v>926</v>
      </c>
      <c r="L891" s="80" t="s">
        <v>1021</v>
      </c>
      <c r="M891" s="80" t="s">
        <v>924</v>
      </c>
      <c r="N891" s="80" t="s">
        <v>140</v>
      </c>
      <c r="O891" s="83">
        <v>100</v>
      </c>
      <c r="P891" s="80" t="str">
        <f>IF(OR(Table13233[[#This Row],[Fin]]="1st",Table13233[[#This Row],[Div]]&lt;&gt;""),O891*Table13233[[#This Row],[Div]],"")</f>
        <v/>
      </c>
      <c r="Q891" s="80">
        <f>IF(Table13233[[#This Row],[Lev Ret]]="",Table13233[[#This Row],[Lev Bet]]*-1,Table13233[[#This Row],[Lev Ret]]-Table13233[[#This Row],[Lev Bet]])</f>
        <v>-100</v>
      </c>
      <c r="R891" s="84">
        <v>120</v>
      </c>
      <c r="S891" s="84" t="str">
        <f>IF(Table13233[[#This Row],[E4 24 BET]]="","",IF(OR(Table13233[[#This Row],[Fin]]="1st",Table13233[[#This Row],[Fin]]="Won",Table13233[[#This Row],[Div]]&lt;&gt;""),R891*Table13233[[#This Row],[Div]],""))</f>
        <v/>
      </c>
      <c r="T891" s="84">
        <f>IF(Table13233[[#This Row],[E4 24 BET]]="","",IF(Table13233[[#This Row],[E4 24 RET]]="",Table13233[[#This Row],[E4 24 BET]]*-1,S891-R891))</f>
        <v>-120</v>
      </c>
      <c r="U891" s="80" t="s">
        <v>946</v>
      </c>
    </row>
    <row r="892" spans="1:21" ht="15" customHeight="1" x14ac:dyDescent="0.25">
      <c r="A892" s="77">
        <v>45112</v>
      </c>
      <c r="B892" s="78">
        <v>0.65625</v>
      </c>
      <c r="C892" s="78" t="s">
        <v>145</v>
      </c>
      <c r="D892" s="79">
        <v>6</v>
      </c>
      <c r="E892" s="80">
        <v>2</v>
      </c>
      <c r="F892" s="81" t="s">
        <v>533</v>
      </c>
      <c r="G892" s="81" t="s">
        <v>7</v>
      </c>
      <c r="H892" s="82"/>
      <c r="I892" s="80" t="s">
        <v>156</v>
      </c>
      <c r="J892" s="83"/>
      <c r="K892" s="80" t="s">
        <v>926</v>
      </c>
      <c r="L892" s="80" t="s">
        <v>1021</v>
      </c>
      <c r="M892" s="80" t="s">
        <v>924</v>
      </c>
      <c r="N892" s="80" t="s">
        <v>140</v>
      </c>
      <c r="O892" s="83">
        <v>100</v>
      </c>
      <c r="P892" s="80" t="str">
        <f>IF(OR(Table13233[[#This Row],[Fin]]="1st",Table13233[[#This Row],[Div]]&lt;&gt;""),O892*Table13233[[#This Row],[Div]],"")</f>
        <v/>
      </c>
      <c r="Q892" s="80">
        <f>IF(Table13233[[#This Row],[Lev Ret]]="",Table13233[[#This Row],[Lev Bet]]*-1,Table13233[[#This Row],[Lev Ret]]-Table13233[[#This Row],[Lev Bet]])</f>
        <v>-100</v>
      </c>
      <c r="R892" s="84">
        <v>120</v>
      </c>
      <c r="S892" s="84" t="str">
        <f>IF(Table13233[[#This Row],[E4 24 BET]]="","",IF(OR(Table13233[[#This Row],[Fin]]="1st",Table13233[[#This Row],[Fin]]="Won",Table13233[[#This Row],[Div]]&lt;&gt;""),R892*Table13233[[#This Row],[Div]],""))</f>
        <v/>
      </c>
      <c r="T892" s="84">
        <f>IF(Table13233[[#This Row],[E4 24 BET]]="","",IF(Table13233[[#This Row],[E4 24 RET]]="",Table13233[[#This Row],[E4 24 BET]]*-1,S892-R892))</f>
        <v>-120</v>
      </c>
      <c r="U892" s="80" t="s">
        <v>946</v>
      </c>
    </row>
    <row r="893" spans="1:21" ht="15" customHeight="1" x14ac:dyDescent="0.25">
      <c r="A893" s="77">
        <v>45112</v>
      </c>
      <c r="B893" s="78">
        <v>0.66875000000000007</v>
      </c>
      <c r="C893" s="78" t="s">
        <v>155</v>
      </c>
      <c r="D893" s="79">
        <v>7</v>
      </c>
      <c r="E893" s="80">
        <v>15</v>
      </c>
      <c r="F893" s="81" t="s">
        <v>701</v>
      </c>
      <c r="G893" s="81" t="s">
        <v>4</v>
      </c>
      <c r="H893" s="82">
        <v>1.75</v>
      </c>
      <c r="I893" s="80" t="s">
        <v>897</v>
      </c>
      <c r="J893" s="83"/>
      <c r="K893" s="80" t="s">
        <v>926</v>
      </c>
      <c r="L893" s="80" t="s">
        <v>1021</v>
      </c>
      <c r="M893" s="80" t="s">
        <v>924</v>
      </c>
      <c r="N893" s="80" t="s">
        <v>140</v>
      </c>
      <c r="O893" s="83">
        <v>100</v>
      </c>
      <c r="P893" s="80">
        <f>IF(OR(Table13233[[#This Row],[Fin]]="1st",Table13233[[#This Row],[Div]]&lt;&gt;""),O893*Table13233[[#This Row],[Div]],"")</f>
        <v>175</v>
      </c>
      <c r="Q893" s="80">
        <f>IF(Table13233[[#This Row],[Lev Ret]]="",Table13233[[#This Row],[Lev Bet]]*-1,Table13233[[#This Row],[Lev Ret]]-Table13233[[#This Row],[Lev Bet]])</f>
        <v>75</v>
      </c>
      <c r="R893" s="84">
        <v>120</v>
      </c>
      <c r="S893" s="84">
        <f>IF(Table13233[[#This Row],[E4 24 BET]]="","",IF(OR(Table13233[[#This Row],[Fin]]="1st",Table13233[[#This Row],[Fin]]="Won",Table13233[[#This Row],[Div]]&lt;&gt;""),R893*Table13233[[#This Row],[Div]],""))</f>
        <v>210</v>
      </c>
      <c r="T893" s="84">
        <f>IF(Table13233[[#This Row],[E4 24 BET]]="","",IF(Table13233[[#This Row],[E4 24 RET]]="",Table13233[[#This Row],[E4 24 BET]]*-1,S893-R893))</f>
        <v>90</v>
      </c>
      <c r="U893" s="80" t="s">
        <v>930</v>
      </c>
    </row>
    <row r="894" spans="1:21" ht="15" customHeight="1" x14ac:dyDescent="0.25">
      <c r="A894" s="77">
        <v>45112</v>
      </c>
      <c r="B894" s="78">
        <v>0.68055555555555547</v>
      </c>
      <c r="C894" s="78" t="s">
        <v>145</v>
      </c>
      <c r="D894" s="79">
        <v>7</v>
      </c>
      <c r="E894" s="80">
        <v>4</v>
      </c>
      <c r="F894" s="81" t="s">
        <v>526</v>
      </c>
      <c r="G894" s="81" t="s">
        <v>7</v>
      </c>
      <c r="H894" s="82"/>
      <c r="I894" s="80" t="s">
        <v>156</v>
      </c>
      <c r="J894" s="83"/>
      <c r="K894" s="80" t="s">
        <v>926</v>
      </c>
      <c r="L894" s="80" t="s">
        <v>1021</v>
      </c>
      <c r="M894" s="80" t="s">
        <v>924</v>
      </c>
      <c r="N894" s="80" t="s">
        <v>140</v>
      </c>
      <c r="O894" s="83">
        <v>100</v>
      </c>
      <c r="P894" s="80" t="str">
        <f>IF(OR(Table13233[[#This Row],[Fin]]="1st",Table13233[[#This Row],[Div]]&lt;&gt;""),O894*Table13233[[#This Row],[Div]],"")</f>
        <v/>
      </c>
      <c r="Q894" s="80">
        <f>IF(Table13233[[#This Row],[Lev Ret]]="",Table13233[[#This Row],[Lev Bet]]*-1,Table13233[[#This Row],[Lev Ret]]-Table13233[[#This Row],[Lev Bet]])</f>
        <v>-100</v>
      </c>
      <c r="R894" s="84">
        <v>120</v>
      </c>
      <c r="S894" s="84" t="str">
        <f>IF(Table13233[[#This Row],[E4 24 BET]]="","",IF(OR(Table13233[[#This Row],[Fin]]="1st",Table13233[[#This Row],[Fin]]="Won",Table13233[[#This Row],[Div]]&lt;&gt;""),R894*Table13233[[#This Row],[Div]],""))</f>
        <v/>
      </c>
      <c r="T894" s="84">
        <f>IF(Table13233[[#This Row],[E4 24 BET]]="","",IF(Table13233[[#This Row],[E4 24 RET]]="",Table13233[[#This Row],[E4 24 BET]]*-1,S894-R894))</f>
        <v>-120</v>
      </c>
      <c r="U894" s="80" t="s">
        <v>946</v>
      </c>
    </row>
    <row r="895" spans="1:21" ht="15" customHeight="1" x14ac:dyDescent="0.25">
      <c r="A895" s="77">
        <v>45115</v>
      </c>
      <c r="B895" s="78">
        <v>0.51250000000000007</v>
      </c>
      <c r="C895" s="78" t="s">
        <v>154</v>
      </c>
      <c r="D895" s="79">
        <v>2</v>
      </c>
      <c r="E895" s="80">
        <v>8</v>
      </c>
      <c r="F895" s="81" t="s">
        <v>704</v>
      </c>
      <c r="G895" s="81"/>
      <c r="H895" s="82"/>
      <c r="I895" s="80" t="s">
        <v>897</v>
      </c>
      <c r="J895" s="83"/>
      <c r="K895" s="80" t="s">
        <v>926</v>
      </c>
      <c r="L895" s="80" t="s">
        <v>1021</v>
      </c>
      <c r="M895" s="80" t="s">
        <v>919</v>
      </c>
      <c r="N895" s="80" t="s">
        <v>140</v>
      </c>
      <c r="O895" s="83">
        <v>100</v>
      </c>
      <c r="P895" s="80" t="str">
        <f>IF(OR(Table13233[[#This Row],[Fin]]="1st",Table13233[[#This Row],[Div]]&lt;&gt;""),O895*Table13233[[#This Row],[Div]],"")</f>
        <v/>
      </c>
      <c r="Q895" s="80">
        <f>IF(Table13233[[#This Row],[Lev Ret]]="",Table13233[[#This Row],[Lev Bet]]*-1,Table13233[[#This Row],[Lev Ret]]-Table13233[[#This Row],[Lev Bet]])</f>
        <v>-100</v>
      </c>
      <c r="R895" s="84">
        <v>100</v>
      </c>
      <c r="S895" s="84" t="str">
        <f>IF(Table13233[[#This Row],[E4 24 BET]]="","",IF(OR(Table13233[[#This Row],[Fin]]="1st",Table13233[[#This Row],[Fin]]="Won",Table13233[[#This Row],[Div]]&lt;&gt;""),R895*Table13233[[#This Row],[Div]],""))</f>
        <v/>
      </c>
      <c r="T895" s="84">
        <f>IF(Table13233[[#This Row],[E4 24 BET]]="","",IF(Table13233[[#This Row],[E4 24 RET]]="",Table13233[[#This Row],[E4 24 BET]]*-1,S895-R895))</f>
        <v>-100</v>
      </c>
      <c r="U895" s="80" t="s">
        <v>927</v>
      </c>
    </row>
    <row r="896" spans="1:21" ht="15" customHeight="1" x14ac:dyDescent="0.25">
      <c r="A896" s="77">
        <v>45115</v>
      </c>
      <c r="B896" s="78">
        <v>0.51736111111111105</v>
      </c>
      <c r="C896" s="78" t="s">
        <v>9</v>
      </c>
      <c r="D896" s="79">
        <v>2</v>
      </c>
      <c r="E896" s="80">
        <v>6</v>
      </c>
      <c r="F896" s="81" t="s">
        <v>778</v>
      </c>
      <c r="G896" s="81"/>
      <c r="H896" s="82"/>
      <c r="I896" s="80" t="s">
        <v>392</v>
      </c>
      <c r="J896" s="83"/>
      <c r="K896" s="80" t="s">
        <v>926</v>
      </c>
      <c r="L896" s="80" t="s">
        <v>1021</v>
      </c>
      <c r="M896" s="80" t="s">
        <v>919</v>
      </c>
      <c r="N896" s="80" t="s">
        <v>140</v>
      </c>
      <c r="O896" s="83">
        <v>100</v>
      </c>
      <c r="P896" s="80" t="str">
        <f>IF(OR(Table13233[[#This Row],[Fin]]="1st",Table13233[[#This Row],[Div]]&lt;&gt;""),O896*Table13233[[#This Row],[Div]],"")</f>
        <v/>
      </c>
      <c r="Q896" s="80">
        <f>IF(Table13233[[#This Row],[Lev Ret]]="",Table13233[[#This Row],[Lev Bet]]*-1,Table13233[[#This Row],[Lev Ret]]-Table13233[[#This Row],[Lev Bet]])</f>
        <v>-100</v>
      </c>
      <c r="R896" s="84">
        <v>120</v>
      </c>
      <c r="S896" s="84" t="str">
        <f>IF(Table13233[[#This Row],[E4 24 BET]]="","",IF(OR(Table13233[[#This Row],[Fin]]="1st",Table13233[[#This Row],[Fin]]="Won",Table13233[[#This Row],[Div]]&lt;&gt;""),R896*Table13233[[#This Row],[Div]],""))</f>
        <v/>
      </c>
      <c r="T896" s="84">
        <f>IF(Table13233[[#This Row],[E4 24 BET]]="","",IF(Table13233[[#This Row],[E4 24 RET]]="",Table13233[[#This Row],[E4 24 BET]]*-1,S896-R896))</f>
        <v>-120</v>
      </c>
      <c r="U896" s="80" t="s">
        <v>941</v>
      </c>
    </row>
    <row r="897" spans="1:21" ht="15" customHeight="1" x14ac:dyDescent="0.25">
      <c r="A897" s="77">
        <v>45115</v>
      </c>
      <c r="B897" s="78">
        <v>0.53125</v>
      </c>
      <c r="C897" s="78" t="s">
        <v>138</v>
      </c>
      <c r="D897" s="79">
        <v>4</v>
      </c>
      <c r="E897" s="80">
        <v>5</v>
      </c>
      <c r="F897" s="81" t="s">
        <v>873</v>
      </c>
      <c r="G897" s="81" t="s">
        <v>4</v>
      </c>
      <c r="H897" s="82">
        <v>4.5999999999999996</v>
      </c>
      <c r="I897" s="80" t="s">
        <v>156</v>
      </c>
      <c r="J897" s="83"/>
      <c r="K897" s="80" t="s">
        <v>926</v>
      </c>
      <c r="L897" s="80" t="s">
        <v>1021</v>
      </c>
      <c r="M897" s="80" t="s">
        <v>919</v>
      </c>
      <c r="N897" s="80" t="s">
        <v>140</v>
      </c>
      <c r="O897" s="83">
        <v>100</v>
      </c>
      <c r="P897" s="80">
        <f>IF(OR(Table13233[[#This Row],[Fin]]="1st",Table13233[[#This Row],[Div]]&lt;&gt;""),O897*Table13233[[#This Row],[Div]],"")</f>
        <v>459.99999999999994</v>
      </c>
      <c r="Q897" s="80">
        <f>IF(Table13233[[#This Row],[Lev Ret]]="",Table13233[[#This Row],[Lev Bet]]*-1,Table13233[[#This Row],[Lev Ret]]-Table13233[[#This Row],[Lev Bet]])</f>
        <v>359.99999999999994</v>
      </c>
      <c r="R897" s="84">
        <v>100</v>
      </c>
      <c r="S897" s="84">
        <f>IF(Table13233[[#This Row],[E4 24 BET]]="","",IF(OR(Table13233[[#This Row],[Fin]]="1st",Table13233[[#This Row],[Fin]]="Won",Table13233[[#This Row],[Div]]&lt;&gt;""),R897*Table13233[[#This Row],[Div]],""))</f>
        <v>459.99999999999994</v>
      </c>
      <c r="T897" s="84">
        <f>IF(Table13233[[#This Row],[E4 24 BET]]="","",IF(Table13233[[#This Row],[E4 24 RET]]="",Table13233[[#This Row],[E4 24 BET]]*-1,S897-R897))</f>
        <v>359.99999999999994</v>
      </c>
      <c r="U897" s="80" t="s">
        <v>943</v>
      </c>
    </row>
    <row r="898" spans="1:21" ht="15" customHeight="1" x14ac:dyDescent="0.25">
      <c r="A898" s="77">
        <v>45115</v>
      </c>
      <c r="B898" s="78">
        <v>0.55555555555555558</v>
      </c>
      <c r="C898" s="78" t="s">
        <v>138</v>
      </c>
      <c r="D898" s="79">
        <v>5</v>
      </c>
      <c r="E898" s="80">
        <v>11</v>
      </c>
      <c r="F898" s="81" t="s">
        <v>870</v>
      </c>
      <c r="G898" s="81"/>
      <c r="H898" s="82"/>
      <c r="I898" s="80" t="s">
        <v>156</v>
      </c>
      <c r="J898" s="83"/>
      <c r="K898" s="80" t="s">
        <v>926</v>
      </c>
      <c r="L898" s="80" t="s">
        <v>1021</v>
      </c>
      <c r="M898" s="80" t="s">
        <v>919</v>
      </c>
      <c r="N898" s="80" t="s">
        <v>140</v>
      </c>
      <c r="O898" s="83">
        <v>100</v>
      </c>
      <c r="P898" s="80" t="str">
        <f>IF(OR(Table13233[[#This Row],[Fin]]="1st",Table13233[[#This Row],[Div]]&lt;&gt;""),O898*Table13233[[#This Row],[Div]],"")</f>
        <v/>
      </c>
      <c r="Q898" s="80">
        <f>IF(Table13233[[#This Row],[Lev Ret]]="",Table13233[[#This Row],[Lev Bet]]*-1,Table13233[[#This Row],[Lev Ret]]-Table13233[[#This Row],[Lev Bet]])</f>
        <v>-100</v>
      </c>
      <c r="R898" s="84">
        <v>100</v>
      </c>
      <c r="S898" s="84" t="str">
        <f>IF(Table13233[[#This Row],[E4 24 BET]]="","",IF(OR(Table13233[[#This Row],[Fin]]="1st",Table13233[[#This Row],[Fin]]="Won",Table13233[[#This Row],[Div]]&lt;&gt;""),R898*Table13233[[#This Row],[Div]],""))</f>
        <v/>
      </c>
      <c r="T898" s="84">
        <f>IF(Table13233[[#This Row],[E4 24 BET]]="","",IF(Table13233[[#This Row],[E4 24 RET]]="",Table13233[[#This Row],[E4 24 BET]]*-1,S898-R898))</f>
        <v>-100</v>
      </c>
      <c r="U898" s="80" t="s">
        <v>943</v>
      </c>
    </row>
    <row r="899" spans="1:21" ht="15" customHeight="1" x14ac:dyDescent="0.25">
      <c r="A899" s="77">
        <v>45115</v>
      </c>
      <c r="B899" s="78">
        <v>0.56111111111111112</v>
      </c>
      <c r="C899" s="78" t="s">
        <v>154</v>
      </c>
      <c r="D899" s="79">
        <v>4</v>
      </c>
      <c r="E899" s="80">
        <v>14</v>
      </c>
      <c r="F899" s="81" t="s">
        <v>705</v>
      </c>
      <c r="G899" s="81" t="s">
        <v>4</v>
      </c>
      <c r="H899" s="82">
        <v>4.0999999999999996</v>
      </c>
      <c r="I899" s="80" t="s">
        <v>897</v>
      </c>
      <c r="J899" s="83"/>
      <c r="K899" s="80" t="s">
        <v>926</v>
      </c>
      <c r="L899" s="80" t="s">
        <v>1021</v>
      </c>
      <c r="M899" s="80" t="s">
        <v>919</v>
      </c>
      <c r="N899" s="80" t="s">
        <v>140</v>
      </c>
      <c r="O899" s="83">
        <v>100</v>
      </c>
      <c r="P899" s="80">
        <f>IF(OR(Table13233[[#This Row],[Fin]]="1st",Table13233[[#This Row],[Div]]&lt;&gt;""),O899*Table13233[[#This Row],[Div]],"")</f>
        <v>409.99999999999994</v>
      </c>
      <c r="Q899" s="80">
        <f>IF(Table13233[[#This Row],[Lev Ret]]="",Table13233[[#This Row],[Lev Bet]]*-1,Table13233[[#This Row],[Lev Ret]]-Table13233[[#This Row],[Lev Bet]])</f>
        <v>309.99999999999994</v>
      </c>
      <c r="R899" s="84">
        <v>100</v>
      </c>
      <c r="S899" s="84">
        <f>IF(Table13233[[#This Row],[E4 24 BET]]="","",IF(OR(Table13233[[#This Row],[Fin]]="1st",Table13233[[#This Row],[Fin]]="Won",Table13233[[#This Row],[Div]]&lt;&gt;""),R899*Table13233[[#This Row],[Div]],""))</f>
        <v>409.99999999999994</v>
      </c>
      <c r="T899" s="84">
        <f>IF(Table13233[[#This Row],[E4 24 BET]]="","",IF(Table13233[[#This Row],[E4 24 RET]]="",Table13233[[#This Row],[E4 24 BET]]*-1,S899-R899))</f>
        <v>309.99999999999994</v>
      </c>
      <c r="U899" s="80" t="s">
        <v>927</v>
      </c>
    </row>
    <row r="900" spans="1:21" ht="15" customHeight="1" x14ac:dyDescent="0.25">
      <c r="A900" s="77">
        <v>45115</v>
      </c>
      <c r="B900" s="78">
        <v>0.60763888888888895</v>
      </c>
      <c r="C900" s="78" t="s">
        <v>138</v>
      </c>
      <c r="D900" s="79">
        <v>7</v>
      </c>
      <c r="E900" s="80">
        <v>1</v>
      </c>
      <c r="F900" s="81" t="s">
        <v>509</v>
      </c>
      <c r="G900" s="81" t="s">
        <v>4</v>
      </c>
      <c r="H900" s="82">
        <v>2.8</v>
      </c>
      <c r="I900" s="80" t="s">
        <v>156</v>
      </c>
      <c r="J900" s="83"/>
      <c r="K900" s="80" t="s">
        <v>926</v>
      </c>
      <c r="L900" s="80" t="s">
        <v>1021</v>
      </c>
      <c r="M900" s="80" t="s">
        <v>919</v>
      </c>
      <c r="N900" s="80" t="s">
        <v>140</v>
      </c>
      <c r="O900" s="83">
        <v>100</v>
      </c>
      <c r="P900" s="80">
        <f>IF(OR(Table13233[[#This Row],[Fin]]="1st",Table13233[[#This Row],[Div]]&lt;&gt;""),O900*Table13233[[#This Row],[Div]],"")</f>
        <v>280</v>
      </c>
      <c r="Q900" s="80">
        <f>IF(Table13233[[#This Row],[Lev Ret]]="",Table13233[[#This Row],[Lev Bet]]*-1,Table13233[[#This Row],[Lev Ret]]-Table13233[[#This Row],[Lev Bet]])</f>
        <v>180</v>
      </c>
      <c r="R900" s="84">
        <v>100</v>
      </c>
      <c r="S900" s="84">
        <f>IF(Table13233[[#This Row],[E4 24 BET]]="","",IF(OR(Table13233[[#This Row],[Fin]]="1st",Table13233[[#This Row],[Fin]]="Won",Table13233[[#This Row],[Div]]&lt;&gt;""),R900*Table13233[[#This Row],[Div]],""))</f>
        <v>280</v>
      </c>
      <c r="T900" s="84">
        <f>IF(Table13233[[#This Row],[E4 24 BET]]="","",IF(Table13233[[#This Row],[E4 24 RET]]="",Table13233[[#This Row],[E4 24 BET]]*-1,S900-R900))</f>
        <v>180</v>
      </c>
      <c r="U900" s="80" t="s">
        <v>943</v>
      </c>
    </row>
    <row r="901" spans="1:21" ht="15" customHeight="1" x14ac:dyDescent="0.25">
      <c r="A901" s="77">
        <v>45115</v>
      </c>
      <c r="B901" s="78">
        <v>0.66319444444444442</v>
      </c>
      <c r="C901" s="78" t="s">
        <v>138</v>
      </c>
      <c r="D901" s="79">
        <v>9</v>
      </c>
      <c r="E901" s="80">
        <v>11</v>
      </c>
      <c r="F901" s="81" t="s">
        <v>534</v>
      </c>
      <c r="G901" s="81"/>
      <c r="H901" s="82"/>
      <c r="I901" s="80" t="s">
        <v>156</v>
      </c>
      <c r="J901" s="83"/>
      <c r="K901" s="80" t="s">
        <v>926</v>
      </c>
      <c r="L901" s="80" t="s">
        <v>1021</v>
      </c>
      <c r="M901" s="80" t="s">
        <v>919</v>
      </c>
      <c r="N901" s="80" t="s">
        <v>918</v>
      </c>
      <c r="O901" s="83">
        <v>100</v>
      </c>
      <c r="P901" s="80" t="str">
        <f>IF(OR(Table13233[[#This Row],[Fin]]="1st",Table13233[[#This Row],[Div]]&lt;&gt;""),O901*Table13233[[#This Row],[Div]],"")</f>
        <v/>
      </c>
      <c r="Q901" s="80">
        <f>IF(Table13233[[#This Row],[Lev Ret]]="",Table13233[[#This Row],[Lev Bet]]*-1,Table13233[[#This Row],[Lev Ret]]-Table13233[[#This Row],[Lev Bet]])</f>
        <v>-100</v>
      </c>
      <c r="R901" s="84">
        <v>100</v>
      </c>
      <c r="S901" s="84" t="str">
        <f>IF(Table13233[[#This Row],[E4 24 BET]]="","",IF(OR(Table13233[[#This Row],[Fin]]="1st",Table13233[[#This Row],[Fin]]="Won",Table13233[[#This Row],[Div]]&lt;&gt;""),R901*Table13233[[#This Row],[Div]],""))</f>
        <v/>
      </c>
      <c r="T901" s="84">
        <f>IF(Table13233[[#This Row],[E4 24 BET]]="","",IF(Table13233[[#This Row],[E4 24 RET]]="",Table13233[[#This Row],[E4 24 BET]]*-1,S901-R901))</f>
        <v>-100</v>
      </c>
      <c r="U901" s="80" t="s">
        <v>948</v>
      </c>
    </row>
    <row r="902" spans="1:21" ht="15" customHeight="1" x14ac:dyDescent="0.25">
      <c r="A902" s="77">
        <v>45115</v>
      </c>
      <c r="B902" s="78">
        <v>0.66875000000000007</v>
      </c>
      <c r="C902" s="78" t="s">
        <v>154</v>
      </c>
      <c r="D902" s="79">
        <v>8</v>
      </c>
      <c r="E902" s="80">
        <v>10</v>
      </c>
      <c r="F902" s="81" t="s">
        <v>706</v>
      </c>
      <c r="G902" s="81"/>
      <c r="H902" s="82"/>
      <c r="I902" s="80" t="s">
        <v>897</v>
      </c>
      <c r="J902" s="83"/>
      <c r="K902" s="80" t="s">
        <v>926</v>
      </c>
      <c r="L902" s="80" t="s">
        <v>1021</v>
      </c>
      <c r="M902" s="80" t="s">
        <v>919</v>
      </c>
      <c r="N902" s="80" t="s">
        <v>140</v>
      </c>
      <c r="O902" s="83">
        <v>100</v>
      </c>
      <c r="P902" s="80" t="str">
        <f>IF(OR(Table13233[[#This Row],[Fin]]="1st",Table13233[[#This Row],[Div]]&lt;&gt;""),O902*Table13233[[#This Row],[Div]],"")</f>
        <v/>
      </c>
      <c r="Q902" s="80">
        <f>IF(Table13233[[#This Row],[Lev Ret]]="",Table13233[[#This Row],[Lev Bet]]*-1,Table13233[[#This Row],[Lev Ret]]-Table13233[[#This Row],[Lev Bet]])</f>
        <v>-100</v>
      </c>
      <c r="R902" s="84">
        <v>100</v>
      </c>
      <c r="S902" s="84" t="str">
        <f>IF(Table13233[[#This Row],[E4 24 BET]]="","",IF(OR(Table13233[[#This Row],[Fin]]="1st",Table13233[[#This Row],[Fin]]="Won",Table13233[[#This Row],[Div]]&lt;&gt;""),R902*Table13233[[#This Row],[Div]],""))</f>
        <v/>
      </c>
      <c r="T902" s="84">
        <f>IF(Table13233[[#This Row],[E4 24 BET]]="","",IF(Table13233[[#This Row],[E4 24 RET]]="",Table13233[[#This Row],[E4 24 BET]]*-1,S902-R902))</f>
        <v>-100</v>
      </c>
      <c r="U902" s="80" t="s">
        <v>927</v>
      </c>
    </row>
    <row r="903" spans="1:21" ht="15" customHeight="1" x14ac:dyDescent="0.25">
      <c r="A903" s="77">
        <v>45115</v>
      </c>
      <c r="B903" s="78">
        <v>0.6875</v>
      </c>
      <c r="C903" s="78" t="s">
        <v>138</v>
      </c>
      <c r="D903" s="79">
        <v>10</v>
      </c>
      <c r="E903" s="80">
        <v>1</v>
      </c>
      <c r="F903" s="81" t="s">
        <v>492</v>
      </c>
      <c r="G903" s="81"/>
      <c r="H903" s="82"/>
      <c r="I903" s="80" t="s">
        <v>156</v>
      </c>
      <c r="J903" s="83"/>
      <c r="K903" s="80" t="s">
        <v>926</v>
      </c>
      <c r="L903" s="80" t="s">
        <v>1021</v>
      </c>
      <c r="M903" s="80" t="s">
        <v>919</v>
      </c>
      <c r="N903" s="80" t="s">
        <v>140</v>
      </c>
      <c r="O903" s="83">
        <v>100</v>
      </c>
      <c r="P903" s="80" t="str">
        <f>IF(OR(Table13233[[#This Row],[Fin]]="1st",Table13233[[#This Row],[Div]]&lt;&gt;""),O903*Table13233[[#This Row],[Div]],"")</f>
        <v/>
      </c>
      <c r="Q903" s="80">
        <f>IF(Table13233[[#This Row],[Lev Ret]]="",Table13233[[#This Row],[Lev Bet]]*-1,Table13233[[#This Row],[Lev Ret]]-Table13233[[#This Row],[Lev Bet]])</f>
        <v>-100</v>
      </c>
      <c r="R903" s="84">
        <v>100</v>
      </c>
      <c r="S903" s="84" t="str">
        <f>IF(Table13233[[#This Row],[E4 24 BET]]="","",IF(OR(Table13233[[#This Row],[Fin]]="1st",Table13233[[#This Row],[Fin]]="Won",Table13233[[#This Row],[Div]]&lt;&gt;""),R903*Table13233[[#This Row],[Div]],""))</f>
        <v/>
      </c>
      <c r="T903" s="84">
        <f>IF(Table13233[[#This Row],[E4 24 BET]]="","",IF(Table13233[[#This Row],[E4 24 RET]]="",Table13233[[#This Row],[E4 24 BET]]*-1,S903-R903))</f>
        <v>-100</v>
      </c>
      <c r="U903" s="80" t="s">
        <v>943</v>
      </c>
    </row>
    <row r="904" spans="1:21" ht="15" customHeight="1" x14ac:dyDescent="0.25">
      <c r="A904" s="77">
        <v>45115</v>
      </c>
      <c r="B904" s="78">
        <v>0.69097222222222221</v>
      </c>
      <c r="C904" s="78" t="s">
        <v>154</v>
      </c>
      <c r="D904" s="79">
        <v>9</v>
      </c>
      <c r="E904" s="80">
        <v>9</v>
      </c>
      <c r="F904" s="81" t="s">
        <v>707</v>
      </c>
      <c r="G904" s="81"/>
      <c r="H904" s="82"/>
      <c r="I904" s="80" t="s">
        <v>897</v>
      </c>
      <c r="J904" s="83"/>
      <c r="K904" s="80" t="s">
        <v>926</v>
      </c>
      <c r="L904" s="80" t="s">
        <v>1021</v>
      </c>
      <c r="M904" s="80" t="s">
        <v>919</v>
      </c>
      <c r="N904" s="80" t="s">
        <v>140</v>
      </c>
      <c r="O904" s="83">
        <v>100</v>
      </c>
      <c r="P904" s="80" t="str">
        <f>IF(OR(Table13233[[#This Row],[Fin]]="1st",Table13233[[#This Row],[Div]]&lt;&gt;""),O904*Table13233[[#This Row],[Div]],"")</f>
        <v/>
      </c>
      <c r="Q904" s="80">
        <f>IF(Table13233[[#This Row],[Lev Ret]]="",Table13233[[#This Row],[Lev Bet]]*-1,Table13233[[#This Row],[Lev Ret]]-Table13233[[#This Row],[Lev Bet]])</f>
        <v>-100</v>
      </c>
      <c r="R904" s="84">
        <v>100</v>
      </c>
      <c r="S904" s="84" t="str">
        <f>IF(Table13233[[#This Row],[E4 24 BET]]="","",IF(OR(Table13233[[#This Row],[Fin]]="1st",Table13233[[#This Row],[Fin]]="Won",Table13233[[#This Row],[Div]]&lt;&gt;""),R904*Table13233[[#This Row],[Div]],""))</f>
        <v/>
      </c>
      <c r="T904" s="84">
        <f>IF(Table13233[[#This Row],[E4 24 BET]]="","",IF(Table13233[[#This Row],[E4 24 RET]]="",Table13233[[#This Row],[E4 24 BET]]*-1,S904-R904))</f>
        <v>-100</v>
      </c>
      <c r="U904" s="80" t="s">
        <v>927</v>
      </c>
    </row>
    <row r="905" spans="1:21" ht="15" customHeight="1" x14ac:dyDescent="0.25">
      <c r="A905" s="77">
        <v>45119</v>
      </c>
      <c r="B905" s="78">
        <v>0.63194444444444442</v>
      </c>
      <c r="C905" s="78" t="s">
        <v>146</v>
      </c>
      <c r="D905" s="79">
        <v>5</v>
      </c>
      <c r="E905" s="80">
        <v>4</v>
      </c>
      <c r="F905" s="81" t="s">
        <v>529</v>
      </c>
      <c r="G905" s="81" t="s">
        <v>4</v>
      </c>
      <c r="H905" s="82">
        <v>2.1</v>
      </c>
      <c r="I905" s="80" t="s">
        <v>156</v>
      </c>
      <c r="J905" s="83"/>
      <c r="K905" s="80" t="s">
        <v>926</v>
      </c>
      <c r="L905" s="80" t="s">
        <v>1021</v>
      </c>
      <c r="M905" s="80" t="s">
        <v>924</v>
      </c>
      <c r="N905" s="80" t="s">
        <v>140</v>
      </c>
      <c r="O905" s="83">
        <v>100</v>
      </c>
      <c r="P905" s="80">
        <f>IF(OR(Table13233[[#This Row],[Fin]]="1st",Table13233[[#This Row],[Div]]&lt;&gt;""),O905*Table13233[[#This Row],[Div]],"")</f>
        <v>210</v>
      </c>
      <c r="Q905" s="80">
        <f>IF(Table13233[[#This Row],[Lev Ret]]="",Table13233[[#This Row],[Lev Bet]]*-1,Table13233[[#This Row],[Lev Ret]]-Table13233[[#This Row],[Lev Bet]])</f>
        <v>110</v>
      </c>
      <c r="R905" s="84">
        <v>100</v>
      </c>
      <c r="S905" s="84">
        <f>IF(Table13233[[#This Row],[E4 24 BET]]="","",IF(OR(Table13233[[#This Row],[Fin]]="1st",Table13233[[#This Row],[Fin]]="Won",Table13233[[#This Row],[Div]]&lt;&gt;""),R905*Table13233[[#This Row],[Div]],""))</f>
        <v>210</v>
      </c>
      <c r="T905" s="84">
        <f>IF(Table13233[[#This Row],[E4 24 BET]]="","",IF(Table13233[[#This Row],[E4 24 RET]]="",Table13233[[#This Row],[E4 24 BET]]*-1,S905-R905))</f>
        <v>110</v>
      </c>
      <c r="U905" s="80" t="s">
        <v>946</v>
      </c>
    </row>
    <row r="906" spans="1:21" ht="15" customHeight="1" x14ac:dyDescent="0.25">
      <c r="A906" s="77">
        <v>45122</v>
      </c>
      <c r="B906" s="78">
        <v>0.48958333333333331</v>
      </c>
      <c r="C906" s="78" t="s">
        <v>138</v>
      </c>
      <c r="D906" s="79">
        <v>2</v>
      </c>
      <c r="E906" s="80">
        <v>6</v>
      </c>
      <c r="F906" s="81" t="s">
        <v>874</v>
      </c>
      <c r="G906" s="81" t="s">
        <v>4</v>
      </c>
      <c r="H906" s="82">
        <v>3.9</v>
      </c>
      <c r="I906" s="80" t="s">
        <v>156</v>
      </c>
      <c r="J906" s="83"/>
      <c r="K906" s="80" t="s">
        <v>926</v>
      </c>
      <c r="L906" s="80" t="s">
        <v>1021</v>
      </c>
      <c r="M906" s="80" t="s">
        <v>919</v>
      </c>
      <c r="N906" s="80" t="s">
        <v>140</v>
      </c>
      <c r="O906" s="83">
        <v>100</v>
      </c>
      <c r="P906" s="80">
        <f>IF(OR(Table13233[[#This Row],[Fin]]="1st",Table13233[[#This Row],[Div]]&lt;&gt;""),O906*Table13233[[#This Row],[Div]],"")</f>
        <v>390</v>
      </c>
      <c r="Q906" s="80">
        <f>IF(Table13233[[#This Row],[Lev Ret]]="",Table13233[[#This Row],[Lev Bet]]*-1,Table13233[[#This Row],[Lev Ret]]-Table13233[[#This Row],[Lev Bet]])</f>
        <v>290</v>
      </c>
      <c r="R906" s="84">
        <v>100</v>
      </c>
      <c r="S906" s="84">
        <f>IF(Table13233[[#This Row],[E4 24 BET]]="","",IF(OR(Table13233[[#This Row],[Fin]]="1st",Table13233[[#This Row],[Fin]]="Won",Table13233[[#This Row],[Div]]&lt;&gt;""),R906*Table13233[[#This Row],[Div]],""))</f>
        <v>390</v>
      </c>
      <c r="T906" s="84">
        <f>IF(Table13233[[#This Row],[E4 24 BET]]="","",IF(Table13233[[#This Row],[E4 24 RET]]="",Table13233[[#This Row],[E4 24 BET]]*-1,S906-R906))</f>
        <v>290</v>
      </c>
      <c r="U906" s="80" t="s">
        <v>943</v>
      </c>
    </row>
    <row r="907" spans="1:21" ht="15" customHeight="1" x14ac:dyDescent="0.25">
      <c r="A907" s="77">
        <v>45122</v>
      </c>
      <c r="B907" s="78">
        <v>0.61111111111111105</v>
      </c>
      <c r="C907" s="78" t="s">
        <v>138</v>
      </c>
      <c r="D907" s="79">
        <v>7</v>
      </c>
      <c r="E907" s="80">
        <v>1</v>
      </c>
      <c r="F907" s="81" t="s">
        <v>245</v>
      </c>
      <c r="G907" s="81" t="s">
        <v>6</v>
      </c>
      <c r="H907" s="82"/>
      <c r="I907" s="80" t="s">
        <v>156</v>
      </c>
      <c r="J907" s="83"/>
      <c r="K907" s="80" t="s">
        <v>926</v>
      </c>
      <c r="L907" s="80" t="s">
        <v>1021</v>
      </c>
      <c r="M907" s="80" t="s">
        <v>919</v>
      </c>
      <c r="N907" s="80" t="s">
        <v>140</v>
      </c>
      <c r="O907" s="83">
        <v>100</v>
      </c>
      <c r="P907" s="80" t="str">
        <f>IF(OR(Table13233[[#This Row],[Fin]]="1st",Table13233[[#This Row],[Div]]&lt;&gt;""),O907*Table13233[[#This Row],[Div]],"")</f>
        <v/>
      </c>
      <c r="Q907" s="80">
        <f>IF(Table13233[[#This Row],[Lev Ret]]="",Table13233[[#This Row],[Lev Bet]]*-1,Table13233[[#This Row],[Lev Ret]]-Table13233[[#This Row],[Lev Bet]])</f>
        <v>-100</v>
      </c>
      <c r="R907" s="84">
        <v>100</v>
      </c>
      <c r="S907" s="84" t="str">
        <f>IF(Table13233[[#This Row],[E4 24 BET]]="","",IF(OR(Table13233[[#This Row],[Fin]]="1st",Table13233[[#This Row],[Fin]]="Won",Table13233[[#This Row],[Div]]&lt;&gt;""),R907*Table13233[[#This Row],[Div]],""))</f>
        <v/>
      </c>
      <c r="T907" s="84">
        <f>IF(Table13233[[#This Row],[E4 24 BET]]="","",IF(Table13233[[#This Row],[E4 24 RET]]="",Table13233[[#This Row],[E4 24 BET]]*-1,S907-R907))</f>
        <v>-100</v>
      </c>
      <c r="U907" s="80" t="s">
        <v>943</v>
      </c>
    </row>
    <row r="908" spans="1:21" ht="15" customHeight="1" x14ac:dyDescent="0.25">
      <c r="A908" s="77">
        <v>45122</v>
      </c>
      <c r="B908" s="78">
        <v>0.69097222222222199</v>
      </c>
      <c r="C908" s="78" t="s">
        <v>138</v>
      </c>
      <c r="D908" s="79">
        <v>10</v>
      </c>
      <c r="E908" s="80">
        <v>8</v>
      </c>
      <c r="F908" s="81" t="s">
        <v>526</v>
      </c>
      <c r="G908" s="81"/>
      <c r="H908" s="82"/>
      <c r="I908" s="80" t="s">
        <v>156</v>
      </c>
      <c r="J908" s="83"/>
      <c r="K908" s="80" t="s">
        <v>926</v>
      </c>
      <c r="L908" s="80" t="s">
        <v>1021</v>
      </c>
      <c r="M908" s="80" t="s">
        <v>919</v>
      </c>
      <c r="N908" s="80" t="s">
        <v>140</v>
      </c>
      <c r="O908" s="83">
        <v>100</v>
      </c>
      <c r="P908" s="80" t="str">
        <f>IF(OR(Table13233[[#This Row],[Fin]]="1st",Table13233[[#This Row],[Div]]&lt;&gt;""),O908*Table13233[[#This Row],[Div]],"")</f>
        <v/>
      </c>
      <c r="Q908" s="80">
        <f>IF(Table13233[[#This Row],[Lev Ret]]="",Table13233[[#This Row],[Lev Bet]]*-1,Table13233[[#This Row],[Lev Ret]]-Table13233[[#This Row],[Lev Bet]])</f>
        <v>-100</v>
      </c>
      <c r="R908" s="84">
        <v>100</v>
      </c>
      <c r="S908" s="84" t="str">
        <f>IF(Table13233[[#This Row],[E4 24 BET]]="","",IF(OR(Table13233[[#This Row],[Fin]]="1st",Table13233[[#This Row],[Fin]]="Won",Table13233[[#This Row],[Div]]&lt;&gt;""),R908*Table13233[[#This Row],[Div]],""))</f>
        <v/>
      </c>
      <c r="T908" s="84">
        <f>IF(Table13233[[#This Row],[E4 24 BET]]="","",IF(Table13233[[#This Row],[E4 24 RET]]="",Table13233[[#This Row],[E4 24 BET]]*-1,S908-R908))</f>
        <v>-100</v>
      </c>
      <c r="U908" s="80" t="s">
        <v>943</v>
      </c>
    </row>
    <row r="909" spans="1:21" ht="15" customHeight="1" x14ac:dyDescent="0.25">
      <c r="A909" s="77">
        <v>45126</v>
      </c>
      <c r="B909" s="78">
        <v>0.63888888888888895</v>
      </c>
      <c r="C909" s="78" t="s">
        <v>5</v>
      </c>
      <c r="D909" s="79">
        <v>6</v>
      </c>
      <c r="E909" s="80">
        <v>1</v>
      </c>
      <c r="F909" s="81" t="s">
        <v>652</v>
      </c>
      <c r="G909" s="81" t="s">
        <v>4</v>
      </c>
      <c r="H909" s="82">
        <v>8</v>
      </c>
      <c r="I909" s="80" t="s">
        <v>392</v>
      </c>
      <c r="J909" s="83"/>
      <c r="K909" s="80" t="s">
        <v>926</v>
      </c>
      <c r="L909" s="80" t="s">
        <v>1021</v>
      </c>
      <c r="M909" s="80" t="s">
        <v>924</v>
      </c>
      <c r="N909" s="80" t="s">
        <v>140</v>
      </c>
      <c r="O909" s="83">
        <v>100</v>
      </c>
      <c r="P909" s="80">
        <f>IF(OR(Table13233[[#This Row],[Fin]]="1st",Table13233[[#This Row],[Div]]&lt;&gt;""),O909*Table13233[[#This Row],[Div]],"")</f>
        <v>800</v>
      </c>
      <c r="Q909" s="80">
        <f>IF(Table13233[[#This Row],[Lev Ret]]="",Table13233[[#This Row],[Lev Bet]]*-1,Table13233[[#This Row],[Lev Ret]]-Table13233[[#This Row],[Lev Bet]])</f>
        <v>700</v>
      </c>
      <c r="R909" s="84">
        <v>100</v>
      </c>
      <c r="S909" s="84">
        <f>IF(Table13233[[#This Row],[E4 24 BET]]="","",IF(OR(Table13233[[#This Row],[Fin]]="1st",Table13233[[#This Row],[Fin]]="Won",Table13233[[#This Row],[Div]]&lt;&gt;""),R909*Table13233[[#This Row],[Div]],""))</f>
        <v>800</v>
      </c>
      <c r="T909" s="84">
        <f>IF(Table13233[[#This Row],[E4 24 BET]]="","",IF(Table13233[[#This Row],[E4 24 RET]]="",Table13233[[#This Row],[E4 24 BET]]*-1,S909-R909))</f>
        <v>700</v>
      </c>
      <c r="U909" s="80" t="s">
        <v>945</v>
      </c>
    </row>
    <row r="910" spans="1:21" ht="15" customHeight="1" x14ac:dyDescent="0.25">
      <c r="A910" s="77">
        <v>45129</v>
      </c>
      <c r="B910" s="78">
        <v>0.55208333333333337</v>
      </c>
      <c r="C910" s="78" t="s">
        <v>9</v>
      </c>
      <c r="D910" s="79">
        <v>3</v>
      </c>
      <c r="E910" s="80">
        <v>1</v>
      </c>
      <c r="F910" s="81" t="s">
        <v>182</v>
      </c>
      <c r="G910" s="81"/>
      <c r="H910" s="82"/>
      <c r="I910" s="80" t="s">
        <v>392</v>
      </c>
      <c r="J910" s="83"/>
      <c r="K910" s="80" t="s">
        <v>926</v>
      </c>
      <c r="L910" s="80" t="s">
        <v>1021</v>
      </c>
      <c r="M910" s="80" t="s">
        <v>919</v>
      </c>
      <c r="N910" s="80" t="s">
        <v>918</v>
      </c>
      <c r="O910" s="83">
        <v>100</v>
      </c>
      <c r="P910" s="80" t="str">
        <f>IF(OR(Table13233[[#This Row],[Fin]]="1st",Table13233[[#This Row],[Div]]&lt;&gt;""),O910*Table13233[[#This Row],[Div]],"")</f>
        <v/>
      </c>
      <c r="Q910" s="80">
        <f>IF(Table13233[[#This Row],[Lev Ret]]="",Table13233[[#This Row],[Lev Bet]]*-1,Table13233[[#This Row],[Lev Ret]]-Table13233[[#This Row],[Lev Bet]])</f>
        <v>-100</v>
      </c>
      <c r="R910" s="84">
        <v>100</v>
      </c>
      <c r="S910" s="84" t="str">
        <f>IF(Table13233[[#This Row],[E4 24 BET]]="","",IF(OR(Table13233[[#This Row],[Fin]]="1st",Table13233[[#This Row],[Fin]]="Won",Table13233[[#This Row],[Div]]&lt;&gt;""),R910*Table13233[[#This Row],[Div]],""))</f>
        <v/>
      </c>
      <c r="T910" s="84">
        <f>IF(Table13233[[#This Row],[E4 24 BET]]="","",IF(Table13233[[#This Row],[E4 24 RET]]="",Table13233[[#This Row],[E4 24 BET]]*-1,S910-R910))</f>
        <v>-100</v>
      </c>
      <c r="U910" s="80" t="s">
        <v>947</v>
      </c>
    </row>
    <row r="911" spans="1:21" ht="15" customHeight="1" x14ac:dyDescent="0.25">
      <c r="A911" s="77">
        <v>45129</v>
      </c>
      <c r="B911" s="78">
        <v>0.59027777777777779</v>
      </c>
      <c r="C911" s="78" t="s">
        <v>139</v>
      </c>
      <c r="D911" s="79">
        <v>6</v>
      </c>
      <c r="E911" s="80">
        <v>2</v>
      </c>
      <c r="F911" s="81" t="s">
        <v>875</v>
      </c>
      <c r="G911" s="81" t="s">
        <v>7</v>
      </c>
      <c r="H911" s="82"/>
      <c r="I911" s="80" t="s">
        <v>156</v>
      </c>
      <c r="J911" s="83"/>
      <c r="K911" s="80" t="s">
        <v>926</v>
      </c>
      <c r="L911" s="80" t="s">
        <v>1021</v>
      </c>
      <c r="M911" s="80" t="s">
        <v>919</v>
      </c>
      <c r="N911" s="80" t="s">
        <v>140</v>
      </c>
      <c r="O911" s="83">
        <v>100</v>
      </c>
      <c r="P911" s="80" t="str">
        <f>IF(OR(Table13233[[#This Row],[Fin]]="1st",Table13233[[#This Row],[Div]]&lt;&gt;""),O911*Table13233[[#This Row],[Div]],"")</f>
        <v/>
      </c>
      <c r="Q911" s="80">
        <f>IF(Table13233[[#This Row],[Lev Ret]]="",Table13233[[#This Row],[Lev Bet]]*-1,Table13233[[#This Row],[Lev Ret]]-Table13233[[#This Row],[Lev Bet]])</f>
        <v>-100</v>
      </c>
      <c r="R911" s="84">
        <v>100</v>
      </c>
      <c r="S911" s="84" t="str">
        <f>IF(Table13233[[#This Row],[E4 24 BET]]="","",IF(OR(Table13233[[#This Row],[Fin]]="1st",Table13233[[#This Row],[Fin]]="Won",Table13233[[#This Row],[Div]]&lt;&gt;""),R911*Table13233[[#This Row],[Div]],""))</f>
        <v/>
      </c>
      <c r="T911" s="84">
        <f>IF(Table13233[[#This Row],[E4 24 BET]]="","",IF(Table13233[[#This Row],[E4 24 RET]]="",Table13233[[#This Row],[E4 24 BET]]*-1,S911-R911))</f>
        <v>-100</v>
      </c>
      <c r="U911" s="80" t="s">
        <v>943</v>
      </c>
    </row>
    <row r="912" spans="1:21" ht="15" customHeight="1" x14ac:dyDescent="0.25">
      <c r="A912" s="77">
        <v>45129</v>
      </c>
      <c r="B912" s="78">
        <v>0.60069444444444442</v>
      </c>
      <c r="C912" s="78" t="s">
        <v>9</v>
      </c>
      <c r="D912" s="79">
        <v>5</v>
      </c>
      <c r="E912" s="80">
        <v>10</v>
      </c>
      <c r="F912" s="81" t="s">
        <v>653</v>
      </c>
      <c r="G912" s="81"/>
      <c r="H912" s="82"/>
      <c r="I912" s="80" t="s">
        <v>392</v>
      </c>
      <c r="J912" s="83"/>
      <c r="K912" s="80" t="s">
        <v>926</v>
      </c>
      <c r="L912" s="80" t="s">
        <v>1021</v>
      </c>
      <c r="M912" s="80" t="s">
        <v>919</v>
      </c>
      <c r="N912" s="80" t="s">
        <v>918</v>
      </c>
      <c r="O912" s="83">
        <v>100</v>
      </c>
      <c r="P912" s="80" t="str">
        <f>IF(OR(Table13233[[#This Row],[Fin]]="1st",Table13233[[#This Row],[Div]]&lt;&gt;""),O912*Table13233[[#This Row],[Div]],"")</f>
        <v/>
      </c>
      <c r="Q912" s="80">
        <f>IF(Table13233[[#This Row],[Lev Ret]]="",Table13233[[#This Row],[Lev Bet]]*-1,Table13233[[#This Row],[Lev Ret]]-Table13233[[#This Row],[Lev Bet]])</f>
        <v>-100</v>
      </c>
      <c r="R912" s="84">
        <v>100</v>
      </c>
      <c r="S912" s="84" t="str">
        <f>IF(Table13233[[#This Row],[E4 24 BET]]="","",IF(OR(Table13233[[#This Row],[Fin]]="1st",Table13233[[#This Row],[Fin]]="Won",Table13233[[#This Row],[Div]]&lt;&gt;""),R912*Table13233[[#This Row],[Div]],""))</f>
        <v/>
      </c>
      <c r="T912" s="84">
        <f>IF(Table13233[[#This Row],[E4 24 BET]]="","",IF(Table13233[[#This Row],[E4 24 RET]]="",Table13233[[#This Row],[E4 24 BET]]*-1,S912-R912))</f>
        <v>-100</v>
      </c>
      <c r="U912" s="80" t="s">
        <v>953</v>
      </c>
    </row>
    <row r="913" spans="1:21" ht="15" customHeight="1" x14ac:dyDescent="0.25">
      <c r="A913" s="77">
        <v>45129</v>
      </c>
      <c r="B913" s="78">
        <v>0.67013888888888884</v>
      </c>
      <c r="C913" s="78" t="s">
        <v>139</v>
      </c>
      <c r="D913" s="79">
        <v>9</v>
      </c>
      <c r="E913" s="80">
        <v>8</v>
      </c>
      <c r="F913" s="81" t="s">
        <v>183</v>
      </c>
      <c r="G913" s="81" t="s">
        <v>4</v>
      </c>
      <c r="H913" s="82">
        <v>2.1</v>
      </c>
      <c r="I913" s="80" t="s">
        <v>156</v>
      </c>
      <c r="J913" s="83"/>
      <c r="K913" s="80" t="s">
        <v>926</v>
      </c>
      <c r="L913" s="80" t="s">
        <v>1021</v>
      </c>
      <c r="M913" s="80" t="s">
        <v>919</v>
      </c>
      <c r="N913" s="80" t="s">
        <v>921</v>
      </c>
      <c r="O913" s="83">
        <v>100</v>
      </c>
      <c r="P913" s="80">
        <f>IF(OR(Table13233[[#This Row],[Fin]]="1st",Table13233[[#This Row],[Div]]&lt;&gt;""),O913*Table13233[[#This Row],[Div]],"")</f>
        <v>210</v>
      </c>
      <c r="Q913" s="80">
        <f>IF(Table13233[[#This Row],[Lev Ret]]="",Table13233[[#This Row],[Lev Bet]]*-1,Table13233[[#This Row],[Lev Ret]]-Table13233[[#This Row],[Lev Bet]])</f>
        <v>110</v>
      </c>
      <c r="R913" s="84">
        <v>160</v>
      </c>
      <c r="S913" s="84">
        <f>IF(Table13233[[#This Row],[E4 24 BET]]="","",IF(OR(Table13233[[#This Row],[Fin]]="1st",Table13233[[#This Row],[Fin]]="Won",Table13233[[#This Row],[Div]]&lt;&gt;""),R913*Table13233[[#This Row],[Div]],""))</f>
        <v>336</v>
      </c>
      <c r="T913" s="84">
        <f>IF(Table13233[[#This Row],[E4 24 BET]]="","",IF(Table13233[[#This Row],[E4 24 RET]]="",Table13233[[#This Row],[E4 24 BET]]*-1,S913-R913))</f>
        <v>176</v>
      </c>
      <c r="U913" s="80" t="s">
        <v>952</v>
      </c>
    </row>
    <row r="914" spans="1:21" ht="15" customHeight="1" x14ac:dyDescent="0.25">
      <c r="A914" s="77">
        <v>45129</v>
      </c>
      <c r="B914" s="78">
        <v>0.68055555555555547</v>
      </c>
      <c r="C914" s="78" t="s">
        <v>9</v>
      </c>
      <c r="D914" s="79">
        <v>8</v>
      </c>
      <c r="E914" s="80">
        <v>2</v>
      </c>
      <c r="F914" s="81" t="s">
        <v>654</v>
      </c>
      <c r="G914" s="81" t="s">
        <v>7</v>
      </c>
      <c r="H914" s="82"/>
      <c r="I914" s="80" t="s">
        <v>392</v>
      </c>
      <c r="J914" s="83"/>
      <c r="K914" s="80" t="s">
        <v>926</v>
      </c>
      <c r="L914" s="80" t="s">
        <v>1021</v>
      </c>
      <c r="M914" s="80" t="s">
        <v>919</v>
      </c>
      <c r="N914" s="80" t="s">
        <v>918</v>
      </c>
      <c r="O914" s="83">
        <v>100</v>
      </c>
      <c r="P914" s="80" t="str">
        <f>IF(OR(Table13233[[#This Row],[Fin]]="1st",Table13233[[#This Row],[Div]]&lt;&gt;""),O914*Table13233[[#This Row],[Div]],"")</f>
        <v/>
      </c>
      <c r="Q914" s="80">
        <f>IF(Table13233[[#This Row],[Lev Ret]]="",Table13233[[#This Row],[Lev Bet]]*-1,Table13233[[#This Row],[Lev Ret]]-Table13233[[#This Row],[Lev Bet]])</f>
        <v>-100</v>
      </c>
      <c r="R914" s="84">
        <v>200</v>
      </c>
      <c r="S914" s="84" t="str">
        <f>IF(Table13233[[#This Row],[E4 24 BET]]="","",IF(OR(Table13233[[#This Row],[Fin]]="1st",Table13233[[#This Row],[Fin]]="Won",Table13233[[#This Row],[Div]]&lt;&gt;""),R914*Table13233[[#This Row],[Div]],""))</f>
        <v/>
      </c>
      <c r="T914" s="84">
        <f>IF(Table13233[[#This Row],[E4 24 BET]]="","",IF(Table13233[[#This Row],[E4 24 RET]]="",Table13233[[#This Row],[E4 24 BET]]*-1,S914-R914))</f>
        <v>-200</v>
      </c>
      <c r="U914" s="80" t="s">
        <v>953</v>
      </c>
    </row>
    <row r="915" spans="1:21" ht="15" customHeight="1" x14ac:dyDescent="0.25">
      <c r="A915" s="77">
        <v>45133</v>
      </c>
      <c r="B915" s="78">
        <v>0.63888888888888895</v>
      </c>
      <c r="C915" s="78" t="s">
        <v>5</v>
      </c>
      <c r="D915" s="79">
        <v>6</v>
      </c>
      <c r="E915" s="80">
        <v>5</v>
      </c>
      <c r="F915" s="81" t="s">
        <v>655</v>
      </c>
      <c r="G915" s="81"/>
      <c r="H915" s="82"/>
      <c r="I915" s="80" t="s">
        <v>392</v>
      </c>
      <c r="J915" s="83"/>
      <c r="K915" s="80" t="s">
        <v>926</v>
      </c>
      <c r="L915" s="80" t="s">
        <v>1021</v>
      </c>
      <c r="M915" s="80" t="s">
        <v>924</v>
      </c>
      <c r="N915" s="80" t="s">
        <v>140</v>
      </c>
      <c r="O915" s="83">
        <v>100</v>
      </c>
      <c r="P915" s="80" t="str">
        <f>IF(OR(Table13233[[#This Row],[Fin]]="1st",Table13233[[#This Row],[Div]]&lt;&gt;""),O915*Table13233[[#This Row],[Div]],"")</f>
        <v/>
      </c>
      <c r="Q915" s="80">
        <f>IF(Table13233[[#This Row],[Lev Ret]]="",Table13233[[#This Row],[Lev Bet]]*-1,Table13233[[#This Row],[Lev Ret]]-Table13233[[#This Row],[Lev Bet]])</f>
        <v>-100</v>
      </c>
      <c r="R915" s="84">
        <v>100</v>
      </c>
      <c r="S915" s="84" t="str">
        <f>IF(Table13233[[#This Row],[E4 24 BET]]="","",IF(OR(Table13233[[#This Row],[Fin]]="1st",Table13233[[#This Row],[Fin]]="Won",Table13233[[#This Row],[Div]]&lt;&gt;""),R915*Table13233[[#This Row],[Div]],""))</f>
        <v/>
      </c>
      <c r="T915" s="84">
        <f>IF(Table13233[[#This Row],[E4 24 BET]]="","",IF(Table13233[[#This Row],[E4 24 RET]]="",Table13233[[#This Row],[E4 24 BET]]*-1,S915-R915))</f>
        <v>-100</v>
      </c>
      <c r="U915" s="80" t="s">
        <v>945</v>
      </c>
    </row>
    <row r="916" spans="1:21" ht="15" customHeight="1" x14ac:dyDescent="0.25">
      <c r="A916" s="77">
        <v>45136</v>
      </c>
      <c r="B916" s="78">
        <v>0.61805555555555558</v>
      </c>
      <c r="C916" s="78" t="s">
        <v>138</v>
      </c>
      <c r="D916" s="79">
        <v>7</v>
      </c>
      <c r="E916" s="80">
        <v>4</v>
      </c>
      <c r="F916" s="81" t="s">
        <v>876</v>
      </c>
      <c r="G916" s="81" t="s">
        <v>4</v>
      </c>
      <c r="H916" s="82">
        <v>2.9</v>
      </c>
      <c r="I916" s="80" t="s">
        <v>156</v>
      </c>
      <c r="J916" s="83"/>
      <c r="K916" s="80" t="s">
        <v>926</v>
      </c>
      <c r="L916" s="80" t="s">
        <v>1021</v>
      </c>
      <c r="M916" s="80" t="s">
        <v>919</v>
      </c>
      <c r="N916" s="80" t="s">
        <v>140</v>
      </c>
      <c r="O916" s="83">
        <v>100</v>
      </c>
      <c r="P916" s="80">
        <f>IF(OR(Table13233[[#This Row],[Fin]]="1st",Table13233[[#This Row],[Div]]&lt;&gt;""),O916*Table13233[[#This Row],[Div]],"")</f>
        <v>290</v>
      </c>
      <c r="Q916" s="80">
        <f>IF(Table13233[[#This Row],[Lev Ret]]="",Table13233[[#This Row],[Lev Bet]]*-1,Table13233[[#This Row],[Lev Ret]]-Table13233[[#This Row],[Lev Bet]])</f>
        <v>190</v>
      </c>
      <c r="R916" s="84">
        <v>100</v>
      </c>
      <c r="S916" s="84">
        <f>IF(Table13233[[#This Row],[E4 24 BET]]="","",IF(OR(Table13233[[#This Row],[Fin]]="1st",Table13233[[#This Row],[Fin]]="Won",Table13233[[#This Row],[Div]]&lt;&gt;""),R916*Table13233[[#This Row],[Div]],""))</f>
        <v>290</v>
      </c>
      <c r="T916" s="84">
        <f>IF(Table13233[[#This Row],[E4 24 BET]]="","",IF(Table13233[[#This Row],[E4 24 RET]]="",Table13233[[#This Row],[E4 24 BET]]*-1,S916-R916))</f>
        <v>190</v>
      </c>
      <c r="U916" s="80" t="s">
        <v>943</v>
      </c>
    </row>
    <row r="917" spans="1:21" ht="15" customHeight="1" x14ac:dyDescent="0.25">
      <c r="A917" s="77">
        <v>45136</v>
      </c>
      <c r="B917" s="78">
        <v>0.63194444444444442</v>
      </c>
      <c r="C917" s="78" t="s">
        <v>11</v>
      </c>
      <c r="D917" s="79">
        <v>5</v>
      </c>
      <c r="E917" s="80">
        <v>5</v>
      </c>
      <c r="F917" s="81" t="s">
        <v>184</v>
      </c>
      <c r="G917" s="81" t="s">
        <v>4</v>
      </c>
      <c r="H917" s="82">
        <v>3.3</v>
      </c>
      <c r="I917" s="80" t="s">
        <v>392</v>
      </c>
      <c r="J917" s="83"/>
      <c r="K917" s="80" t="s">
        <v>926</v>
      </c>
      <c r="L917" s="80" t="s">
        <v>1021</v>
      </c>
      <c r="M917" s="80" t="s">
        <v>919</v>
      </c>
      <c r="N917" s="80" t="s">
        <v>918</v>
      </c>
      <c r="O917" s="83">
        <v>100</v>
      </c>
      <c r="P917" s="80">
        <f>IF(OR(Table13233[[#This Row],[Fin]]="1st",Table13233[[#This Row],[Div]]&lt;&gt;""),O917*Table13233[[#This Row],[Div]],"")</f>
        <v>330</v>
      </c>
      <c r="Q917" s="80">
        <f>IF(Table13233[[#This Row],[Lev Ret]]="",Table13233[[#This Row],[Lev Bet]]*-1,Table13233[[#This Row],[Lev Ret]]-Table13233[[#This Row],[Lev Bet]])</f>
        <v>230</v>
      </c>
      <c r="R917" s="84">
        <v>100</v>
      </c>
      <c r="S917" s="84">
        <f>IF(Table13233[[#This Row],[E4 24 BET]]="","",IF(OR(Table13233[[#This Row],[Fin]]="1st",Table13233[[#This Row],[Fin]]="Won",Table13233[[#This Row],[Div]]&lt;&gt;""),R917*Table13233[[#This Row],[Div]],""))</f>
        <v>330</v>
      </c>
      <c r="T917" s="84">
        <f>IF(Table13233[[#This Row],[E4 24 BET]]="","",IF(Table13233[[#This Row],[E4 24 RET]]="",Table13233[[#This Row],[E4 24 BET]]*-1,S917-R917))</f>
        <v>230</v>
      </c>
      <c r="U917" s="80" t="s">
        <v>947</v>
      </c>
    </row>
    <row r="918" spans="1:21" ht="15" customHeight="1" x14ac:dyDescent="0.25">
      <c r="A918" s="77">
        <v>45136</v>
      </c>
      <c r="B918" s="78">
        <v>0.63194444444444442</v>
      </c>
      <c r="C918" s="78" t="s">
        <v>11</v>
      </c>
      <c r="D918" s="79">
        <v>5</v>
      </c>
      <c r="E918" s="80">
        <v>3</v>
      </c>
      <c r="F918" s="81" t="s">
        <v>779</v>
      </c>
      <c r="G918" s="81"/>
      <c r="H918" s="82"/>
      <c r="I918" s="80" t="s">
        <v>392</v>
      </c>
      <c r="J918" s="83"/>
      <c r="K918" s="80" t="s">
        <v>926</v>
      </c>
      <c r="L918" s="80" t="s">
        <v>1021</v>
      </c>
      <c r="M918" s="80" t="s">
        <v>919</v>
      </c>
      <c r="N918" s="80" t="s">
        <v>140</v>
      </c>
      <c r="O918" s="83">
        <v>100</v>
      </c>
      <c r="P918" s="80" t="str">
        <f>IF(OR(Table13233[[#This Row],[Fin]]="1st",Table13233[[#This Row],[Div]]&lt;&gt;""),O918*Table13233[[#This Row],[Div]],"")</f>
        <v/>
      </c>
      <c r="Q918" s="80">
        <f>IF(Table13233[[#This Row],[Lev Ret]]="",Table13233[[#This Row],[Lev Bet]]*-1,Table13233[[#This Row],[Lev Ret]]-Table13233[[#This Row],[Lev Bet]])</f>
        <v>-100</v>
      </c>
      <c r="R918" s="84">
        <v>120</v>
      </c>
      <c r="S918" s="84" t="str">
        <f>IF(Table13233[[#This Row],[E4 24 BET]]="","",IF(OR(Table13233[[#This Row],[Fin]]="1st",Table13233[[#This Row],[Fin]]="Won",Table13233[[#This Row],[Div]]&lt;&gt;""),R918*Table13233[[#This Row],[Div]],""))</f>
        <v/>
      </c>
      <c r="T918" s="84">
        <f>IF(Table13233[[#This Row],[E4 24 BET]]="","",IF(Table13233[[#This Row],[E4 24 RET]]="",Table13233[[#This Row],[E4 24 BET]]*-1,S918-R918))</f>
        <v>-120</v>
      </c>
      <c r="U918" s="80" t="s">
        <v>941</v>
      </c>
    </row>
    <row r="919" spans="1:21" ht="15" customHeight="1" x14ac:dyDescent="0.25">
      <c r="A919" s="77">
        <v>45136</v>
      </c>
      <c r="B919" s="78">
        <v>0.64583333333333337</v>
      </c>
      <c r="C919" s="78" t="s">
        <v>138</v>
      </c>
      <c r="D919" s="79">
        <v>8</v>
      </c>
      <c r="E919" s="80">
        <v>4</v>
      </c>
      <c r="F919" s="81" t="s">
        <v>509</v>
      </c>
      <c r="G919" s="81" t="s">
        <v>4</v>
      </c>
      <c r="H919" s="82">
        <v>2.4500000000000002</v>
      </c>
      <c r="I919" s="80" t="s">
        <v>156</v>
      </c>
      <c r="J919" s="83"/>
      <c r="K919" s="80" t="s">
        <v>926</v>
      </c>
      <c r="L919" s="80" t="s">
        <v>1021</v>
      </c>
      <c r="M919" s="80" t="s">
        <v>919</v>
      </c>
      <c r="N919" s="80" t="s">
        <v>140</v>
      </c>
      <c r="O919" s="83">
        <v>100</v>
      </c>
      <c r="P919" s="80">
        <f>IF(OR(Table13233[[#This Row],[Fin]]="1st",Table13233[[#This Row],[Div]]&lt;&gt;""),O919*Table13233[[#This Row],[Div]],"")</f>
        <v>245.00000000000003</v>
      </c>
      <c r="Q919" s="80">
        <f>IF(Table13233[[#This Row],[Lev Ret]]="",Table13233[[#This Row],[Lev Bet]]*-1,Table13233[[#This Row],[Lev Ret]]-Table13233[[#This Row],[Lev Bet]])</f>
        <v>145.00000000000003</v>
      </c>
      <c r="R919" s="84">
        <v>100</v>
      </c>
      <c r="S919" s="84">
        <f>IF(Table13233[[#This Row],[E4 24 BET]]="","",IF(OR(Table13233[[#This Row],[Fin]]="1st",Table13233[[#This Row],[Fin]]="Won",Table13233[[#This Row],[Div]]&lt;&gt;""),R919*Table13233[[#This Row],[Div]],""))</f>
        <v>245.00000000000003</v>
      </c>
      <c r="T919" s="84">
        <f>IF(Table13233[[#This Row],[E4 24 BET]]="","",IF(Table13233[[#This Row],[E4 24 RET]]="",Table13233[[#This Row],[E4 24 BET]]*-1,S919-R919))</f>
        <v>145.00000000000003</v>
      </c>
      <c r="U919" s="80" t="s">
        <v>943</v>
      </c>
    </row>
    <row r="920" spans="1:21" ht="15" customHeight="1" x14ac:dyDescent="0.25">
      <c r="A920" s="77">
        <v>45136</v>
      </c>
      <c r="B920" s="78">
        <v>0.65972222222222221</v>
      </c>
      <c r="C920" s="78" t="s">
        <v>11</v>
      </c>
      <c r="D920" s="79">
        <v>6</v>
      </c>
      <c r="E920" s="80">
        <v>3</v>
      </c>
      <c r="F920" s="81" t="s">
        <v>185</v>
      </c>
      <c r="G920" s="81" t="s">
        <v>4</v>
      </c>
      <c r="H920" s="82">
        <v>5.5</v>
      </c>
      <c r="I920" s="80" t="s">
        <v>392</v>
      </c>
      <c r="J920" s="83"/>
      <c r="K920" s="80" t="s">
        <v>926</v>
      </c>
      <c r="L920" s="80" t="s">
        <v>1021</v>
      </c>
      <c r="M920" s="80" t="s">
        <v>919</v>
      </c>
      <c r="N920" s="80" t="s">
        <v>140</v>
      </c>
      <c r="O920" s="83">
        <v>100</v>
      </c>
      <c r="P920" s="80">
        <f>IF(OR(Table13233[[#This Row],[Fin]]="1st",Table13233[[#This Row],[Div]]&lt;&gt;""),O920*Table13233[[#This Row],[Div]],"")</f>
        <v>550</v>
      </c>
      <c r="Q920" s="80">
        <f>IF(Table13233[[#This Row],[Lev Ret]]="",Table13233[[#This Row],[Lev Bet]]*-1,Table13233[[#This Row],[Lev Ret]]-Table13233[[#This Row],[Lev Bet]])</f>
        <v>450</v>
      </c>
      <c r="R920" s="84">
        <v>120</v>
      </c>
      <c r="S920" s="84">
        <f>IF(Table13233[[#This Row],[E4 24 BET]]="","",IF(OR(Table13233[[#This Row],[Fin]]="1st",Table13233[[#This Row],[Fin]]="Won",Table13233[[#This Row],[Div]]&lt;&gt;""),R920*Table13233[[#This Row],[Div]],""))</f>
        <v>660</v>
      </c>
      <c r="T920" s="84">
        <f>IF(Table13233[[#This Row],[E4 24 BET]]="","",IF(Table13233[[#This Row],[E4 24 RET]]="",Table13233[[#This Row],[E4 24 BET]]*-1,S920-R920))</f>
        <v>540</v>
      </c>
      <c r="U920" s="80" t="s">
        <v>941</v>
      </c>
    </row>
    <row r="921" spans="1:21" ht="15" customHeight="1" x14ac:dyDescent="0.25">
      <c r="A921" s="77">
        <v>45136</v>
      </c>
      <c r="B921" s="78">
        <v>0.70138888888888884</v>
      </c>
      <c r="C921" s="78" t="s">
        <v>138</v>
      </c>
      <c r="D921" s="79">
        <v>10</v>
      </c>
      <c r="E921" s="80">
        <v>3</v>
      </c>
      <c r="F921" s="81" t="s">
        <v>877</v>
      </c>
      <c r="G921" s="81"/>
      <c r="H921" s="82"/>
      <c r="I921" s="80" t="s">
        <v>156</v>
      </c>
      <c r="J921" s="83"/>
      <c r="K921" s="80" t="s">
        <v>926</v>
      </c>
      <c r="L921" s="80" t="s">
        <v>1021</v>
      </c>
      <c r="M921" s="80" t="s">
        <v>919</v>
      </c>
      <c r="N921" s="80" t="s">
        <v>140</v>
      </c>
      <c r="O921" s="83">
        <v>100</v>
      </c>
      <c r="P921" s="80" t="str">
        <f>IF(OR(Table13233[[#This Row],[Fin]]="1st",Table13233[[#This Row],[Div]]&lt;&gt;""),O921*Table13233[[#This Row],[Div]],"")</f>
        <v/>
      </c>
      <c r="Q921" s="80">
        <f>IF(Table13233[[#This Row],[Lev Ret]]="",Table13233[[#This Row],[Lev Bet]]*-1,Table13233[[#This Row],[Lev Ret]]-Table13233[[#This Row],[Lev Bet]])</f>
        <v>-100</v>
      </c>
      <c r="R921" s="84">
        <v>100</v>
      </c>
      <c r="S921" s="84" t="str">
        <f>IF(Table13233[[#This Row],[E4 24 BET]]="","",IF(OR(Table13233[[#This Row],[Fin]]="1st",Table13233[[#This Row],[Fin]]="Won",Table13233[[#This Row],[Div]]&lt;&gt;""),R921*Table13233[[#This Row],[Div]],""))</f>
        <v/>
      </c>
      <c r="T921" s="84">
        <f>IF(Table13233[[#This Row],[E4 24 BET]]="","",IF(Table13233[[#This Row],[E4 24 RET]]="",Table13233[[#This Row],[E4 24 BET]]*-1,S921-R921))</f>
        <v>-100</v>
      </c>
      <c r="U921" s="80" t="s">
        <v>943</v>
      </c>
    </row>
    <row r="922" spans="1:21" ht="15" customHeight="1" x14ac:dyDescent="0.25">
      <c r="A922" s="77">
        <v>45140</v>
      </c>
      <c r="B922" s="78">
        <v>0.53472222222222221</v>
      </c>
      <c r="C922" s="78" t="s">
        <v>145</v>
      </c>
      <c r="D922" s="79">
        <v>1</v>
      </c>
      <c r="E922" s="80">
        <v>5</v>
      </c>
      <c r="F922" s="81" t="s">
        <v>535</v>
      </c>
      <c r="G922" s="81" t="s">
        <v>7</v>
      </c>
      <c r="H922" s="82"/>
      <c r="I922" s="80" t="s">
        <v>156</v>
      </c>
      <c r="J922" s="83"/>
      <c r="K922" s="80" t="s">
        <v>932</v>
      </c>
      <c r="L922" s="80" t="s">
        <v>1021</v>
      </c>
      <c r="M922" s="80" t="s">
        <v>924</v>
      </c>
      <c r="N922" s="80" t="s">
        <v>140</v>
      </c>
      <c r="O922" s="83">
        <v>100</v>
      </c>
      <c r="P922" s="80" t="str">
        <f>IF(OR(Table13233[[#This Row],[Fin]]="1st",Table13233[[#This Row],[Div]]&lt;&gt;""),O922*Table13233[[#This Row],[Div]],"")</f>
        <v/>
      </c>
      <c r="Q922" s="80">
        <f>IF(Table13233[[#This Row],[Lev Ret]]="",Table13233[[#This Row],[Lev Bet]]*-1,Table13233[[#This Row],[Lev Ret]]-Table13233[[#This Row],[Lev Bet]])</f>
        <v>-100</v>
      </c>
      <c r="R922" s="84">
        <v>120</v>
      </c>
      <c r="S922" s="84" t="str">
        <f>IF(Table13233[[#This Row],[E4 24 BET]]="","",IF(OR(Table13233[[#This Row],[Fin]]="1st",Table13233[[#This Row],[Fin]]="Won",Table13233[[#This Row],[Div]]&lt;&gt;""),R922*Table13233[[#This Row],[Div]],""))</f>
        <v/>
      </c>
      <c r="T922" s="84">
        <f>IF(Table13233[[#This Row],[E4 24 BET]]="","",IF(Table13233[[#This Row],[E4 24 RET]]="",Table13233[[#This Row],[E4 24 BET]]*-1,S922-R922))</f>
        <v>-120</v>
      </c>
      <c r="U922" s="80" t="s">
        <v>946</v>
      </c>
    </row>
    <row r="923" spans="1:21" ht="15" customHeight="1" x14ac:dyDescent="0.25">
      <c r="A923" s="77">
        <v>45140</v>
      </c>
      <c r="B923" s="78">
        <v>0.55902777777777779</v>
      </c>
      <c r="C923" s="78" t="s">
        <v>145</v>
      </c>
      <c r="D923" s="79">
        <v>2</v>
      </c>
      <c r="E923" s="80">
        <v>1</v>
      </c>
      <c r="F923" s="81" t="s">
        <v>128</v>
      </c>
      <c r="G923" s="81" t="s">
        <v>4</v>
      </c>
      <c r="H923" s="82">
        <v>4.4000000000000004</v>
      </c>
      <c r="I923" s="80" t="s">
        <v>156</v>
      </c>
      <c r="J923" s="83"/>
      <c r="K923" s="80" t="s">
        <v>932</v>
      </c>
      <c r="L923" s="80" t="s">
        <v>1021</v>
      </c>
      <c r="M923" s="80" t="s">
        <v>924</v>
      </c>
      <c r="N923" s="80" t="s">
        <v>140</v>
      </c>
      <c r="O923" s="83">
        <v>100</v>
      </c>
      <c r="P923" s="80">
        <f>IF(OR(Table13233[[#This Row],[Fin]]="1st",Table13233[[#This Row],[Div]]&lt;&gt;""),O923*Table13233[[#This Row],[Div]],"")</f>
        <v>440.00000000000006</v>
      </c>
      <c r="Q923" s="80">
        <f>IF(Table13233[[#This Row],[Lev Ret]]="",Table13233[[#This Row],[Lev Bet]]*-1,Table13233[[#This Row],[Lev Ret]]-Table13233[[#This Row],[Lev Bet]])</f>
        <v>340.00000000000006</v>
      </c>
      <c r="R923" s="84">
        <v>120</v>
      </c>
      <c r="S923" s="84">
        <f>IF(Table13233[[#This Row],[E4 24 BET]]="","",IF(OR(Table13233[[#This Row],[Fin]]="1st",Table13233[[#This Row],[Fin]]="Won",Table13233[[#This Row],[Div]]&lt;&gt;""),R923*Table13233[[#This Row],[Div]],""))</f>
        <v>528</v>
      </c>
      <c r="T923" s="84">
        <f>IF(Table13233[[#This Row],[E4 24 BET]]="","",IF(Table13233[[#This Row],[E4 24 RET]]="",Table13233[[#This Row],[E4 24 BET]]*-1,S923-R923))</f>
        <v>408</v>
      </c>
      <c r="U923" s="80" t="s">
        <v>946</v>
      </c>
    </row>
    <row r="924" spans="1:21" ht="15" customHeight="1" x14ac:dyDescent="0.25">
      <c r="A924" s="77">
        <v>45140</v>
      </c>
      <c r="B924" s="78">
        <v>0.63194444444444442</v>
      </c>
      <c r="C924" s="78" t="s">
        <v>145</v>
      </c>
      <c r="D924" s="79">
        <v>5</v>
      </c>
      <c r="E924" s="80">
        <v>8</v>
      </c>
      <c r="F924" s="81" t="s">
        <v>536</v>
      </c>
      <c r="G924" s="81" t="s">
        <v>4</v>
      </c>
      <c r="H924" s="82">
        <v>2.1</v>
      </c>
      <c r="I924" s="80" t="s">
        <v>156</v>
      </c>
      <c r="J924" s="83"/>
      <c r="K924" s="80" t="s">
        <v>932</v>
      </c>
      <c r="L924" s="80" t="s">
        <v>1021</v>
      </c>
      <c r="M924" s="80" t="s">
        <v>924</v>
      </c>
      <c r="N924" s="80" t="s">
        <v>140</v>
      </c>
      <c r="O924" s="83">
        <v>100</v>
      </c>
      <c r="P924" s="80">
        <f>IF(OR(Table13233[[#This Row],[Fin]]="1st",Table13233[[#This Row],[Div]]&lt;&gt;""),O924*Table13233[[#This Row],[Div]],"")</f>
        <v>210</v>
      </c>
      <c r="Q924" s="80">
        <f>IF(Table13233[[#This Row],[Lev Ret]]="",Table13233[[#This Row],[Lev Bet]]*-1,Table13233[[#This Row],[Lev Ret]]-Table13233[[#This Row],[Lev Bet]])</f>
        <v>110</v>
      </c>
      <c r="R924" s="84">
        <v>100</v>
      </c>
      <c r="S924" s="84">
        <f>IF(Table13233[[#This Row],[E4 24 BET]]="","",IF(OR(Table13233[[#This Row],[Fin]]="1st",Table13233[[#This Row],[Fin]]="Won",Table13233[[#This Row],[Div]]&lt;&gt;""),R924*Table13233[[#This Row],[Div]],""))</f>
        <v>210</v>
      </c>
      <c r="T924" s="84">
        <f>IF(Table13233[[#This Row],[E4 24 BET]]="","",IF(Table13233[[#This Row],[E4 24 RET]]="",Table13233[[#This Row],[E4 24 BET]]*-1,S924-R924))</f>
        <v>110</v>
      </c>
      <c r="U924" s="80" t="s">
        <v>946</v>
      </c>
    </row>
    <row r="925" spans="1:21" ht="15" customHeight="1" x14ac:dyDescent="0.25">
      <c r="A925" s="77">
        <v>45140</v>
      </c>
      <c r="B925" s="78">
        <v>0.65625</v>
      </c>
      <c r="C925" s="78" t="s">
        <v>145</v>
      </c>
      <c r="D925" s="79">
        <v>6</v>
      </c>
      <c r="E925" s="80">
        <v>7</v>
      </c>
      <c r="F925" s="81" t="s">
        <v>537</v>
      </c>
      <c r="G925" s="81" t="s">
        <v>4</v>
      </c>
      <c r="H925" s="82">
        <v>4.4000000000000004</v>
      </c>
      <c r="I925" s="80" t="s">
        <v>156</v>
      </c>
      <c r="J925" s="83"/>
      <c r="K925" s="80" t="s">
        <v>932</v>
      </c>
      <c r="L925" s="80" t="s">
        <v>1021</v>
      </c>
      <c r="M925" s="80" t="s">
        <v>924</v>
      </c>
      <c r="N925" s="80" t="s">
        <v>140</v>
      </c>
      <c r="O925" s="83">
        <v>100</v>
      </c>
      <c r="P925" s="80">
        <f>IF(OR(Table13233[[#This Row],[Fin]]="1st",Table13233[[#This Row],[Div]]&lt;&gt;""),O925*Table13233[[#This Row],[Div]],"")</f>
        <v>440.00000000000006</v>
      </c>
      <c r="Q925" s="80">
        <f>IF(Table13233[[#This Row],[Lev Ret]]="",Table13233[[#This Row],[Lev Bet]]*-1,Table13233[[#This Row],[Lev Ret]]-Table13233[[#This Row],[Lev Bet]])</f>
        <v>340.00000000000006</v>
      </c>
      <c r="R925" s="84">
        <v>100</v>
      </c>
      <c r="S925" s="84">
        <f>IF(Table13233[[#This Row],[E4 24 BET]]="","",IF(OR(Table13233[[#This Row],[Fin]]="1st",Table13233[[#This Row],[Fin]]="Won",Table13233[[#This Row],[Div]]&lt;&gt;""),R925*Table13233[[#This Row],[Div]],""))</f>
        <v>440.00000000000006</v>
      </c>
      <c r="T925" s="84">
        <f>IF(Table13233[[#This Row],[E4 24 BET]]="","",IF(Table13233[[#This Row],[E4 24 RET]]="",Table13233[[#This Row],[E4 24 BET]]*-1,S925-R925))</f>
        <v>340.00000000000006</v>
      </c>
      <c r="U925" s="80" t="s">
        <v>946</v>
      </c>
    </row>
    <row r="926" spans="1:21" ht="15" customHeight="1" x14ac:dyDescent="0.25">
      <c r="A926" s="77">
        <v>45140</v>
      </c>
      <c r="B926" s="78">
        <v>0.68055555555555547</v>
      </c>
      <c r="C926" s="78" t="s">
        <v>145</v>
      </c>
      <c r="D926" s="79">
        <v>7</v>
      </c>
      <c r="E926" s="80">
        <v>7</v>
      </c>
      <c r="F926" s="81" t="s">
        <v>538</v>
      </c>
      <c r="G926" s="81"/>
      <c r="H926" s="82"/>
      <c r="I926" s="80" t="s">
        <v>156</v>
      </c>
      <c r="J926" s="83"/>
      <c r="K926" s="80" t="s">
        <v>932</v>
      </c>
      <c r="L926" s="80" t="s">
        <v>1021</v>
      </c>
      <c r="M926" s="80" t="s">
        <v>924</v>
      </c>
      <c r="N926" s="80" t="s">
        <v>140</v>
      </c>
      <c r="O926" s="83">
        <v>100</v>
      </c>
      <c r="P926" s="80" t="str">
        <f>IF(OR(Table13233[[#This Row],[Fin]]="1st",Table13233[[#This Row],[Div]]&lt;&gt;""),O926*Table13233[[#This Row],[Div]],"")</f>
        <v/>
      </c>
      <c r="Q926" s="80">
        <f>IF(Table13233[[#This Row],[Lev Ret]]="",Table13233[[#This Row],[Lev Bet]]*-1,Table13233[[#This Row],[Lev Ret]]-Table13233[[#This Row],[Lev Bet]])</f>
        <v>-100</v>
      </c>
      <c r="R926" s="84">
        <v>120</v>
      </c>
      <c r="S926" s="84" t="str">
        <f>IF(Table13233[[#This Row],[E4 24 BET]]="","",IF(OR(Table13233[[#This Row],[Fin]]="1st",Table13233[[#This Row],[Fin]]="Won",Table13233[[#This Row],[Div]]&lt;&gt;""),R926*Table13233[[#This Row],[Div]],""))</f>
        <v/>
      </c>
      <c r="T926" s="84">
        <f>IF(Table13233[[#This Row],[E4 24 BET]]="","",IF(Table13233[[#This Row],[E4 24 RET]]="",Table13233[[#This Row],[E4 24 BET]]*-1,S926-R926))</f>
        <v>-120</v>
      </c>
      <c r="U926" s="80" t="s">
        <v>946</v>
      </c>
    </row>
    <row r="927" spans="1:21" ht="15" customHeight="1" x14ac:dyDescent="0.25">
      <c r="A927" s="77">
        <v>45143</v>
      </c>
      <c r="B927" s="78">
        <v>0.50347222222222221</v>
      </c>
      <c r="C927" s="78" t="s">
        <v>139</v>
      </c>
      <c r="D927" s="79">
        <v>2</v>
      </c>
      <c r="E927" s="80">
        <v>3</v>
      </c>
      <c r="F927" s="81" t="s">
        <v>878</v>
      </c>
      <c r="G927" s="81" t="s">
        <v>7</v>
      </c>
      <c r="H927" s="82"/>
      <c r="I927" s="80" t="s">
        <v>156</v>
      </c>
      <c r="J927" s="83"/>
      <c r="K927" s="80" t="s">
        <v>932</v>
      </c>
      <c r="L927" s="80" t="s">
        <v>1021</v>
      </c>
      <c r="M927" s="80" t="s">
        <v>919</v>
      </c>
      <c r="N927" s="80" t="s">
        <v>140</v>
      </c>
      <c r="O927" s="83">
        <v>100</v>
      </c>
      <c r="P927" s="80" t="str">
        <f>IF(OR(Table13233[[#This Row],[Fin]]="1st",Table13233[[#This Row],[Div]]&lt;&gt;""),O927*Table13233[[#This Row],[Div]],"")</f>
        <v/>
      </c>
      <c r="Q927" s="80">
        <f>IF(Table13233[[#This Row],[Lev Ret]]="",Table13233[[#This Row],[Lev Bet]]*-1,Table13233[[#This Row],[Lev Ret]]-Table13233[[#This Row],[Lev Bet]])</f>
        <v>-100</v>
      </c>
      <c r="R927" s="84">
        <v>100</v>
      </c>
      <c r="S927" s="84" t="str">
        <f>IF(Table13233[[#This Row],[E4 24 BET]]="","",IF(OR(Table13233[[#This Row],[Fin]]="1st",Table13233[[#This Row],[Fin]]="Won",Table13233[[#This Row],[Div]]&lt;&gt;""),R927*Table13233[[#This Row],[Div]],""))</f>
        <v/>
      </c>
      <c r="T927" s="84">
        <f>IF(Table13233[[#This Row],[E4 24 BET]]="","",IF(Table13233[[#This Row],[E4 24 RET]]="",Table13233[[#This Row],[E4 24 BET]]*-1,S927-R927))</f>
        <v>-100</v>
      </c>
      <c r="U927" s="80" t="s">
        <v>943</v>
      </c>
    </row>
    <row r="928" spans="1:21" ht="15" customHeight="1" x14ac:dyDescent="0.25">
      <c r="A928" s="77">
        <v>45143</v>
      </c>
      <c r="B928" s="78">
        <v>0.57638888888888895</v>
      </c>
      <c r="C928" s="78" t="s">
        <v>139</v>
      </c>
      <c r="D928" s="79">
        <v>5</v>
      </c>
      <c r="E928" s="80">
        <v>2</v>
      </c>
      <c r="F928" s="81" t="s">
        <v>875</v>
      </c>
      <c r="G928" s="81" t="s">
        <v>7</v>
      </c>
      <c r="H928" s="82"/>
      <c r="I928" s="80" t="s">
        <v>156</v>
      </c>
      <c r="J928" s="83"/>
      <c r="K928" s="80" t="s">
        <v>932</v>
      </c>
      <c r="L928" s="80" t="s">
        <v>1021</v>
      </c>
      <c r="M928" s="80" t="s">
        <v>919</v>
      </c>
      <c r="N928" s="80" t="s">
        <v>140</v>
      </c>
      <c r="O928" s="83">
        <v>100</v>
      </c>
      <c r="P928" s="80" t="str">
        <f>IF(OR(Table13233[[#This Row],[Fin]]="1st",Table13233[[#This Row],[Div]]&lt;&gt;""),O928*Table13233[[#This Row],[Div]],"")</f>
        <v/>
      </c>
      <c r="Q928" s="80">
        <f>IF(Table13233[[#This Row],[Lev Ret]]="",Table13233[[#This Row],[Lev Bet]]*-1,Table13233[[#This Row],[Lev Ret]]-Table13233[[#This Row],[Lev Bet]])</f>
        <v>-100</v>
      </c>
      <c r="R928" s="84">
        <v>100</v>
      </c>
      <c r="S928" s="84" t="str">
        <f>IF(Table13233[[#This Row],[E4 24 BET]]="","",IF(OR(Table13233[[#This Row],[Fin]]="1st",Table13233[[#This Row],[Fin]]="Won",Table13233[[#This Row],[Div]]&lt;&gt;""),R928*Table13233[[#This Row],[Div]],""))</f>
        <v/>
      </c>
      <c r="T928" s="84">
        <f>IF(Table13233[[#This Row],[E4 24 BET]]="","",IF(Table13233[[#This Row],[E4 24 RET]]="",Table13233[[#This Row],[E4 24 BET]]*-1,S928-R928))</f>
        <v>-100</v>
      </c>
      <c r="U928" s="80" t="s">
        <v>943</v>
      </c>
    </row>
    <row r="929" spans="1:21" ht="15" customHeight="1" x14ac:dyDescent="0.25">
      <c r="A929" s="77">
        <v>45143</v>
      </c>
      <c r="B929" s="78">
        <v>0.58194444444444449</v>
      </c>
      <c r="C929" s="78" t="s">
        <v>155</v>
      </c>
      <c r="D929" s="79">
        <v>5</v>
      </c>
      <c r="E929" s="80">
        <v>8</v>
      </c>
      <c r="F929" s="81" t="s">
        <v>708</v>
      </c>
      <c r="G929" s="81" t="s">
        <v>4</v>
      </c>
      <c r="H929" s="82">
        <v>4.2</v>
      </c>
      <c r="I929" s="80" t="s">
        <v>897</v>
      </c>
      <c r="J929" s="83"/>
      <c r="K929" s="80" t="s">
        <v>932</v>
      </c>
      <c r="L929" s="80" t="s">
        <v>1021</v>
      </c>
      <c r="M929" s="80" t="s">
        <v>919</v>
      </c>
      <c r="N929" s="80" t="s">
        <v>140</v>
      </c>
      <c r="O929" s="83">
        <v>100</v>
      </c>
      <c r="P929" s="80">
        <f>IF(OR(Table13233[[#This Row],[Fin]]="1st",Table13233[[#This Row],[Div]]&lt;&gt;""),O929*Table13233[[#This Row],[Div]],"")</f>
        <v>420</v>
      </c>
      <c r="Q929" s="80">
        <f>IF(Table13233[[#This Row],[Lev Ret]]="",Table13233[[#This Row],[Lev Bet]]*-1,Table13233[[#This Row],[Lev Ret]]-Table13233[[#This Row],[Lev Bet]])</f>
        <v>320</v>
      </c>
      <c r="R929" s="84">
        <v>100</v>
      </c>
      <c r="S929" s="84">
        <f>IF(Table13233[[#This Row],[E4 24 BET]]="","",IF(OR(Table13233[[#This Row],[Fin]]="1st",Table13233[[#This Row],[Fin]]="Won",Table13233[[#This Row],[Div]]&lt;&gt;""),R929*Table13233[[#This Row],[Div]],""))</f>
        <v>420</v>
      </c>
      <c r="T929" s="84">
        <f>IF(Table13233[[#This Row],[E4 24 BET]]="","",IF(Table13233[[#This Row],[E4 24 RET]]="",Table13233[[#This Row],[E4 24 BET]]*-1,S929-R929))</f>
        <v>320</v>
      </c>
      <c r="U929" s="80" t="s">
        <v>927</v>
      </c>
    </row>
    <row r="930" spans="1:21" ht="15" customHeight="1" x14ac:dyDescent="0.25">
      <c r="A930" s="77">
        <v>45143</v>
      </c>
      <c r="B930" s="78">
        <v>0.60069444444444442</v>
      </c>
      <c r="C930" s="78" t="s">
        <v>139</v>
      </c>
      <c r="D930" s="79">
        <v>6</v>
      </c>
      <c r="E930" s="80">
        <v>6</v>
      </c>
      <c r="F930" s="81" t="s">
        <v>879</v>
      </c>
      <c r="G930" s="81" t="s">
        <v>4</v>
      </c>
      <c r="H930" s="82">
        <v>3.6</v>
      </c>
      <c r="I930" s="80" t="s">
        <v>156</v>
      </c>
      <c r="J930" s="83"/>
      <c r="K930" s="80" t="s">
        <v>932</v>
      </c>
      <c r="L930" s="80" t="s">
        <v>1021</v>
      </c>
      <c r="M930" s="80" t="s">
        <v>919</v>
      </c>
      <c r="N930" s="80" t="s">
        <v>140</v>
      </c>
      <c r="O930" s="83">
        <v>100</v>
      </c>
      <c r="P930" s="80">
        <f>IF(OR(Table13233[[#This Row],[Fin]]="1st",Table13233[[#This Row],[Div]]&lt;&gt;""),O930*Table13233[[#This Row],[Div]],"")</f>
        <v>360</v>
      </c>
      <c r="Q930" s="80">
        <f>IF(Table13233[[#This Row],[Lev Ret]]="",Table13233[[#This Row],[Lev Bet]]*-1,Table13233[[#This Row],[Lev Ret]]-Table13233[[#This Row],[Lev Bet]])</f>
        <v>260</v>
      </c>
      <c r="R930" s="84">
        <v>100</v>
      </c>
      <c r="S930" s="84">
        <f>IF(Table13233[[#This Row],[E4 24 BET]]="","",IF(OR(Table13233[[#This Row],[Fin]]="1st",Table13233[[#This Row],[Fin]]="Won",Table13233[[#This Row],[Div]]&lt;&gt;""),R930*Table13233[[#This Row],[Div]],""))</f>
        <v>360</v>
      </c>
      <c r="T930" s="84">
        <f>IF(Table13233[[#This Row],[E4 24 BET]]="","",IF(Table13233[[#This Row],[E4 24 RET]]="",Table13233[[#This Row],[E4 24 BET]]*-1,S930-R930))</f>
        <v>260</v>
      </c>
      <c r="U930" s="80" t="s">
        <v>943</v>
      </c>
    </row>
    <row r="931" spans="1:21" ht="15" customHeight="1" x14ac:dyDescent="0.25">
      <c r="A931" s="77">
        <v>45143</v>
      </c>
      <c r="B931" s="78">
        <v>0.625</v>
      </c>
      <c r="C931" s="78" t="s">
        <v>139</v>
      </c>
      <c r="D931" s="79">
        <v>7</v>
      </c>
      <c r="E931" s="80">
        <v>1</v>
      </c>
      <c r="F931" s="81" t="s">
        <v>565</v>
      </c>
      <c r="G931" s="81" t="s">
        <v>4</v>
      </c>
      <c r="H931" s="82">
        <v>8</v>
      </c>
      <c r="I931" s="80" t="s">
        <v>156</v>
      </c>
      <c r="J931" s="83"/>
      <c r="K931" s="80" t="s">
        <v>932</v>
      </c>
      <c r="L931" s="80" t="s">
        <v>1021</v>
      </c>
      <c r="M931" s="80" t="s">
        <v>919</v>
      </c>
      <c r="N931" s="80" t="s">
        <v>140</v>
      </c>
      <c r="O931" s="83">
        <v>100</v>
      </c>
      <c r="P931" s="80">
        <f>IF(OR(Table13233[[#This Row],[Fin]]="1st",Table13233[[#This Row],[Div]]&lt;&gt;""),O931*Table13233[[#This Row],[Div]],"")</f>
        <v>800</v>
      </c>
      <c r="Q931" s="80">
        <f>IF(Table13233[[#This Row],[Lev Ret]]="",Table13233[[#This Row],[Lev Bet]]*-1,Table13233[[#This Row],[Lev Ret]]-Table13233[[#This Row],[Lev Bet]])</f>
        <v>700</v>
      </c>
      <c r="R931" s="84">
        <v>100</v>
      </c>
      <c r="S931" s="84">
        <f>IF(Table13233[[#This Row],[E4 24 BET]]="","",IF(OR(Table13233[[#This Row],[Fin]]="1st",Table13233[[#This Row],[Fin]]="Won",Table13233[[#This Row],[Div]]&lt;&gt;""),R931*Table13233[[#This Row],[Div]],""))</f>
        <v>800</v>
      </c>
      <c r="T931" s="84">
        <f>IF(Table13233[[#This Row],[E4 24 BET]]="","",IF(Table13233[[#This Row],[E4 24 RET]]="",Table13233[[#This Row],[E4 24 BET]]*-1,S931-R931))</f>
        <v>700</v>
      </c>
      <c r="U931" s="80" t="s">
        <v>943</v>
      </c>
    </row>
    <row r="932" spans="1:21" ht="15" customHeight="1" x14ac:dyDescent="0.25">
      <c r="A932" s="77">
        <v>45143</v>
      </c>
      <c r="B932" s="78">
        <v>0.65277777777777779</v>
      </c>
      <c r="C932" s="78" t="s">
        <v>139</v>
      </c>
      <c r="D932" s="79">
        <v>8</v>
      </c>
      <c r="E932" s="80">
        <v>11</v>
      </c>
      <c r="F932" s="81" t="s">
        <v>490</v>
      </c>
      <c r="G932" s="81" t="s">
        <v>4</v>
      </c>
      <c r="H932" s="82">
        <v>2.6</v>
      </c>
      <c r="I932" s="80" t="s">
        <v>156</v>
      </c>
      <c r="J932" s="83"/>
      <c r="K932" s="80" t="s">
        <v>932</v>
      </c>
      <c r="L932" s="80" t="s">
        <v>1021</v>
      </c>
      <c r="M932" s="80" t="s">
        <v>919</v>
      </c>
      <c r="N932" s="80" t="s">
        <v>918</v>
      </c>
      <c r="O932" s="83">
        <v>100</v>
      </c>
      <c r="P932" s="80">
        <f>IF(OR(Table13233[[#This Row],[Fin]]="1st",Table13233[[#This Row],[Div]]&lt;&gt;""),O932*Table13233[[#This Row],[Div]],"")</f>
        <v>260</v>
      </c>
      <c r="Q932" s="80">
        <f>IF(Table13233[[#This Row],[Lev Ret]]="",Table13233[[#This Row],[Lev Bet]]*-1,Table13233[[#This Row],[Lev Ret]]-Table13233[[#This Row],[Lev Bet]])</f>
        <v>160</v>
      </c>
      <c r="R932" s="84">
        <v>100</v>
      </c>
      <c r="S932" s="84">
        <f>IF(Table13233[[#This Row],[E4 24 BET]]="","",IF(OR(Table13233[[#This Row],[Fin]]="1st",Table13233[[#This Row],[Fin]]="Won",Table13233[[#This Row],[Div]]&lt;&gt;""),R932*Table13233[[#This Row],[Div]],""))</f>
        <v>260</v>
      </c>
      <c r="T932" s="84">
        <f>IF(Table13233[[#This Row],[E4 24 BET]]="","",IF(Table13233[[#This Row],[E4 24 RET]]="",Table13233[[#This Row],[E4 24 BET]]*-1,S932-R932))</f>
        <v>160</v>
      </c>
      <c r="U932" s="80" t="s">
        <v>948</v>
      </c>
    </row>
    <row r="933" spans="1:21" ht="15" customHeight="1" x14ac:dyDescent="0.25">
      <c r="A933" s="77">
        <v>45143</v>
      </c>
      <c r="B933" s="78">
        <v>0.70138888888888884</v>
      </c>
      <c r="C933" s="78" t="s">
        <v>139</v>
      </c>
      <c r="D933" s="79">
        <v>10</v>
      </c>
      <c r="E933" s="80">
        <v>14</v>
      </c>
      <c r="F933" s="81" t="s">
        <v>186</v>
      </c>
      <c r="G933" s="81" t="s">
        <v>4</v>
      </c>
      <c r="H933" s="82">
        <v>4.2</v>
      </c>
      <c r="I933" s="80" t="s">
        <v>156</v>
      </c>
      <c r="J933" s="83"/>
      <c r="K933" s="80" t="s">
        <v>932</v>
      </c>
      <c r="L933" s="80" t="s">
        <v>1021</v>
      </c>
      <c r="M933" s="80" t="s">
        <v>919</v>
      </c>
      <c r="N933" s="80" t="s">
        <v>921</v>
      </c>
      <c r="O933" s="83">
        <v>100</v>
      </c>
      <c r="P933" s="80">
        <f>IF(OR(Table13233[[#This Row],[Fin]]="1st",Table13233[[#This Row],[Div]]&lt;&gt;""),O933*Table13233[[#This Row],[Div]],"")</f>
        <v>420</v>
      </c>
      <c r="Q933" s="80">
        <f>IF(Table13233[[#This Row],[Lev Ret]]="",Table13233[[#This Row],[Lev Bet]]*-1,Table13233[[#This Row],[Lev Ret]]-Table13233[[#This Row],[Lev Bet]])</f>
        <v>320</v>
      </c>
      <c r="R933" s="84">
        <v>160</v>
      </c>
      <c r="S933" s="84">
        <f>IF(Table13233[[#This Row],[E4 24 BET]]="","",IF(OR(Table13233[[#This Row],[Fin]]="1st",Table13233[[#This Row],[Fin]]="Won",Table13233[[#This Row],[Div]]&lt;&gt;""),R933*Table13233[[#This Row],[Div]],""))</f>
        <v>672</v>
      </c>
      <c r="T933" s="84">
        <f>IF(Table13233[[#This Row],[E4 24 BET]]="","",IF(Table13233[[#This Row],[E4 24 RET]]="",Table13233[[#This Row],[E4 24 BET]]*-1,S933-R933))</f>
        <v>512</v>
      </c>
      <c r="U933" s="80" t="s">
        <v>952</v>
      </c>
    </row>
    <row r="934" spans="1:21" ht="15" customHeight="1" x14ac:dyDescent="0.25">
      <c r="A934" s="77">
        <v>45147</v>
      </c>
      <c r="B934" s="78">
        <v>0.55902777777777779</v>
      </c>
      <c r="C934" s="78" t="s">
        <v>149</v>
      </c>
      <c r="D934" s="79">
        <v>1</v>
      </c>
      <c r="E934" s="80">
        <v>3</v>
      </c>
      <c r="F934" s="81" t="s">
        <v>539</v>
      </c>
      <c r="G934" s="81" t="s">
        <v>4</v>
      </c>
      <c r="H934" s="82">
        <v>3.7</v>
      </c>
      <c r="I934" s="80" t="s">
        <v>156</v>
      </c>
      <c r="J934" s="83"/>
      <c r="K934" s="80" t="s">
        <v>932</v>
      </c>
      <c r="L934" s="80" t="s">
        <v>1021</v>
      </c>
      <c r="M934" s="80" t="s">
        <v>924</v>
      </c>
      <c r="N934" s="80" t="s">
        <v>140</v>
      </c>
      <c r="O934" s="83">
        <v>100</v>
      </c>
      <c r="P934" s="80">
        <f>IF(OR(Table13233[[#This Row],[Fin]]="1st",Table13233[[#This Row],[Div]]&lt;&gt;""),O934*Table13233[[#This Row],[Div]],"")</f>
        <v>370</v>
      </c>
      <c r="Q934" s="80">
        <f>IF(Table13233[[#This Row],[Lev Ret]]="",Table13233[[#This Row],[Lev Bet]]*-1,Table13233[[#This Row],[Lev Ret]]-Table13233[[#This Row],[Lev Bet]])</f>
        <v>270</v>
      </c>
      <c r="R934" s="84">
        <v>120</v>
      </c>
      <c r="S934" s="84">
        <f>IF(Table13233[[#This Row],[E4 24 BET]]="","",IF(OR(Table13233[[#This Row],[Fin]]="1st",Table13233[[#This Row],[Fin]]="Won",Table13233[[#This Row],[Div]]&lt;&gt;""),R934*Table13233[[#This Row],[Div]],""))</f>
        <v>444</v>
      </c>
      <c r="T934" s="84">
        <f>IF(Table13233[[#This Row],[E4 24 BET]]="","",IF(Table13233[[#This Row],[E4 24 RET]]="",Table13233[[#This Row],[E4 24 BET]]*-1,S934-R934))</f>
        <v>324</v>
      </c>
      <c r="U934" s="80" t="s">
        <v>946</v>
      </c>
    </row>
    <row r="935" spans="1:21" ht="15" customHeight="1" x14ac:dyDescent="0.25">
      <c r="A935" s="77">
        <v>45147</v>
      </c>
      <c r="B935" s="78">
        <v>0.63194444444444442</v>
      </c>
      <c r="C935" s="78" t="s">
        <v>149</v>
      </c>
      <c r="D935" s="79">
        <v>4</v>
      </c>
      <c r="E935" s="80">
        <v>9</v>
      </c>
      <c r="F935" s="81" t="s">
        <v>540</v>
      </c>
      <c r="G935" s="81" t="s">
        <v>6</v>
      </c>
      <c r="H935" s="82"/>
      <c r="I935" s="80" t="s">
        <v>156</v>
      </c>
      <c r="J935" s="83"/>
      <c r="K935" s="80" t="s">
        <v>932</v>
      </c>
      <c r="L935" s="80" t="s">
        <v>1021</v>
      </c>
      <c r="M935" s="80" t="s">
        <v>924</v>
      </c>
      <c r="N935" s="80" t="s">
        <v>140</v>
      </c>
      <c r="O935" s="83">
        <v>100</v>
      </c>
      <c r="P935" s="80" t="str">
        <f>IF(OR(Table13233[[#This Row],[Fin]]="1st",Table13233[[#This Row],[Div]]&lt;&gt;""),O935*Table13233[[#This Row],[Div]],"")</f>
        <v/>
      </c>
      <c r="Q935" s="80">
        <f>IF(Table13233[[#This Row],[Lev Ret]]="",Table13233[[#This Row],[Lev Bet]]*-1,Table13233[[#This Row],[Lev Ret]]-Table13233[[#This Row],[Lev Bet]])</f>
        <v>-100</v>
      </c>
      <c r="R935" s="84">
        <v>100</v>
      </c>
      <c r="S935" s="84" t="str">
        <f>IF(Table13233[[#This Row],[E4 24 BET]]="","",IF(OR(Table13233[[#This Row],[Fin]]="1st",Table13233[[#This Row],[Fin]]="Won",Table13233[[#This Row],[Div]]&lt;&gt;""),R935*Table13233[[#This Row],[Div]],""))</f>
        <v/>
      </c>
      <c r="T935" s="84">
        <f>IF(Table13233[[#This Row],[E4 24 BET]]="","",IF(Table13233[[#This Row],[E4 24 RET]]="",Table13233[[#This Row],[E4 24 BET]]*-1,S935-R935))</f>
        <v>-100</v>
      </c>
      <c r="U935" s="80" t="s">
        <v>946</v>
      </c>
    </row>
    <row r="936" spans="1:21" ht="15" customHeight="1" x14ac:dyDescent="0.25">
      <c r="A936" s="77">
        <v>45147</v>
      </c>
      <c r="B936" s="78">
        <v>0.65625</v>
      </c>
      <c r="C936" s="78" t="s">
        <v>149</v>
      </c>
      <c r="D936" s="79">
        <v>5</v>
      </c>
      <c r="E936" s="80">
        <v>4</v>
      </c>
      <c r="F936" s="81" t="s">
        <v>541</v>
      </c>
      <c r="G936" s="81" t="s">
        <v>4</v>
      </c>
      <c r="H936" s="82">
        <v>3.3</v>
      </c>
      <c r="I936" s="80" t="s">
        <v>156</v>
      </c>
      <c r="J936" s="83"/>
      <c r="K936" s="80" t="s">
        <v>932</v>
      </c>
      <c r="L936" s="80" t="s">
        <v>1021</v>
      </c>
      <c r="M936" s="80" t="s">
        <v>924</v>
      </c>
      <c r="N936" s="80" t="s">
        <v>140</v>
      </c>
      <c r="O936" s="83">
        <v>100</v>
      </c>
      <c r="P936" s="80">
        <f>IF(OR(Table13233[[#This Row],[Fin]]="1st",Table13233[[#This Row],[Div]]&lt;&gt;""),O936*Table13233[[#This Row],[Div]],"")</f>
        <v>330</v>
      </c>
      <c r="Q936" s="80">
        <f>IF(Table13233[[#This Row],[Lev Ret]]="",Table13233[[#This Row],[Lev Bet]]*-1,Table13233[[#This Row],[Lev Ret]]-Table13233[[#This Row],[Lev Bet]])</f>
        <v>230</v>
      </c>
      <c r="R936" s="84">
        <v>120</v>
      </c>
      <c r="S936" s="84">
        <f>IF(Table13233[[#This Row],[E4 24 BET]]="","",IF(OR(Table13233[[#This Row],[Fin]]="1st",Table13233[[#This Row],[Fin]]="Won",Table13233[[#This Row],[Div]]&lt;&gt;""),R936*Table13233[[#This Row],[Div]],""))</f>
        <v>396</v>
      </c>
      <c r="T936" s="84">
        <f>IF(Table13233[[#This Row],[E4 24 BET]]="","",IF(Table13233[[#This Row],[E4 24 RET]]="",Table13233[[#This Row],[E4 24 BET]]*-1,S936-R936))</f>
        <v>276</v>
      </c>
      <c r="U936" s="80" t="s">
        <v>946</v>
      </c>
    </row>
    <row r="937" spans="1:21" ht="15" customHeight="1" x14ac:dyDescent="0.25">
      <c r="A937" s="77">
        <v>45147</v>
      </c>
      <c r="B937" s="78">
        <v>0.6875</v>
      </c>
      <c r="C937" s="78" t="s">
        <v>5</v>
      </c>
      <c r="D937" s="79">
        <v>8</v>
      </c>
      <c r="E937" s="80">
        <v>1</v>
      </c>
      <c r="F937" s="81" t="s">
        <v>657</v>
      </c>
      <c r="G937" s="81" t="s">
        <v>7</v>
      </c>
      <c r="H937" s="82"/>
      <c r="I937" s="80" t="s">
        <v>392</v>
      </c>
      <c r="J937" s="83"/>
      <c r="K937" s="80" t="s">
        <v>932</v>
      </c>
      <c r="L937" s="80" t="s">
        <v>1021</v>
      </c>
      <c r="M937" s="80" t="s">
        <v>924</v>
      </c>
      <c r="N937" s="80" t="s">
        <v>140</v>
      </c>
      <c r="O937" s="83">
        <v>100</v>
      </c>
      <c r="P937" s="80" t="str">
        <f>IF(OR(Table13233[[#This Row],[Fin]]="1st",Table13233[[#This Row],[Div]]&lt;&gt;""),O937*Table13233[[#This Row],[Div]],"")</f>
        <v/>
      </c>
      <c r="Q937" s="80">
        <f>IF(Table13233[[#This Row],[Lev Ret]]="",Table13233[[#This Row],[Lev Bet]]*-1,Table13233[[#This Row],[Lev Ret]]-Table13233[[#This Row],[Lev Bet]])</f>
        <v>-100</v>
      </c>
      <c r="R937" s="84">
        <v>100</v>
      </c>
      <c r="S937" s="84" t="str">
        <f>IF(Table13233[[#This Row],[E4 24 BET]]="","",IF(OR(Table13233[[#This Row],[Fin]]="1st",Table13233[[#This Row],[Fin]]="Won",Table13233[[#This Row],[Div]]&lt;&gt;""),R937*Table13233[[#This Row],[Div]],""))</f>
        <v/>
      </c>
      <c r="T937" s="84">
        <f>IF(Table13233[[#This Row],[E4 24 BET]]="","",IF(Table13233[[#This Row],[E4 24 RET]]="",Table13233[[#This Row],[E4 24 BET]]*-1,S937-R937))</f>
        <v>-100</v>
      </c>
      <c r="U937" s="80" t="s">
        <v>945</v>
      </c>
    </row>
    <row r="938" spans="1:21" ht="15" customHeight="1" x14ac:dyDescent="0.25">
      <c r="A938" s="77">
        <v>45147</v>
      </c>
      <c r="B938" s="78">
        <v>0.70486111111111116</v>
      </c>
      <c r="C938" s="78" t="s">
        <v>149</v>
      </c>
      <c r="D938" s="79">
        <v>7</v>
      </c>
      <c r="E938" s="80">
        <v>6</v>
      </c>
      <c r="F938" s="81" t="s">
        <v>542</v>
      </c>
      <c r="G938" s="81"/>
      <c r="H938" s="82"/>
      <c r="I938" s="80" t="s">
        <v>156</v>
      </c>
      <c r="J938" s="83"/>
      <c r="K938" s="80" t="s">
        <v>932</v>
      </c>
      <c r="L938" s="80" t="s">
        <v>1021</v>
      </c>
      <c r="M938" s="80" t="s">
        <v>924</v>
      </c>
      <c r="N938" s="80" t="s">
        <v>140</v>
      </c>
      <c r="O938" s="83">
        <v>100</v>
      </c>
      <c r="P938" s="80" t="str">
        <f>IF(OR(Table13233[[#This Row],[Fin]]="1st",Table13233[[#This Row],[Div]]&lt;&gt;""),O938*Table13233[[#This Row],[Div]],"")</f>
        <v/>
      </c>
      <c r="Q938" s="80">
        <f>IF(Table13233[[#This Row],[Lev Ret]]="",Table13233[[#This Row],[Lev Bet]]*-1,Table13233[[#This Row],[Lev Ret]]-Table13233[[#This Row],[Lev Bet]])</f>
        <v>-100</v>
      </c>
      <c r="R938" s="84">
        <v>120</v>
      </c>
      <c r="S938" s="84" t="str">
        <f>IF(Table13233[[#This Row],[E4 24 BET]]="","",IF(OR(Table13233[[#This Row],[Fin]]="1st",Table13233[[#This Row],[Fin]]="Won",Table13233[[#This Row],[Div]]&lt;&gt;""),R938*Table13233[[#This Row],[Div]],""))</f>
        <v/>
      </c>
      <c r="T938" s="84">
        <f>IF(Table13233[[#This Row],[E4 24 BET]]="","",IF(Table13233[[#This Row],[E4 24 RET]]="",Table13233[[#This Row],[E4 24 BET]]*-1,S938-R938))</f>
        <v>-120</v>
      </c>
      <c r="U938" s="80" t="s">
        <v>946</v>
      </c>
    </row>
    <row r="939" spans="1:21" ht="15" customHeight="1" x14ac:dyDescent="0.25">
      <c r="A939" s="77">
        <v>45150</v>
      </c>
      <c r="B939" s="78">
        <v>0.50694444444444442</v>
      </c>
      <c r="C939" s="78" t="s">
        <v>139</v>
      </c>
      <c r="D939" s="79">
        <v>2</v>
      </c>
      <c r="E939" s="80">
        <v>8</v>
      </c>
      <c r="F939" s="81" t="s">
        <v>554</v>
      </c>
      <c r="G939" s="81" t="s">
        <v>4</v>
      </c>
      <c r="H939" s="82">
        <v>4.2</v>
      </c>
      <c r="I939" s="80" t="s">
        <v>156</v>
      </c>
      <c r="J939" s="83"/>
      <c r="K939" s="80" t="s">
        <v>932</v>
      </c>
      <c r="L939" s="80" t="s">
        <v>1021</v>
      </c>
      <c r="M939" s="80" t="s">
        <v>919</v>
      </c>
      <c r="N939" s="80" t="s">
        <v>140</v>
      </c>
      <c r="O939" s="83">
        <v>100</v>
      </c>
      <c r="P939" s="80">
        <f>IF(OR(Table13233[[#This Row],[Fin]]="1st",Table13233[[#This Row],[Div]]&lt;&gt;""),O939*Table13233[[#This Row],[Div]],"")</f>
        <v>420</v>
      </c>
      <c r="Q939" s="80">
        <f>IF(Table13233[[#This Row],[Lev Ret]]="",Table13233[[#This Row],[Lev Bet]]*-1,Table13233[[#This Row],[Lev Ret]]-Table13233[[#This Row],[Lev Bet]])</f>
        <v>320</v>
      </c>
      <c r="R939" s="84">
        <v>100</v>
      </c>
      <c r="S939" s="84">
        <f>IF(Table13233[[#This Row],[E4 24 BET]]="","",IF(OR(Table13233[[#This Row],[Fin]]="1st",Table13233[[#This Row],[Fin]]="Won",Table13233[[#This Row],[Div]]&lt;&gt;""),R939*Table13233[[#This Row],[Div]],""))</f>
        <v>420</v>
      </c>
      <c r="T939" s="84">
        <f>IF(Table13233[[#This Row],[E4 24 BET]]="","",IF(Table13233[[#This Row],[E4 24 RET]]="",Table13233[[#This Row],[E4 24 BET]]*-1,S939-R939))</f>
        <v>320</v>
      </c>
      <c r="U939" s="80" t="s">
        <v>943</v>
      </c>
    </row>
    <row r="940" spans="1:21" ht="15" customHeight="1" x14ac:dyDescent="0.25">
      <c r="A940" s="77">
        <v>45150</v>
      </c>
      <c r="B940" s="78">
        <v>0.51250000000000007</v>
      </c>
      <c r="C940" s="78" t="s">
        <v>155</v>
      </c>
      <c r="D940" s="79">
        <v>2</v>
      </c>
      <c r="E940" s="80">
        <v>3</v>
      </c>
      <c r="F940" s="81" t="s">
        <v>488</v>
      </c>
      <c r="G940" s="81" t="s">
        <v>7</v>
      </c>
      <c r="H940" s="82"/>
      <c r="I940" s="80" t="s">
        <v>897</v>
      </c>
      <c r="J940" s="83"/>
      <c r="K940" s="80" t="s">
        <v>932</v>
      </c>
      <c r="L940" s="80" t="s">
        <v>1021</v>
      </c>
      <c r="M940" s="80" t="s">
        <v>919</v>
      </c>
      <c r="N940" s="80" t="s">
        <v>140</v>
      </c>
      <c r="O940" s="83">
        <v>100</v>
      </c>
      <c r="P940" s="80" t="str">
        <f>IF(OR(Table13233[[#This Row],[Fin]]="1st",Table13233[[#This Row],[Div]]&lt;&gt;""),O940*Table13233[[#This Row],[Div]],"")</f>
        <v/>
      </c>
      <c r="Q940" s="80">
        <f>IF(Table13233[[#This Row],[Lev Ret]]="",Table13233[[#This Row],[Lev Bet]]*-1,Table13233[[#This Row],[Lev Ret]]-Table13233[[#This Row],[Lev Bet]])</f>
        <v>-100</v>
      </c>
      <c r="R940" s="84">
        <v>100</v>
      </c>
      <c r="S940" s="84" t="str">
        <f>IF(Table13233[[#This Row],[E4 24 BET]]="","",IF(OR(Table13233[[#This Row],[Fin]]="1st",Table13233[[#This Row],[Fin]]="Won",Table13233[[#This Row],[Div]]&lt;&gt;""),R940*Table13233[[#This Row],[Div]],""))</f>
        <v/>
      </c>
      <c r="T940" s="84">
        <f>IF(Table13233[[#This Row],[E4 24 BET]]="","",IF(Table13233[[#This Row],[E4 24 RET]]="",Table13233[[#This Row],[E4 24 BET]]*-1,S940-R940))</f>
        <v>-100</v>
      </c>
      <c r="U940" s="80" t="s">
        <v>927</v>
      </c>
    </row>
    <row r="941" spans="1:21" ht="15" customHeight="1" x14ac:dyDescent="0.25">
      <c r="A941" s="77">
        <v>45150</v>
      </c>
      <c r="B941" s="78">
        <v>0.51736111111111105</v>
      </c>
      <c r="C941" s="78" t="s">
        <v>11</v>
      </c>
      <c r="D941" s="79">
        <v>2</v>
      </c>
      <c r="E941" s="80">
        <v>4</v>
      </c>
      <c r="F941" s="81" t="s">
        <v>229</v>
      </c>
      <c r="G941" s="81" t="s">
        <v>4</v>
      </c>
      <c r="H941" s="82">
        <v>2.2000000000000002</v>
      </c>
      <c r="I941" s="80" t="s">
        <v>392</v>
      </c>
      <c r="J941" s="83"/>
      <c r="K941" s="80" t="s">
        <v>932</v>
      </c>
      <c r="L941" s="80" t="s">
        <v>1021</v>
      </c>
      <c r="M941" s="80" t="s">
        <v>919</v>
      </c>
      <c r="N941" s="80" t="s">
        <v>921</v>
      </c>
      <c r="O941" s="83">
        <v>100</v>
      </c>
      <c r="P941" s="80">
        <f>IF(OR(Table13233[[#This Row],[Fin]]="1st",Table13233[[#This Row],[Div]]&lt;&gt;""),O941*Table13233[[#This Row],[Div]],"")</f>
        <v>220.00000000000003</v>
      </c>
      <c r="Q941" s="80">
        <f>IF(Table13233[[#This Row],[Lev Ret]]="",Table13233[[#This Row],[Lev Bet]]*-1,Table13233[[#This Row],[Lev Ret]]-Table13233[[#This Row],[Lev Bet]])</f>
        <v>120.00000000000003</v>
      </c>
      <c r="R941" s="84">
        <v>200</v>
      </c>
      <c r="S941" s="84">
        <f>IF(Table13233[[#This Row],[E4 24 BET]]="","",IF(OR(Table13233[[#This Row],[Fin]]="1st",Table13233[[#This Row],[Fin]]="Won",Table13233[[#This Row],[Div]]&lt;&gt;""),R941*Table13233[[#This Row],[Div]],""))</f>
        <v>440.00000000000006</v>
      </c>
      <c r="T941" s="84">
        <f>IF(Table13233[[#This Row],[E4 24 BET]]="","",IF(Table13233[[#This Row],[E4 24 RET]]="",Table13233[[#This Row],[E4 24 BET]]*-1,S941-R941))</f>
        <v>240.00000000000006</v>
      </c>
      <c r="U941" s="80" t="s">
        <v>950</v>
      </c>
    </row>
    <row r="942" spans="1:21" ht="15" customHeight="1" x14ac:dyDescent="0.25">
      <c r="A942" s="77">
        <v>45150</v>
      </c>
      <c r="B942" s="78">
        <v>0.57986111111111105</v>
      </c>
      <c r="C942" s="78" t="s">
        <v>139</v>
      </c>
      <c r="D942" s="79">
        <v>5</v>
      </c>
      <c r="E942" s="80">
        <v>6</v>
      </c>
      <c r="F942" s="81" t="s">
        <v>852</v>
      </c>
      <c r="G942" s="81"/>
      <c r="H942" s="82"/>
      <c r="I942" s="80" t="s">
        <v>156</v>
      </c>
      <c r="J942" s="83"/>
      <c r="K942" s="80" t="s">
        <v>932</v>
      </c>
      <c r="L942" s="80" t="s">
        <v>1021</v>
      </c>
      <c r="M942" s="80" t="s">
        <v>919</v>
      </c>
      <c r="N942" s="80" t="s">
        <v>140</v>
      </c>
      <c r="O942" s="83">
        <v>100</v>
      </c>
      <c r="P942" s="80" t="str">
        <f>IF(OR(Table13233[[#This Row],[Fin]]="1st",Table13233[[#This Row],[Div]]&lt;&gt;""),O942*Table13233[[#This Row],[Div]],"")</f>
        <v/>
      </c>
      <c r="Q942" s="80">
        <f>IF(Table13233[[#This Row],[Lev Ret]]="",Table13233[[#This Row],[Lev Bet]]*-1,Table13233[[#This Row],[Lev Ret]]-Table13233[[#This Row],[Lev Bet]])</f>
        <v>-100</v>
      </c>
      <c r="R942" s="84">
        <v>100</v>
      </c>
      <c r="S942" s="84" t="str">
        <f>IF(Table13233[[#This Row],[E4 24 BET]]="","",IF(OR(Table13233[[#This Row],[Fin]]="1st",Table13233[[#This Row],[Fin]]="Won",Table13233[[#This Row],[Div]]&lt;&gt;""),R942*Table13233[[#This Row],[Div]],""))</f>
        <v/>
      </c>
      <c r="T942" s="84">
        <f>IF(Table13233[[#This Row],[E4 24 BET]]="","",IF(Table13233[[#This Row],[E4 24 RET]]="",Table13233[[#This Row],[E4 24 BET]]*-1,S942-R942))</f>
        <v>-100</v>
      </c>
      <c r="U942" s="80" t="s">
        <v>943</v>
      </c>
    </row>
    <row r="943" spans="1:21" ht="15" customHeight="1" x14ac:dyDescent="0.25">
      <c r="A943" s="77">
        <v>45150</v>
      </c>
      <c r="B943" s="78">
        <v>0.60416666666666663</v>
      </c>
      <c r="C943" s="78" t="s">
        <v>139</v>
      </c>
      <c r="D943" s="79">
        <v>6</v>
      </c>
      <c r="E943" s="80">
        <v>8</v>
      </c>
      <c r="F943" s="81" t="s">
        <v>880</v>
      </c>
      <c r="G943" s="81" t="s">
        <v>7</v>
      </c>
      <c r="H943" s="82"/>
      <c r="I943" s="80" t="s">
        <v>156</v>
      </c>
      <c r="J943" s="83"/>
      <c r="K943" s="80" t="s">
        <v>932</v>
      </c>
      <c r="L943" s="80" t="s">
        <v>1021</v>
      </c>
      <c r="M943" s="80" t="s">
        <v>919</v>
      </c>
      <c r="N943" s="80" t="s">
        <v>140</v>
      </c>
      <c r="O943" s="83">
        <v>100</v>
      </c>
      <c r="P943" s="80" t="str">
        <f>IF(OR(Table13233[[#This Row],[Fin]]="1st",Table13233[[#This Row],[Div]]&lt;&gt;""),O943*Table13233[[#This Row],[Div]],"")</f>
        <v/>
      </c>
      <c r="Q943" s="80">
        <f>IF(Table13233[[#This Row],[Lev Ret]]="",Table13233[[#This Row],[Lev Bet]]*-1,Table13233[[#This Row],[Lev Ret]]-Table13233[[#This Row],[Lev Bet]])</f>
        <v>-100</v>
      </c>
      <c r="R943" s="84">
        <v>100</v>
      </c>
      <c r="S943" s="84" t="str">
        <f>IF(Table13233[[#This Row],[E4 24 BET]]="","",IF(OR(Table13233[[#This Row],[Fin]]="1st",Table13233[[#This Row],[Fin]]="Won",Table13233[[#This Row],[Div]]&lt;&gt;""),R943*Table13233[[#This Row],[Div]],""))</f>
        <v/>
      </c>
      <c r="T943" s="84">
        <f>IF(Table13233[[#This Row],[E4 24 BET]]="","",IF(Table13233[[#This Row],[E4 24 RET]]="",Table13233[[#This Row],[E4 24 BET]]*-1,S943-R943))</f>
        <v>-100</v>
      </c>
      <c r="U943" s="80" t="s">
        <v>943</v>
      </c>
    </row>
    <row r="944" spans="1:21" ht="15" customHeight="1" x14ac:dyDescent="0.25">
      <c r="A944" s="77">
        <v>45150</v>
      </c>
      <c r="B944" s="78">
        <v>0.60972222222222217</v>
      </c>
      <c r="C944" s="78" t="s">
        <v>155</v>
      </c>
      <c r="D944" s="79">
        <v>6</v>
      </c>
      <c r="E944" s="80">
        <v>5</v>
      </c>
      <c r="F944" s="81" t="s">
        <v>709</v>
      </c>
      <c r="G944" s="81" t="s">
        <v>6</v>
      </c>
      <c r="H944" s="82"/>
      <c r="I944" s="80" t="s">
        <v>897</v>
      </c>
      <c r="J944" s="83"/>
      <c r="K944" s="80" t="s">
        <v>932</v>
      </c>
      <c r="L944" s="80" t="s">
        <v>1021</v>
      </c>
      <c r="M944" s="80" t="s">
        <v>919</v>
      </c>
      <c r="N944" s="80" t="s">
        <v>140</v>
      </c>
      <c r="O944" s="83">
        <v>100</v>
      </c>
      <c r="P944" s="80" t="str">
        <f>IF(OR(Table13233[[#This Row],[Fin]]="1st",Table13233[[#This Row],[Div]]&lt;&gt;""),O944*Table13233[[#This Row],[Div]],"")</f>
        <v/>
      </c>
      <c r="Q944" s="80">
        <f>IF(Table13233[[#This Row],[Lev Ret]]="",Table13233[[#This Row],[Lev Bet]]*-1,Table13233[[#This Row],[Lev Ret]]-Table13233[[#This Row],[Lev Bet]])</f>
        <v>-100</v>
      </c>
      <c r="R944" s="84">
        <v>100</v>
      </c>
      <c r="S944" s="84" t="str">
        <f>IF(Table13233[[#This Row],[E4 24 BET]]="","",IF(OR(Table13233[[#This Row],[Fin]]="1st",Table13233[[#This Row],[Fin]]="Won",Table13233[[#This Row],[Div]]&lt;&gt;""),R944*Table13233[[#This Row],[Div]],""))</f>
        <v/>
      </c>
      <c r="T944" s="84">
        <f>IF(Table13233[[#This Row],[E4 24 BET]]="","",IF(Table13233[[#This Row],[E4 24 RET]]="",Table13233[[#This Row],[E4 24 BET]]*-1,S944-R944))</f>
        <v>-100</v>
      </c>
      <c r="U944" s="80" t="s">
        <v>927</v>
      </c>
    </row>
    <row r="945" spans="1:21" ht="15" customHeight="1" x14ac:dyDescent="0.25">
      <c r="A945" s="77">
        <v>45150</v>
      </c>
      <c r="B945" s="78">
        <v>0.63888888888888895</v>
      </c>
      <c r="C945" s="78" t="s">
        <v>11</v>
      </c>
      <c r="D945" s="79">
        <v>7</v>
      </c>
      <c r="E945" s="80">
        <v>5</v>
      </c>
      <c r="F945" s="81" t="s">
        <v>184</v>
      </c>
      <c r="G945" s="81" t="s">
        <v>6</v>
      </c>
      <c r="H945" s="82"/>
      <c r="I945" s="80" t="s">
        <v>392</v>
      </c>
      <c r="J945" s="83"/>
      <c r="K945" s="80" t="s">
        <v>932</v>
      </c>
      <c r="L945" s="80" t="s">
        <v>1021</v>
      </c>
      <c r="M945" s="80" t="s">
        <v>919</v>
      </c>
      <c r="N945" s="80" t="s">
        <v>918</v>
      </c>
      <c r="O945" s="83">
        <v>100</v>
      </c>
      <c r="P945" s="80" t="str">
        <f>IF(OR(Table13233[[#This Row],[Fin]]="1st",Table13233[[#This Row],[Div]]&lt;&gt;""),O945*Table13233[[#This Row],[Div]],"")</f>
        <v/>
      </c>
      <c r="Q945" s="80">
        <f>IF(Table13233[[#This Row],[Lev Ret]]="",Table13233[[#This Row],[Lev Bet]]*-1,Table13233[[#This Row],[Lev Ret]]-Table13233[[#This Row],[Lev Bet]])</f>
        <v>-100</v>
      </c>
      <c r="R945" s="84">
        <v>100</v>
      </c>
      <c r="S945" s="84" t="str">
        <f>IF(Table13233[[#This Row],[E4 24 BET]]="","",IF(OR(Table13233[[#This Row],[Fin]]="1st",Table13233[[#This Row],[Fin]]="Won",Table13233[[#This Row],[Div]]&lt;&gt;""),R945*Table13233[[#This Row],[Div]],""))</f>
        <v/>
      </c>
      <c r="T945" s="84">
        <f>IF(Table13233[[#This Row],[E4 24 BET]]="","",IF(Table13233[[#This Row],[E4 24 RET]]="",Table13233[[#This Row],[E4 24 BET]]*-1,S945-R945))</f>
        <v>-100</v>
      </c>
      <c r="U945" s="80" t="s">
        <v>947</v>
      </c>
    </row>
    <row r="946" spans="1:21" ht="15" customHeight="1" x14ac:dyDescent="0.25">
      <c r="A946" s="77">
        <v>45150</v>
      </c>
      <c r="B946" s="78">
        <v>0.63888888888888895</v>
      </c>
      <c r="C946" s="78" t="s">
        <v>11</v>
      </c>
      <c r="D946" s="79">
        <v>7</v>
      </c>
      <c r="E946" s="80">
        <v>2</v>
      </c>
      <c r="F946" s="81" t="s">
        <v>768</v>
      </c>
      <c r="G946" s="81"/>
      <c r="H946" s="82"/>
      <c r="I946" s="80" t="s">
        <v>392</v>
      </c>
      <c r="J946" s="83"/>
      <c r="K946" s="80" t="s">
        <v>932</v>
      </c>
      <c r="L946" s="80" t="s">
        <v>1021</v>
      </c>
      <c r="M946" s="80" t="s">
        <v>919</v>
      </c>
      <c r="N946" s="80" t="s">
        <v>140</v>
      </c>
      <c r="O946" s="83">
        <v>100</v>
      </c>
      <c r="P946" s="80" t="str">
        <f>IF(OR(Table13233[[#This Row],[Fin]]="1st",Table13233[[#This Row],[Div]]&lt;&gt;""),O946*Table13233[[#This Row],[Div]],"")</f>
        <v/>
      </c>
      <c r="Q946" s="80">
        <f>IF(Table13233[[#This Row],[Lev Ret]]="",Table13233[[#This Row],[Lev Bet]]*-1,Table13233[[#This Row],[Lev Ret]]-Table13233[[#This Row],[Lev Bet]])</f>
        <v>-100</v>
      </c>
      <c r="R946" s="84">
        <v>120</v>
      </c>
      <c r="S946" s="84" t="str">
        <f>IF(Table13233[[#This Row],[E4 24 BET]]="","",IF(OR(Table13233[[#This Row],[Fin]]="1st",Table13233[[#This Row],[Fin]]="Won",Table13233[[#This Row],[Div]]&lt;&gt;""),R946*Table13233[[#This Row],[Div]],""))</f>
        <v/>
      </c>
      <c r="T946" s="84">
        <f>IF(Table13233[[#This Row],[E4 24 BET]]="","",IF(Table13233[[#This Row],[E4 24 RET]]="",Table13233[[#This Row],[E4 24 BET]]*-1,S946-R946))</f>
        <v>-120</v>
      </c>
      <c r="U946" s="80" t="s">
        <v>941</v>
      </c>
    </row>
    <row r="947" spans="1:21" ht="15" customHeight="1" x14ac:dyDescent="0.25">
      <c r="A947" s="77">
        <v>45150</v>
      </c>
      <c r="B947" s="78">
        <v>0.66319444444444442</v>
      </c>
      <c r="C947" s="78" t="s">
        <v>11</v>
      </c>
      <c r="D947" s="79">
        <v>8</v>
      </c>
      <c r="E947" s="80">
        <v>11</v>
      </c>
      <c r="F947" s="81" t="s">
        <v>188</v>
      </c>
      <c r="G947" s="81"/>
      <c r="H947" s="82"/>
      <c r="I947" s="80" t="s">
        <v>392</v>
      </c>
      <c r="J947" s="83"/>
      <c r="K947" s="80" t="s">
        <v>932</v>
      </c>
      <c r="L947" s="80" t="s">
        <v>1021</v>
      </c>
      <c r="M947" s="80" t="s">
        <v>919</v>
      </c>
      <c r="N947" s="80" t="s">
        <v>140</v>
      </c>
      <c r="O947" s="83">
        <v>100</v>
      </c>
      <c r="P947" s="80" t="str">
        <f>IF(OR(Table13233[[#This Row],[Fin]]="1st",Table13233[[#This Row],[Div]]&lt;&gt;""),O947*Table13233[[#This Row],[Div]],"")</f>
        <v/>
      </c>
      <c r="Q947" s="80">
        <f>IF(Table13233[[#This Row],[Lev Ret]]="",Table13233[[#This Row],[Lev Bet]]*-1,Table13233[[#This Row],[Lev Ret]]-Table13233[[#This Row],[Lev Bet]])</f>
        <v>-100</v>
      </c>
      <c r="R947" s="84">
        <v>120</v>
      </c>
      <c r="S947" s="84" t="str">
        <f>IF(Table13233[[#This Row],[E4 24 BET]]="","",IF(OR(Table13233[[#This Row],[Fin]]="1st",Table13233[[#This Row],[Fin]]="Won",Table13233[[#This Row],[Div]]&lt;&gt;""),R947*Table13233[[#This Row],[Div]],""))</f>
        <v/>
      </c>
      <c r="T947" s="84">
        <f>IF(Table13233[[#This Row],[E4 24 BET]]="","",IF(Table13233[[#This Row],[E4 24 RET]]="",Table13233[[#This Row],[E4 24 BET]]*-1,S947-R947))</f>
        <v>-120</v>
      </c>
      <c r="U947" s="80" t="s">
        <v>941</v>
      </c>
    </row>
    <row r="948" spans="1:21" ht="15" customHeight="1" x14ac:dyDescent="0.25">
      <c r="A948" s="77">
        <v>45150</v>
      </c>
      <c r="B948" s="78">
        <v>0.69097222222222221</v>
      </c>
      <c r="C948" s="78" t="s">
        <v>11</v>
      </c>
      <c r="D948" s="79">
        <v>9</v>
      </c>
      <c r="E948" s="80">
        <v>8</v>
      </c>
      <c r="F948" s="81" t="s">
        <v>217</v>
      </c>
      <c r="G948" s="81"/>
      <c r="H948" s="82"/>
      <c r="I948" s="80" t="s">
        <v>392</v>
      </c>
      <c r="J948" s="83"/>
      <c r="K948" s="80" t="s">
        <v>932</v>
      </c>
      <c r="L948" s="80" t="s">
        <v>1021</v>
      </c>
      <c r="M948" s="80" t="s">
        <v>919</v>
      </c>
      <c r="N948" s="80" t="s">
        <v>918</v>
      </c>
      <c r="O948" s="83">
        <v>100</v>
      </c>
      <c r="P948" s="80" t="str">
        <f>IF(OR(Table13233[[#This Row],[Fin]]="1st",Table13233[[#This Row],[Div]]&lt;&gt;""),O948*Table13233[[#This Row],[Div]],"")</f>
        <v/>
      </c>
      <c r="Q948" s="80">
        <f>IF(Table13233[[#This Row],[Lev Ret]]="",Table13233[[#This Row],[Lev Bet]]*-1,Table13233[[#This Row],[Lev Ret]]-Table13233[[#This Row],[Lev Bet]])</f>
        <v>-100</v>
      </c>
      <c r="R948" s="84">
        <v>139.99999999999997</v>
      </c>
      <c r="S948" s="84" t="str">
        <f>IF(Table13233[[#This Row],[E4 24 BET]]="","",IF(OR(Table13233[[#This Row],[Fin]]="1st",Table13233[[#This Row],[Fin]]="Won",Table13233[[#This Row],[Div]]&lt;&gt;""),R948*Table13233[[#This Row],[Div]],""))</f>
        <v/>
      </c>
      <c r="T948" s="84">
        <f>IF(Table13233[[#This Row],[E4 24 BET]]="","",IF(Table13233[[#This Row],[E4 24 RET]]="",Table13233[[#This Row],[E4 24 BET]]*-1,S948-R948))</f>
        <v>-139.99999999999997</v>
      </c>
      <c r="U948" s="80" t="s">
        <v>953</v>
      </c>
    </row>
    <row r="949" spans="1:21" ht="15" customHeight="1" x14ac:dyDescent="0.25">
      <c r="A949" s="77">
        <v>45150</v>
      </c>
      <c r="B949" s="78">
        <v>0.69097222222222221</v>
      </c>
      <c r="C949" s="78" t="s">
        <v>11</v>
      </c>
      <c r="D949" s="79">
        <v>9</v>
      </c>
      <c r="E949" s="80">
        <v>4</v>
      </c>
      <c r="F949" s="81" t="s">
        <v>183</v>
      </c>
      <c r="G949" s="81" t="s">
        <v>7</v>
      </c>
      <c r="H949" s="82"/>
      <c r="I949" s="80" t="s">
        <v>392</v>
      </c>
      <c r="J949" s="83"/>
      <c r="K949" s="80" t="s">
        <v>932</v>
      </c>
      <c r="L949" s="80" t="s">
        <v>1021</v>
      </c>
      <c r="M949" s="80" t="s">
        <v>919</v>
      </c>
      <c r="N949" s="80" t="s">
        <v>140</v>
      </c>
      <c r="O949" s="83">
        <v>100</v>
      </c>
      <c r="P949" s="80" t="str">
        <f>IF(OR(Table13233[[#This Row],[Fin]]="1st",Table13233[[#This Row],[Div]]&lt;&gt;""),O949*Table13233[[#This Row],[Div]],"")</f>
        <v/>
      </c>
      <c r="Q949" s="80">
        <f>IF(Table13233[[#This Row],[Lev Ret]]="",Table13233[[#This Row],[Lev Bet]]*-1,Table13233[[#This Row],[Lev Ret]]-Table13233[[#This Row],[Lev Bet]])</f>
        <v>-100</v>
      </c>
      <c r="R949" s="84">
        <v>120</v>
      </c>
      <c r="S949" s="84" t="str">
        <f>IF(Table13233[[#This Row],[E4 24 BET]]="","",IF(OR(Table13233[[#This Row],[Fin]]="1st",Table13233[[#This Row],[Fin]]="Won",Table13233[[#This Row],[Div]]&lt;&gt;""),R949*Table13233[[#This Row],[Div]],""))</f>
        <v/>
      </c>
      <c r="T949" s="84">
        <f>IF(Table13233[[#This Row],[E4 24 BET]]="","",IF(Table13233[[#This Row],[E4 24 RET]]="",Table13233[[#This Row],[E4 24 BET]]*-1,S949-R949))</f>
        <v>-120</v>
      </c>
      <c r="U949" s="80" t="s">
        <v>941</v>
      </c>
    </row>
    <row r="950" spans="1:21" ht="15" customHeight="1" x14ac:dyDescent="0.25">
      <c r="A950" s="77">
        <v>45150</v>
      </c>
      <c r="B950" s="78">
        <v>0.69097222222222221</v>
      </c>
      <c r="C950" s="78" t="s">
        <v>11</v>
      </c>
      <c r="D950" s="79">
        <v>9</v>
      </c>
      <c r="E950" s="80">
        <v>5</v>
      </c>
      <c r="F950" s="81" t="s">
        <v>189</v>
      </c>
      <c r="G950" s="81" t="s">
        <v>4</v>
      </c>
      <c r="H950" s="82">
        <v>4.8</v>
      </c>
      <c r="I950" s="80" t="s">
        <v>392</v>
      </c>
      <c r="J950" s="83"/>
      <c r="K950" s="80" t="s">
        <v>932</v>
      </c>
      <c r="L950" s="80" t="s">
        <v>1021</v>
      </c>
      <c r="M950" s="80" t="s">
        <v>919</v>
      </c>
      <c r="N950" s="80" t="s">
        <v>140</v>
      </c>
      <c r="O950" s="83">
        <v>100</v>
      </c>
      <c r="P950" s="80">
        <f>IF(OR(Table13233[[#This Row],[Fin]]="1st",Table13233[[#This Row],[Div]]&lt;&gt;""),O950*Table13233[[#This Row],[Div]],"")</f>
        <v>480</v>
      </c>
      <c r="Q950" s="80">
        <f>IF(Table13233[[#This Row],[Lev Ret]]="",Table13233[[#This Row],[Lev Bet]]*-1,Table13233[[#This Row],[Lev Ret]]-Table13233[[#This Row],[Lev Bet]])</f>
        <v>380</v>
      </c>
      <c r="R950" s="84">
        <v>120</v>
      </c>
      <c r="S950" s="84">
        <f>IF(Table13233[[#This Row],[E4 24 BET]]="","",IF(OR(Table13233[[#This Row],[Fin]]="1st",Table13233[[#This Row],[Fin]]="Won",Table13233[[#This Row],[Div]]&lt;&gt;""),R950*Table13233[[#This Row],[Div]],""))</f>
        <v>576</v>
      </c>
      <c r="T950" s="84">
        <f>IF(Table13233[[#This Row],[E4 24 BET]]="","",IF(Table13233[[#This Row],[E4 24 RET]]="",Table13233[[#This Row],[E4 24 BET]]*-1,S950-R950))</f>
        <v>456</v>
      </c>
      <c r="U950" s="80" t="s">
        <v>941</v>
      </c>
    </row>
    <row r="951" spans="1:21" ht="15" customHeight="1" x14ac:dyDescent="0.25">
      <c r="A951" s="77">
        <v>45154</v>
      </c>
      <c r="B951" s="78">
        <v>0.66875000000000007</v>
      </c>
      <c r="C951" s="78" t="s">
        <v>155</v>
      </c>
      <c r="D951" s="79">
        <v>7</v>
      </c>
      <c r="E951" s="80">
        <v>3</v>
      </c>
      <c r="F951" s="81" t="s">
        <v>710</v>
      </c>
      <c r="G951" s="81" t="s">
        <v>4</v>
      </c>
      <c r="H951" s="82">
        <v>2.2000000000000002</v>
      </c>
      <c r="I951" s="80" t="s">
        <v>897</v>
      </c>
      <c r="J951" s="83"/>
      <c r="K951" s="80" t="s">
        <v>932</v>
      </c>
      <c r="L951" s="80" t="s">
        <v>1021</v>
      </c>
      <c r="M951" s="80" t="s">
        <v>924</v>
      </c>
      <c r="N951" s="80" t="s">
        <v>140</v>
      </c>
      <c r="O951" s="83">
        <v>100</v>
      </c>
      <c r="P951" s="80">
        <f>IF(OR(Table13233[[#This Row],[Fin]]="1st",Table13233[[#This Row],[Div]]&lt;&gt;""),O951*Table13233[[#This Row],[Div]],"")</f>
        <v>220.00000000000003</v>
      </c>
      <c r="Q951" s="80">
        <f>IF(Table13233[[#This Row],[Lev Ret]]="",Table13233[[#This Row],[Lev Bet]]*-1,Table13233[[#This Row],[Lev Ret]]-Table13233[[#This Row],[Lev Bet]])</f>
        <v>120.00000000000003</v>
      </c>
      <c r="R951" s="84">
        <v>120</v>
      </c>
      <c r="S951" s="84">
        <f>IF(Table13233[[#This Row],[E4 24 BET]]="","",IF(OR(Table13233[[#This Row],[Fin]]="1st",Table13233[[#This Row],[Fin]]="Won",Table13233[[#This Row],[Div]]&lt;&gt;""),R951*Table13233[[#This Row],[Div]],""))</f>
        <v>264</v>
      </c>
      <c r="T951" s="84">
        <f>IF(Table13233[[#This Row],[E4 24 BET]]="","",IF(Table13233[[#This Row],[E4 24 RET]]="",Table13233[[#This Row],[E4 24 BET]]*-1,S951-R951))</f>
        <v>144</v>
      </c>
      <c r="U951" s="80" t="s">
        <v>930</v>
      </c>
    </row>
    <row r="952" spans="1:21" ht="15" customHeight="1" x14ac:dyDescent="0.25">
      <c r="A952" s="77">
        <v>45157</v>
      </c>
      <c r="B952" s="78">
        <v>0.51736111111111105</v>
      </c>
      <c r="C952" s="78" t="s">
        <v>9</v>
      </c>
      <c r="D952" s="79">
        <v>2</v>
      </c>
      <c r="E952" s="80">
        <v>6</v>
      </c>
      <c r="F952" s="81" t="s">
        <v>388</v>
      </c>
      <c r="G952" s="81" t="s">
        <v>4</v>
      </c>
      <c r="H952" s="82">
        <v>4.8</v>
      </c>
      <c r="I952" s="80" t="s">
        <v>392</v>
      </c>
      <c r="J952" s="83"/>
      <c r="K952" s="80" t="s">
        <v>932</v>
      </c>
      <c r="L952" s="80" t="s">
        <v>1021</v>
      </c>
      <c r="M952" s="80" t="s">
        <v>919</v>
      </c>
      <c r="N952" s="80" t="s">
        <v>140</v>
      </c>
      <c r="O952" s="83">
        <v>100</v>
      </c>
      <c r="P952" s="80">
        <f>IF(OR(Table13233[[#This Row],[Fin]]="1st",Table13233[[#This Row],[Div]]&lt;&gt;""),O952*Table13233[[#This Row],[Div]],"")</f>
        <v>480</v>
      </c>
      <c r="Q952" s="80">
        <f>IF(Table13233[[#This Row],[Lev Ret]]="",Table13233[[#This Row],[Lev Bet]]*-1,Table13233[[#This Row],[Lev Ret]]-Table13233[[#This Row],[Lev Bet]])</f>
        <v>380</v>
      </c>
      <c r="R952" s="84">
        <v>120</v>
      </c>
      <c r="S952" s="84">
        <f>IF(Table13233[[#This Row],[E4 24 BET]]="","",IF(OR(Table13233[[#This Row],[Fin]]="1st",Table13233[[#This Row],[Fin]]="Won",Table13233[[#This Row],[Div]]&lt;&gt;""),R952*Table13233[[#This Row],[Div]],""))</f>
        <v>576</v>
      </c>
      <c r="T952" s="84">
        <f>IF(Table13233[[#This Row],[E4 24 BET]]="","",IF(Table13233[[#This Row],[E4 24 RET]]="",Table13233[[#This Row],[E4 24 BET]]*-1,S952-R952))</f>
        <v>456</v>
      </c>
      <c r="U952" s="80" t="s">
        <v>941</v>
      </c>
    </row>
    <row r="953" spans="1:21" ht="15" customHeight="1" x14ac:dyDescent="0.25">
      <c r="A953" s="77">
        <v>45157</v>
      </c>
      <c r="B953" s="78">
        <v>0.57986111111111105</v>
      </c>
      <c r="C953" s="78" t="s">
        <v>138</v>
      </c>
      <c r="D953" s="79">
        <v>5</v>
      </c>
      <c r="E953" s="80">
        <v>9</v>
      </c>
      <c r="F953" s="81" t="s">
        <v>544</v>
      </c>
      <c r="G953" s="81"/>
      <c r="H953" s="82"/>
      <c r="I953" s="80" t="s">
        <v>156</v>
      </c>
      <c r="J953" s="83"/>
      <c r="K953" s="80" t="s">
        <v>932</v>
      </c>
      <c r="L953" s="80" t="s">
        <v>1021</v>
      </c>
      <c r="M953" s="80" t="s">
        <v>919</v>
      </c>
      <c r="N953" s="80" t="s">
        <v>918</v>
      </c>
      <c r="O953" s="83">
        <v>100</v>
      </c>
      <c r="P953" s="80" t="str">
        <f>IF(OR(Table13233[[#This Row],[Fin]]="1st",Table13233[[#This Row],[Div]]&lt;&gt;""),O953*Table13233[[#This Row],[Div]],"")</f>
        <v/>
      </c>
      <c r="Q953" s="80">
        <f>IF(Table13233[[#This Row],[Lev Ret]]="",Table13233[[#This Row],[Lev Bet]]*-1,Table13233[[#This Row],[Lev Ret]]-Table13233[[#This Row],[Lev Bet]])</f>
        <v>-100</v>
      </c>
      <c r="R953" s="84">
        <v>139.99999999999997</v>
      </c>
      <c r="S953" s="84" t="str">
        <f>IF(Table13233[[#This Row],[E4 24 BET]]="","",IF(OR(Table13233[[#This Row],[Fin]]="1st",Table13233[[#This Row],[Fin]]="Won",Table13233[[#This Row],[Div]]&lt;&gt;""),R953*Table13233[[#This Row],[Div]],""))</f>
        <v/>
      </c>
      <c r="T953" s="84">
        <f>IF(Table13233[[#This Row],[E4 24 BET]]="","",IF(Table13233[[#This Row],[E4 24 RET]]="",Table13233[[#This Row],[E4 24 BET]]*-1,S953-R953))</f>
        <v>-139.99999999999997</v>
      </c>
      <c r="U953" s="80" t="s">
        <v>951</v>
      </c>
    </row>
    <row r="954" spans="1:21" ht="15" customHeight="1" x14ac:dyDescent="0.25">
      <c r="A954" s="77">
        <v>45157</v>
      </c>
      <c r="B954" s="78">
        <v>0.5854166666666667</v>
      </c>
      <c r="C954" s="78" t="s">
        <v>154</v>
      </c>
      <c r="D954" s="79">
        <v>5</v>
      </c>
      <c r="E954" s="80">
        <v>6</v>
      </c>
      <c r="F954" s="81" t="s">
        <v>711</v>
      </c>
      <c r="G954" s="81" t="s">
        <v>4</v>
      </c>
      <c r="H954" s="82">
        <v>4.4000000000000004</v>
      </c>
      <c r="I954" s="80" t="s">
        <v>897</v>
      </c>
      <c r="J954" s="83"/>
      <c r="K954" s="80" t="s">
        <v>932</v>
      </c>
      <c r="L954" s="80" t="s">
        <v>1021</v>
      </c>
      <c r="M954" s="80" t="s">
        <v>919</v>
      </c>
      <c r="N954" s="80" t="s">
        <v>140</v>
      </c>
      <c r="O954" s="83">
        <v>100</v>
      </c>
      <c r="P954" s="80">
        <f>IF(OR(Table13233[[#This Row],[Fin]]="1st",Table13233[[#This Row],[Div]]&lt;&gt;""),O954*Table13233[[#This Row],[Div]],"")</f>
        <v>440.00000000000006</v>
      </c>
      <c r="Q954" s="80">
        <f>IF(Table13233[[#This Row],[Lev Ret]]="",Table13233[[#This Row],[Lev Bet]]*-1,Table13233[[#This Row],[Lev Ret]]-Table13233[[#This Row],[Lev Bet]])</f>
        <v>340.00000000000006</v>
      </c>
      <c r="R954" s="84">
        <v>100</v>
      </c>
      <c r="S954" s="84">
        <f>IF(Table13233[[#This Row],[E4 24 BET]]="","",IF(OR(Table13233[[#This Row],[Fin]]="1st",Table13233[[#This Row],[Fin]]="Won",Table13233[[#This Row],[Div]]&lt;&gt;""),R954*Table13233[[#This Row],[Div]],""))</f>
        <v>440.00000000000006</v>
      </c>
      <c r="T954" s="84">
        <f>IF(Table13233[[#This Row],[E4 24 BET]]="","",IF(Table13233[[#This Row],[E4 24 RET]]="",Table13233[[#This Row],[E4 24 BET]]*-1,S954-R954))</f>
        <v>340.00000000000006</v>
      </c>
      <c r="U954" s="80" t="s">
        <v>927</v>
      </c>
    </row>
    <row r="955" spans="1:21" ht="15" customHeight="1" x14ac:dyDescent="0.25">
      <c r="A955" s="77">
        <v>45157</v>
      </c>
      <c r="B955" s="78">
        <v>0.59027777777777779</v>
      </c>
      <c r="C955" s="78" t="s">
        <v>9</v>
      </c>
      <c r="D955" s="79">
        <v>5</v>
      </c>
      <c r="E955" s="80">
        <v>4</v>
      </c>
      <c r="F955" s="81" t="s">
        <v>906</v>
      </c>
      <c r="G955" s="81" t="s">
        <v>4</v>
      </c>
      <c r="H955" s="82">
        <v>5.5</v>
      </c>
      <c r="I955" s="80" t="s">
        <v>392</v>
      </c>
      <c r="J955" s="83"/>
      <c r="K955" s="80" t="s">
        <v>932</v>
      </c>
      <c r="L955" s="80" t="s">
        <v>1021</v>
      </c>
      <c r="M955" s="80" t="s">
        <v>919</v>
      </c>
      <c r="N955" s="80" t="s">
        <v>140</v>
      </c>
      <c r="O955" s="83">
        <v>100</v>
      </c>
      <c r="P955" s="80">
        <f>IF(OR(Table13233[[#This Row],[Fin]]="1st",Table13233[[#This Row],[Div]]&lt;&gt;""),O955*Table13233[[#This Row],[Div]],"")</f>
        <v>550</v>
      </c>
      <c r="Q955" s="80">
        <f>IF(Table13233[[#This Row],[Lev Ret]]="",Table13233[[#This Row],[Lev Bet]]*-1,Table13233[[#This Row],[Lev Ret]]-Table13233[[#This Row],[Lev Bet]])</f>
        <v>450</v>
      </c>
      <c r="R955" s="84">
        <v>120</v>
      </c>
      <c r="S955" s="84">
        <f>IF(Table13233[[#This Row],[E4 24 BET]]="","",IF(OR(Table13233[[#This Row],[Fin]]="1st",Table13233[[#This Row],[Fin]]="Won",Table13233[[#This Row],[Div]]&lt;&gt;""),R955*Table13233[[#This Row],[Div]],""))</f>
        <v>660</v>
      </c>
      <c r="T955" s="84">
        <f>IF(Table13233[[#This Row],[E4 24 BET]]="","",IF(Table13233[[#This Row],[E4 24 RET]]="",Table13233[[#This Row],[E4 24 BET]]*-1,S955-R955))</f>
        <v>540</v>
      </c>
      <c r="U955" s="80" t="s">
        <v>941</v>
      </c>
    </row>
    <row r="956" spans="1:21" ht="15" customHeight="1" x14ac:dyDescent="0.25">
      <c r="A956" s="77">
        <v>45157</v>
      </c>
      <c r="B956" s="78">
        <v>0.62847222222222221</v>
      </c>
      <c r="C956" s="78" t="s">
        <v>138</v>
      </c>
      <c r="D956" s="79">
        <v>7</v>
      </c>
      <c r="E956" s="80">
        <v>7</v>
      </c>
      <c r="F956" s="81" t="s">
        <v>881</v>
      </c>
      <c r="G956" s="81" t="s">
        <v>4</v>
      </c>
      <c r="H956" s="82">
        <v>4</v>
      </c>
      <c r="I956" s="80" t="s">
        <v>156</v>
      </c>
      <c r="J956" s="83"/>
      <c r="K956" s="80" t="s">
        <v>932</v>
      </c>
      <c r="L956" s="80" t="s">
        <v>1021</v>
      </c>
      <c r="M956" s="80" t="s">
        <v>919</v>
      </c>
      <c r="N956" s="80" t="s">
        <v>140</v>
      </c>
      <c r="O956" s="83">
        <v>100</v>
      </c>
      <c r="P956" s="80">
        <f>IF(OR(Table13233[[#This Row],[Fin]]="1st",Table13233[[#This Row],[Div]]&lt;&gt;""),O956*Table13233[[#This Row],[Div]],"")</f>
        <v>400</v>
      </c>
      <c r="Q956" s="80">
        <f>IF(Table13233[[#This Row],[Lev Ret]]="",Table13233[[#This Row],[Lev Bet]]*-1,Table13233[[#This Row],[Lev Ret]]-Table13233[[#This Row],[Lev Bet]])</f>
        <v>300</v>
      </c>
      <c r="R956" s="84">
        <v>100</v>
      </c>
      <c r="S956" s="84">
        <f>IF(Table13233[[#This Row],[E4 24 BET]]="","",IF(OR(Table13233[[#This Row],[Fin]]="1st",Table13233[[#This Row],[Fin]]="Won",Table13233[[#This Row],[Div]]&lt;&gt;""),R956*Table13233[[#This Row],[Div]],""))</f>
        <v>400</v>
      </c>
      <c r="T956" s="84">
        <f>IF(Table13233[[#This Row],[E4 24 BET]]="","",IF(Table13233[[#This Row],[E4 24 RET]]="",Table13233[[#This Row],[E4 24 BET]]*-1,S956-R956))</f>
        <v>300</v>
      </c>
      <c r="U956" s="80" t="s">
        <v>943</v>
      </c>
    </row>
    <row r="957" spans="1:21" ht="15" customHeight="1" x14ac:dyDescent="0.25">
      <c r="A957" s="77">
        <v>45161</v>
      </c>
      <c r="B957" s="78">
        <v>0.55902777777777779</v>
      </c>
      <c r="C957" s="78" t="s">
        <v>145</v>
      </c>
      <c r="D957" s="79">
        <v>1</v>
      </c>
      <c r="E957" s="80">
        <v>3</v>
      </c>
      <c r="F957" s="81" t="s">
        <v>545</v>
      </c>
      <c r="G957" s="81" t="s">
        <v>4</v>
      </c>
      <c r="H957" s="82">
        <v>5</v>
      </c>
      <c r="I957" s="80" t="s">
        <v>156</v>
      </c>
      <c r="J957" s="83"/>
      <c r="K957" s="80" t="s">
        <v>932</v>
      </c>
      <c r="L957" s="80" t="s">
        <v>1021</v>
      </c>
      <c r="M957" s="80" t="s">
        <v>924</v>
      </c>
      <c r="N957" s="80" t="s">
        <v>140</v>
      </c>
      <c r="O957" s="83">
        <v>100</v>
      </c>
      <c r="P957" s="80">
        <f>IF(OR(Table13233[[#This Row],[Fin]]="1st",Table13233[[#This Row],[Div]]&lt;&gt;""),O957*Table13233[[#This Row],[Div]],"")</f>
        <v>500</v>
      </c>
      <c r="Q957" s="80">
        <f>IF(Table13233[[#This Row],[Lev Ret]]="",Table13233[[#This Row],[Lev Bet]]*-1,Table13233[[#This Row],[Lev Ret]]-Table13233[[#This Row],[Lev Bet]])</f>
        <v>400</v>
      </c>
      <c r="R957" s="84">
        <v>120</v>
      </c>
      <c r="S957" s="84">
        <f>IF(Table13233[[#This Row],[E4 24 BET]]="","",IF(OR(Table13233[[#This Row],[Fin]]="1st",Table13233[[#This Row],[Fin]]="Won",Table13233[[#This Row],[Div]]&lt;&gt;""),R957*Table13233[[#This Row],[Div]],""))</f>
        <v>600</v>
      </c>
      <c r="T957" s="84">
        <f>IF(Table13233[[#This Row],[E4 24 BET]]="","",IF(Table13233[[#This Row],[E4 24 RET]]="",Table13233[[#This Row],[E4 24 BET]]*-1,S957-R957))</f>
        <v>480</v>
      </c>
      <c r="U957" s="80" t="s">
        <v>946</v>
      </c>
    </row>
    <row r="958" spans="1:21" ht="15" customHeight="1" x14ac:dyDescent="0.25">
      <c r="A958" s="77">
        <v>45161</v>
      </c>
      <c r="B958" s="78">
        <v>0.60763888888888895</v>
      </c>
      <c r="C958" s="78" t="s">
        <v>145</v>
      </c>
      <c r="D958" s="79">
        <v>3</v>
      </c>
      <c r="E958" s="80">
        <v>4</v>
      </c>
      <c r="F958" s="81" t="s">
        <v>186</v>
      </c>
      <c r="G958" s="81" t="s">
        <v>4</v>
      </c>
      <c r="H958" s="82">
        <v>2</v>
      </c>
      <c r="I958" s="80" t="s">
        <v>156</v>
      </c>
      <c r="J958" s="83"/>
      <c r="K958" s="80" t="s">
        <v>932</v>
      </c>
      <c r="L958" s="80" t="s">
        <v>1021</v>
      </c>
      <c r="M958" s="80" t="s">
        <v>924</v>
      </c>
      <c r="N958" s="80" t="s">
        <v>140</v>
      </c>
      <c r="O958" s="83">
        <v>100</v>
      </c>
      <c r="P958" s="80">
        <f>IF(OR(Table13233[[#This Row],[Fin]]="1st",Table13233[[#This Row],[Div]]&lt;&gt;""),O958*Table13233[[#This Row],[Div]],"")</f>
        <v>200</v>
      </c>
      <c r="Q958" s="80">
        <f>IF(Table13233[[#This Row],[Lev Ret]]="",Table13233[[#This Row],[Lev Bet]]*-1,Table13233[[#This Row],[Lev Ret]]-Table13233[[#This Row],[Lev Bet]])</f>
        <v>100</v>
      </c>
      <c r="R958" s="84">
        <v>120</v>
      </c>
      <c r="S958" s="84">
        <f>IF(Table13233[[#This Row],[E4 24 BET]]="","",IF(OR(Table13233[[#This Row],[Fin]]="1st",Table13233[[#This Row],[Fin]]="Won",Table13233[[#This Row],[Div]]&lt;&gt;""),R958*Table13233[[#This Row],[Div]],""))</f>
        <v>240</v>
      </c>
      <c r="T958" s="84">
        <f>IF(Table13233[[#This Row],[E4 24 BET]]="","",IF(Table13233[[#This Row],[E4 24 RET]]="",Table13233[[#This Row],[E4 24 BET]]*-1,S958-R958))</f>
        <v>120</v>
      </c>
      <c r="U958" s="80" t="s">
        <v>946</v>
      </c>
    </row>
    <row r="959" spans="1:21" ht="15" customHeight="1" x14ac:dyDescent="0.25">
      <c r="A959" s="77">
        <v>45164</v>
      </c>
      <c r="B959" s="78">
        <v>0.49513888888888885</v>
      </c>
      <c r="C959" s="78" t="s">
        <v>154</v>
      </c>
      <c r="D959" s="79">
        <v>1</v>
      </c>
      <c r="E959" s="80">
        <v>1</v>
      </c>
      <c r="F959" s="81" t="s">
        <v>712</v>
      </c>
      <c r="G959" s="81" t="s">
        <v>6</v>
      </c>
      <c r="H959" s="82"/>
      <c r="I959" s="80" t="s">
        <v>897</v>
      </c>
      <c r="J959" s="83"/>
      <c r="K959" s="80" t="s">
        <v>932</v>
      </c>
      <c r="L959" s="80" t="s">
        <v>1021</v>
      </c>
      <c r="M959" s="80" t="s">
        <v>919</v>
      </c>
      <c r="N959" s="80" t="s">
        <v>140</v>
      </c>
      <c r="O959" s="83">
        <v>100</v>
      </c>
      <c r="P959" s="80" t="str">
        <f>IF(OR(Table13233[[#This Row],[Fin]]="1st",Table13233[[#This Row],[Div]]&lt;&gt;""),O959*Table13233[[#This Row],[Div]],"")</f>
        <v/>
      </c>
      <c r="Q959" s="80">
        <f>IF(Table13233[[#This Row],[Lev Ret]]="",Table13233[[#This Row],[Lev Bet]]*-1,Table13233[[#This Row],[Lev Ret]]-Table13233[[#This Row],[Lev Bet]])</f>
        <v>-100</v>
      </c>
      <c r="R959" s="84">
        <v>100</v>
      </c>
      <c r="S959" s="84" t="str">
        <f>IF(Table13233[[#This Row],[E4 24 BET]]="","",IF(OR(Table13233[[#This Row],[Fin]]="1st",Table13233[[#This Row],[Fin]]="Won",Table13233[[#This Row],[Div]]&lt;&gt;""),R959*Table13233[[#This Row],[Div]],""))</f>
        <v/>
      </c>
      <c r="T959" s="84">
        <f>IF(Table13233[[#This Row],[E4 24 BET]]="","",IF(Table13233[[#This Row],[E4 24 RET]]="",Table13233[[#This Row],[E4 24 BET]]*-1,S959-R959))</f>
        <v>-100</v>
      </c>
      <c r="U959" s="80" t="s">
        <v>927</v>
      </c>
    </row>
    <row r="960" spans="1:21" ht="15" customHeight="1" x14ac:dyDescent="0.25">
      <c r="A960" s="77">
        <v>45164</v>
      </c>
      <c r="B960" s="78">
        <v>0.51388888888888895</v>
      </c>
      <c r="C960" s="78" t="s">
        <v>139</v>
      </c>
      <c r="D960" s="79">
        <v>2</v>
      </c>
      <c r="E960" s="80">
        <v>1</v>
      </c>
      <c r="F960" s="81" t="s">
        <v>882</v>
      </c>
      <c r="G960" s="81" t="s">
        <v>7</v>
      </c>
      <c r="H960" s="82"/>
      <c r="I960" s="80" t="s">
        <v>156</v>
      </c>
      <c r="J960" s="83"/>
      <c r="K960" s="80" t="s">
        <v>932</v>
      </c>
      <c r="L960" s="80" t="s">
        <v>1021</v>
      </c>
      <c r="M960" s="80" t="s">
        <v>919</v>
      </c>
      <c r="N960" s="80" t="s">
        <v>140</v>
      </c>
      <c r="O960" s="83">
        <v>100</v>
      </c>
      <c r="P960" s="80" t="str">
        <f>IF(OR(Table13233[[#This Row],[Fin]]="1st",Table13233[[#This Row],[Div]]&lt;&gt;""),O960*Table13233[[#This Row],[Div]],"")</f>
        <v/>
      </c>
      <c r="Q960" s="80">
        <f>IF(Table13233[[#This Row],[Lev Ret]]="",Table13233[[#This Row],[Lev Bet]]*-1,Table13233[[#This Row],[Lev Ret]]-Table13233[[#This Row],[Lev Bet]])</f>
        <v>-100</v>
      </c>
      <c r="R960" s="84">
        <v>100</v>
      </c>
      <c r="S960" s="84" t="str">
        <f>IF(Table13233[[#This Row],[E4 24 BET]]="","",IF(OR(Table13233[[#This Row],[Fin]]="1st",Table13233[[#This Row],[Fin]]="Won",Table13233[[#This Row],[Div]]&lt;&gt;""),R960*Table13233[[#This Row],[Div]],""))</f>
        <v/>
      </c>
      <c r="T960" s="84">
        <f>IF(Table13233[[#This Row],[E4 24 BET]]="","",IF(Table13233[[#This Row],[E4 24 RET]]="",Table13233[[#This Row],[E4 24 BET]]*-1,S960-R960))</f>
        <v>-100</v>
      </c>
      <c r="U960" s="80" t="s">
        <v>943</v>
      </c>
    </row>
    <row r="961" spans="1:21" ht="15" customHeight="1" x14ac:dyDescent="0.25">
      <c r="A961" s="77">
        <v>45164</v>
      </c>
      <c r="B961" s="78">
        <v>0.53819444444444442</v>
      </c>
      <c r="C961" s="78" t="s">
        <v>139</v>
      </c>
      <c r="D961" s="79">
        <v>3</v>
      </c>
      <c r="E961" s="80">
        <v>9</v>
      </c>
      <c r="F961" s="81" t="s">
        <v>230</v>
      </c>
      <c r="G961" s="81"/>
      <c r="H961" s="82"/>
      <c r="I961" s="80" t="s">
        <v>156</v>
      </c>
      <c r="J961" s="83"/>
      <c r="K961" s="80" t="s">
        <v>932</v>
      </c>
      <c r="L961" s="80" t="s">
        <v>1021</v>
      </c>
      <c r="M961" s="80" t="s">
        <v>919</v>
      </c>
      <c r="N961" s="80" t="s">
        <v>918</v>
      </c>
      <c r="O961" s="83">
        <v>100</v>
      </c>
      <c r="P961" s="80" t="str">
        <f>IF(OR(Table13233[[#This Row],[Fin]]="1st",Table13233[[#This Row],[Div]]&lt;&gt;""),O961*Table13233[[#This Row],[Div]],"")</f>
        <v/>
      </c>
      <c r="Q961" s="80">
        <f>IF(Table13233[[#This Row],[Lev Ret]]="",Table13233[[#This Row],[Lev Bet]]*-1,Table13233[[#This Row],[Lev Ret]]-Table13233[[#This Row],[Lev Bet]])</f>
        <v>-100</v>
      </c>
      <c r="R961" s="84">
        <v>139.99999999999997</v>
      </c>
      <c r="S961" s="84" t="str">
        <f>IF(Table13233[[#This Row],[E4 24 BET]]="","",IF(OR(Table13233[[#This Row],[Fin]]="1st",Table13233[[#This Row],[Fin]]="Won",Table13233[[#This Row],[Div]]&lt;&gt;""),R961*Table13233[[#This Row],[Div]],""))</f>
        <v/>
      </c>
      <c r="T961" s="84">
        <f>IF(Table13233[[#This Row],[E4 24 BET]]="","",IF(Table13233[[#This Row],[E4 24 RET]]="",Table13233[[#This Row],[E4 24 BET]]*-1,S961-R961))</f>
        <v>-139.99999999999997</v>
      </c>
      <c r="U961" s="80" t="s">
        <v>951</v>
      </c>
    </row>
    <row r="962" spans="1:21" ht="15" customHeight="1" x14ac:dyDescent="0.25">
      <c r="A962" s="77">
        <v>45164</v>
      </c>
      <c r="B962" s="78">
        <v>0.5625</v>
      </c>
      <c r="C962" s="78" t="s">
        <v>139</v>
      </c>
      <c r="D962" s="79">
        <v>4</v>
      </c>
      <c r="E962" s="80">
        <v>13</v>
      </c>
      <c r="F962" s="81" t="s">
        <v>713</v>
      </c>
      <c r="G962" s="81"/>
      <c r="H962" s="82"/>
      <c r="I962" s="80" t="s">
        <v>156</v>
      </c>
      <c r="J962" s="83"/>
      <c r="K962" s="80" t="s">
        <v>932</v>
      </c>
      <c r="L962" s="80" t="s">
        <v>1021</v>
      </c>
      <c r="M962" s="80" t="s">
        <v>919</v>
      </c>
      <c r="N962" s="80" t="s">
        <v>140</v>
      </c>
      <c r="O962" s="83">
        <v>100</v>
      </c>
      <c r="P962" s="80" t="str">
        <f>IF(OR(Table13233[[#This Row],[Fin]]="1st",Table13233[[#This Row],[Div]]&lt;&gt;""),O962*Table13233[[#This Row],[Div]],"")</f>
        <v/>
      </c>
      <c r="Q962" s="80">
        <f>IF(Table13233[[#This Row],[Lev Ret]]="",Table13233[[#This Row],[Lev Bet]]*-1,Table13233[[#This Row],[Lev Ret]]-Table13233[[#This Row],[Lev Bet]])</f>
        <v>-100</v>
      </c>
      <c r="R962" s="84">
        <v>100</v>
      </c>
      <c r="S962" s="84" t="str">
        <f>IF(Table13233[[#This Row],[E4 24 BET]]="","",IF(OR(Table13233[[#This Row],[Fin]]="1st",Table13233[[#This Row],[Fin]]="Won",Table13233[[#This Row],[Div]]&lt;&gt;""),R962*Table13233[[#This Row],[Div]],""))</f>
        <v/>
      </c>
      <c r="T962" s="84">
        <f>IF(Table13233[[#This Row],[E4 24 BET]]="","",IF(Table13233[[#This Row],[E4 24 RET]]="",Table13233[[#This Row],[E4 24 BET]]*-1,S962-R962))</f>
        <v>-100</v>
      </c>
      <c r="U962" s="80" t="s">
        <v>929</v>
      </c>
    </row>
    <row r="963" spans="1:21" ht="15" customHeight="1" x14ac:dyDescent="0.25">
      <c r="A963" s="77">
        <v>45164</v>
      </c>
      <c r="B963" s="78">
        <v>0.61111111111111105</v>
      </c>
      <c r="C963" s="78" t="s">
        <v>139</v>
      </c>
      <c r="D963" s="79">
        <v>6</v>
      </c>
      <c r="E963" s="80">
        <v>5</v>
      </c>
      <c r="F963" s="81" t="s">
        <v>880</v>
      </c>
      <c r="G963" s="81" t="s">
        <v>7</v>
      </c>
      <c r="H963" s="82"/>
      <c r="I963" s="80" t="s">
        <v>156</v>
      </c>
      <c r="J963" s="83"/>
      <c r="K963" s="80" t="s">
        <v>932</v>
      </c>
      <c r="L963" s="80" t="s">
        <v>1021</v>
      </c>
      <c r="M963" s="80" t="s">
        <v>919</v>
      </c>
      <c r="N963" s="80" t="s">
        <v>140</v>
      </c>
      <c r="O963" s="83">
        <v>100</v>
      </c>
      <c r="P963" s="80" t="str">
        <f>IF(OR(Table13233[[#This Row],[Fin]]="1st",Table13233[[#This Row],[Div]]&lt;&gt;""),O963*Table13233[[#This Row],[Div]],"")</f>
        <v/>
      </c>
      <c r="Q963" s="80">
        <f>IF(Table13233[[#This Row],[Lev Ret]]="",Table13233[[#This Row],[Lev Bet]]*-1,Table13233[[#This Row],[Lev Ret]]-Table13233[[#This Row],[Lev Bet]])</f>
        <v>-100</v>
      </c>
      <c r="R963" s="84">
        <v>100</v>
      </c>
      <c r="S963" s="84" t="str">
        <f>IF(Table13233[[#This Row],[E4 24 BET]]="","",IF(OR(Table13233[[#This Row],[Fin]]="1st",Table13233[[#This Row],[Fin]]="Won",Table13233[[#This Row],[Div]]&lt;&gt;""),R963*Table13233[[#This Row],[Div]],""))</f>
        <v/>
      </c>
      <c r="T963" s="84">
        <f>IF(Table13233[[#This Row],[E4 24 BET]]="","",IF(Table13233[[#This Row],[E4 24 RET]]="",Table13233[[#This Row],[E4 24 BET]]*-1,S963-R963))</f>
        <v>-100</v>
      </c>
      <c r="U963" s="80" t="s">
        <v>943</v>
      </c>
    </row>
    <row r="964" spans="1:21" ht="15" customHeight="1" x14ac:dyDescent="0.25">
      <c r="A964" s="77">
        <v>45164</v>
      </c>
      <c r="B964" s="78">
        <v>0.62152777777777779</v>
      </c>
      <c r="C964" s="78" t="s">
        <v>11</v>
      </c>
      <c r="D964" s="79">
        <v>5</v>
      </c>
      <c r="E964" s="80">
        <v>7</v>
      </c>
      <c r="F964" s="81" t="s">
        <v>190</v>
      </c>
      <c r="G964" s="81" t="s">
        <v>6</v>
      </c>
      <c r="H964" s="82"/>
      <c r="I964" s="80" t="s">
        <v>392</v>
      </c>
      <c r="J964" s="83"/>
      <c r="K964" s="80" t="s">
        <v>932</v>
      </c>
      <c r="L964" s="80" t="s">
        <v>1021</v>
      </c>
      <c r="M964" s="80" t="s">
        <v>919</v>
      </c>
      <c r="N964" s="80" t="s">
        <v>140</v>
      </c>
      <c r="O964" s="83">
        <v>100</v>
      </c>
      <c r="P964" s="80" t="str">
        <f>IF(OR(Table13233[[#This Row],[Fin]]="1st",Table13233[[#This Row],[Div]]&lt;&gt;""),O964*Table13233[[#This Row],[Div]],"")</f>
        <v/>
      </c>
      <c r="Q964" s="80">
        <f>IF(Table13233[[#This Row],[Lev Ret]]="",Table13233[[#This Row],[Lev Bet]]*-1,Table13233[[#This Row],[Lev Ret]]-Table13233[[#This Row],[Lev Bet]])</f>
        <v>-100</v>
      </c>
      <c r="R964" s="84">
        <v>120</v>
      </c>
      <c r="S964" s="84" t="str">
        <f>IF(Table13233[[#This Row],[E4 24 BET]]="","",IF(OR(Table13233[[#This Row],[Fin]]="1st",Table13233[[#This Row],[Fin]]="Won",Table13233[[#This Row],[Div]]&lt;&gt;""),R964*Table13233[[#This Row],[Div]],""))</f>
        <v/>
      </c>
      <c r="T964" s="84">
        <f>IF(Table13233[[#This Row],[E4 24 BET]]="","",IF(Table13233[[#This Row],[E4 24 RET]]="",Table13233[[#This Row],[E4 24 BET]]*-1,S964-R964))</f>
        <v>-120</v>
      </c>
      <c r="U964" s="80" t="s">
        <v>941</v>
      </c>
    </row>
    <row r="965" spans="1:21" ht="15" customHeight="1" x14ac:dyDescent="0.25">
      <c r="A965" s="77">
        <v>45164</v>
      </c>
      <c r="B965" s="78">
        <v>0.67361111111111116</v>
      </c>
      <c r="C965" s="78" t="s">
        <v>11</v>
      </c>
      <c r="D965" s="79">
        <v>7</v>
      </c>
      <c r="E965" s="80">
        <v>6</v>
      </c>
      <c r="F965" s="81" t="s">
        <v>765</v>
      </c>
      <c r="G965" s="81" t="s">
        <v>12</v>
      </c>
      <c r="H965" s="82"/>
      <c r="I965" s="80" t="s">
        <v>392</v>
      </c>
      <c r="J965" s="83"/>
      <c r="K965" s="80" t="s">
        <v>932</v>
      </c>
      <c r="L965" s="80" t="s">
        <v>1021</v>
      </c>
      <c r="M965" s="80" t="s">
        <v>919</v>
      </c>
      <c r="N965" s="80" t="s">
        <v>140</v>
      </c>
      <c r="O965" s="83">
        <v>100</v>
      </c>
      <c r="P965" s="80" t="str">
        <f>IF(OR(Table13233[[#This Row],[Fin]]="1st",Table13233[[#This Row],[Div]]&lt;&gt;""),O965*Table13233[[#This Row],[Div]],"")</f>
        <v/>
      </c>
      <c r="Q965" s="80">
        <f>IF(Table13233[[#This Row],[Lev Ret]]="",Table13233[[#This Row],[Lev Bet]]*-1,Table13233[[#This Row],[Lev Ret]]-Table13233[[#This Row],[Lev Bet]])</f>
        <v>-100</v>
      </c>
      <c r="R965" s="84">
        <v>120</v>
      </c>
      <c r="S965" s="84" t="str">
        <f>IF(Table13233[[#This Row],[E4 24 BET]]="","",IF(OR(Table13233[[#This Row],[Fin]]="1st",Table13233[[#This Row],[Fin]]="Won",Table13233[[#This Row],[Div]]&lt;&gt;""),R965*Table13233[[#This Row],[Div]],""))</f>
        <v/>
      </c>
      <c r="T965" s="84">
        <f>IF(Table13233[[#This Row],[E4 24 BET]]="","",IF(Table13233[[#This Row],[E4 24 RET]]="",Table13233[[#This Row],[E4 24 BET]]*-1,S965-R965))</f>
        <v>-120</v>
      </c>
      <c r="U965" s="80" t="s">
        <v>941</v>
      </c>
    </row>
    <row r="966" spans="1:21" ht="15" customHeight="1" x14ac:dyDescent="0.25">
      <c r="A966" s="77">
        <v>45164</v>
      </c>
      <c r="B966" s="78">
        <v>0.6875</v>
      </c>
      <c r="C966" s="78" t="s">
        <v>139</v>
      </c>
      <c r="D966" s="79">
        <v>9</v>
      </c>
      <c r="E966" s="80">
        <v>12</v>
      </c>
      <c r="F966" s="81" t="s">
        <v>543</v>
      </c>
      <c r="G966" s="81"/>
      <c r="H966" s="82"/>
      <c r="I966" s="80" t="s">
        <v>156</v>
      </c>
      <c r="J966" s="83"/>
      <c r="K966" s="80" t="s">
        <v>932</v>
      </c>
      <c r="L966" s="80" t="s">
        <v>1021</v>
      </c>
      <c r="M966" s="80" t="s">
        <v>919</v>
      </c>
      <c r="N966" s="80" t="s">
        <v>140</v>
      </c>
      <c r="O966" s="83">
        <v>100</v>
      </c>
      <c r="P966" s="80" t="str">
        <f>IF(OR(Table13233[[#This Row],[Fin]]="1st",Table13233[[#This Row],[Div]]&lt;&gt;""),O966*Table13233[[#This Row],[Div]],"")</f>
        <v/>
      </c>
      <c r="Q966" s="80">
        <f>IF(Table13233[[#This Row],[Lev Ret]]="",Table13233[[#This Row],[Lev Bet]]*-1,Table13233[[#This Row],[Lev Ret]]-Table13233[[#This Row],[Lev Bet]])</f>
        <v>-100</v>
      </c>
      <c r="R966" s="84">
        <v>100</v>
      </c>
      <c r="S966" s="84" t="str">
        <f>IF(Table13233[[#This Row],[E4 24 BET]]="","",IF(OR(Table13233[[#This Row],[Fin]]="1st",Table13233[[#This Row],[Fin]]="Won",Table13233[[#This Row],[Div]]&lt;&gt;""),R966*Table13233[[#This Row],[Div]],""))</f>
        <v/>
      </c>
      <c r="T966" s="84">
        <f>IF(Table13233[[#This Row],[E4 24 BET]]="","",IF(Table13233[[#This Row],[E4 24 RET]]="",Table13233[[#This Row],[E4 24 BET]]*-1,S966-R966))</f>
        <v>-100</v>
      </c>
      <c r="U966" s="80" t="s">
        <v>943</v>
      </c>
    </row>
    <row r="967" spans="1:21" ht="15" customHeight="1" x14ac:dyDescent="0.25">
      <c r="A967" s="77">
        <v>45164</v>
      </c>
      <c r="B967" s="78">
        <v>0.69791666666666663</v>
      </c>
      <c r="C967" s="78" t="s">
        <v>11</v>
      </c>
      <c r="D967" s="79">
        <v>8</v>
      </c>
      <c r="E967" s="80">
        <v>8</v>
      </c>
      <c r="F967" s="81" t="s">
        <v>183</v>
      </c>
      <c r="G967" s="81"/>
      <c r="H967" s="82"/>
      <c r="I967" s="80" t="s">
        <v>392</v>
      </c>
      <c r="J967" s="83"/>
      <c r="K967" s="80" t="s">
        <v>932</v>
      </c>
      <c r="L967" s="80" t="s">
        <v>1021</v>
      </c>
      <c r="M967" s="80" t="s">
        <v>919</v>
      </c>
      <c r="N967" s="80" t="s">
        <v>921</v>
      </c>
      <c r="O967" s="83">
        <v>100</v>
      </c>
      <c r="P967" s="80" t="str">
        <f>IF(OR(Table13233[[#This Row],[Fin]]="1st",Table13233[[#This Row],[Div]]&lt;&gt;""),O967*Table13233[[#This Row],[Div]],"")</f>
        <v/>
      </c>
      <c r="Q967" s="80">
        <f>IF(Table13233[[#This Row],[Lev Ret]]="",Table13233[[#This Row],[Lev Bet]]*-1,Table13233[[#This Row],[Lev Ret]]-Table13233[[#This Row],[Lev Bet]])</f>
        <v>-100</v>
      </c>
      <c r="R967" s="84">
        <v>200</v>
      </c>
      <c r="S967" s="84" t="str">
        <f>IF(Table13233[[#This Row],[E4 24 BET]]="","",IF(OR(Table13233[[#This Row],[Fin]]="1st",Table13233[[#This Row],[Fin]]="Won",Table13233[[#This Row],[Div]]&lt;&gt;""),R967*Table13233[[#This Row],[Div]],""))</f>
        <v/>
      </c>
      <c r="T967" s="84">
        <f>IF(Table13233[[#This Row],[E4 24 BET]]="","",IF(Table13233[[#This Row],[E4 24 RET]]="",Table13233[[#This Row],[E4 24 BET]]*-1,S967-R967))</f>
        <v>-200</v>
      </c>
      <c r="U967" s="80" t="s">
        <v>950</v>
      </c>
    </row>
    <row r="968" spans="1:21" ht="15" customHeight="1" x14ac:dyDescent="0.25">
      <c r="A968" s="77">
        <v>45164</v>
      </c>
      <c r="B968" s="78">
        <v>0.71180555555555547</v>
      </c>
      <c r="C968" s="78" t="s">
        <v>139</v>
      </c>
      <c r="D968" s="79">
        <v>10</v>
      </c>
      <c r="E968" s="80">
        <v>12</v>
      </c>
      <c r="F968" s="81" t="s">
        <v>501</v>
      </c>
      <c r="G968" s="81" t="s">
        <v>4</v>
      </c>
      <c r="H968" s="82">
        <v>3.9</v>
      </c>
      <c r="I968" s="80" t="s">
        <v>156</v>
      </c>
      <c r="J968" s="83"/>
      <c r="K968" s="80" t="s">
        <v>932</v>
      </c>
      <c r="L968" s="80" t="s">
        <v>1021</v>
      </c>
      <c r="M968" s="80" t="s">
        <v>919</v>
      </c>
      <c r="N968" s="80" t="s">
        <v>918</v>
      </c>
      <c r="O968" s="83">
        <v>100</v>
      </c>
      <c r="P968" s="80">
        <f>IF(OR(Table13233[[#This Row],[Fin]]="1st",Table13233[[#This Row],[Div]]&lt;&gt;""),O968*Table13233[[#This Row],[Div]],"")</f>
        <v>390</v>
      </c>
      <c r="Q968" s="80">
        <f>IF(Table13233[[#This Row],[Lev Ret]]="",Table13233[[#This Row],[Lev Bet]]*-1,Table13233[[#This Row],[Lev Ret]]-Table13233[[#This Row],[Lev Bet]])</f>
        <v>290</v>
      </c>
      <c r="R968" s="84">
        <v>139.99999999999997</v>
      </c>
      <c r="S968" s="84">
        <f>IF(Table13233[[#This Row],[E4 24 BET]]="","",IF(OR(Table13233[[#This Row],[Fin]]="1st",Table13233[[#This Row],[Fin]]="Won",Table13233[[#This Row],[Div]]&lt;&gt;""),R968*Table13233[[#This Row],[Div]],""))</f>
        <v>545.99999999999989</v>
      </c>
      <c r="T968" s="84">
        <f>IF(Table13233[[#This Row],[E4 24 BET]]="","",IF(Table13233[[#This Row],[E4 24 RET]]="",Table13233[[#This Row],[E4 24 BET]]*-1,S968-R968))</f>
        <v>405.99999999999989</v>
      </c>
      <c r="U968" s="80" t="s">
        <v>951</v>
      </c>
    </row>
    <row r="969" spans="1:21" ht="15" customHeight="1" x14ac:dyDescent="0.25">
      <c r="A969" s="77">
        <v>45164</v>
      </c>
      <c r="B969" s="78">
        <v>0.71875</v>
      </c>
      <c r="C969" s="78" t="s">
        <v>11</v>
      </c>
      <c r="D969" s="79">
        <v>9</v>
      </c>
      <c r="E969" s="80">
        <v>6</v>
      </c>
      <c r="F969" s="81" t="s">
        <v>646</v>
      </c>
      <c r="G969" s="81" t="s">
        <v>4</v>
      </c>
      <c r="H969" s="82">
        <v>5.0999999999999996</v>
      </c>
      <c r="I969" s="80" t="s">
        <v>392</v>
      </c>
      <c r="J969" s="83"/>
      <c r="K969" s="80" t="s">
        <v>932</v>
      </c>
      <c r="L969" s="80" t="s">
        <v>1021</v>
      </c>
      <c r="M969" s="80" t="s">
        <v>919</v>
      </c>
      <c r="N969" s="80" t="s">
        <v>918</v>
      </c>
      <c r="O969" s="83">
        <v>100</v>
      </c>
      <c r="P969" s="80">
        <f>IF(OR(Table13233[[#This Row],[Fin]]="1st",Table13233[[#This Row],[Div]]&lt;&gt;""),O969*Table13233[[#This Row],[Div]],"")</f>
        <v>509.99999999999994</v>
      </c>
      <c r="Q969" s="80">
        <f>IF(Table13233[[#This Row],[Lev Ret]]="",Table13233[[#This Row],[Lev Bet]]*-1,Table13233[[#This Row],[Lev Ret]]-Table13233[[#This Row],[Lev Bet]])</f>
        <v>409.99999999999994</v>
      </c>
      <c r="R969" s="84">
        <v>200</v>
      </c>
      <c r="S969" s="84">
        <f>IF(Table13233[[#This Row],[E4 24 BET]]="","",IF(OR(Table13233[[#This Row],[Fin]]="1st",Table13233[[#This Row],[Fin]]="Won",Table13233[[#This Row],[Div]]&lt;&gt;""),R969*Table13233[[#This Row],[Div]],""))</f>
        <v>1019.9999999999999</v>
      </c>
      <c r="T969" s="84">
        <f>IF(Table13233[[#This Row],[E4 24 BET]]="","",IF(Table13233[[#This Row],[E4 24 RET]]="",Table13233[[#This Row],[E4 24 BET]]*-1,S969-R969))</f>
        <v>819.99999999999989</v>
      </c>
      <c r="U969" s="80" t="s">
        <v>953</v>
      </c>
    </row>
    <row r="970" spans="1:21" ht="15" customHeight="1" x14ac:dyDescent="0.25">
      <c r="A970" s="77">
        <v>45168</v>
      </c>
      <c r="B970" s="78">
        <v>0.60763888888888895</v>
      </c>
      <c r="C970" s="78" t="s">
        <v>149</v>
      </c>
      <c r="D970" s="79">
        <v>3</v>
      </c>
      <c r="E970" s="80">
        <v>1</v>
      </c>
      <c r="F970" s="81" t="s">
        <v>546</v>
      </c>
      <c r="G970" s="81"/>
      <c r="H970" s="82"/>
      <c r="I970" s="80" t="s">
        <v>156</v>
      </c>
      <c r="J970" s="83"/>
      <c r="K970" s="80" t="s">
        <v>932</v>
      </c>
      <c r="L970" s="80" t="s">
        <v>1021</v>
      </c>
      <c r="M970" s="80" t="s">
        <v>924</v>
      </c>
      <c r="N970" s="80" t="s">
        <v>140</v>
      </c>
      <c r="O970" s="83">
        <v>100</v>
      </c>
      <c r="P970" s="80" t="str">
        <f>IF(OR(Table13233[[#This Row],[Fin]]="1st",Table13233[[#This Row],[Div]]&lt;&gt;""),O970*Table13233[[#This Row],[Div]],"")</f>
        <v/>
      </c>
      <c r="Q970" s="80">
        <f>IF(Table13233[[#This Row],[Lev Ret]]="",Table13233[[#This Row],[Lev Bet]]*-1,Table13233[[#This Row],[Lev Ret]]-Table13233[[#This Row],[Lev Bet]])</f>
        <v>-100</v>
      </c>
      <c r="R970" s="84">
        <v>120</v>
      </c>
      <c r="S970" s="84" t="str">
        <f>IF(Table13233[[#This Row],[E4 24 BET]]="","",IF(OR(Table13233[[#This Row],[Fin]]="1st",Table13233[[#This Row],[Fin]]="Won",Table13233[[#This Row],[Div]]&lt;&gt;""),R970*Table13233[[#This Row],[Div]],""))</f>
        <v/>
      </c>
      <c r="T970" s="84">
        <f>IF(Table13233[[#This Row],[E4 24 BET]]="","",IF(Table13233[[#This Row],[E4 24 RET]]="",Table13233[[#This Row],[E4 24 BET]]*-1,S970-R970))</f>
        <v>-120</v>
      </c>
      <c r="U970" s="80" t="s">
        <v>946</v>
      </c>
    </row>
    <row r="971" spans="1:21" ht="15" customHeight="1" x14ac:dyDescent="0.25">
      <c r="A971" s="77">
        <v>45168</v>
      </c>
      <c r="B971" s="78">
        <v>0.63194444444444442</v>
      </c>
      <c r="C971" s="78" t="s">
        <v>149</v>
      </c>
      <c r="D971" s="79">
        <v>4</v>
      </c>
      <c r="E971" s="80">
        <v>4</v>
      </c>
      <c r="F971" s="81" t="s">
        <v>541</v>
      </c>
      <c r="G971" s="81"/>
      <c r="H971" s="82"/>
      <c r="I971" s="80" t="s">
        <v>156</v>
      </c>
      <c r="J971" s="83"/>
      <c r="K971" s="80" t="s">
        <v>932</v>
      </c>
      <c r="L971" s="80" t="s">
        <v>1021</v>
      </c>
      <c r="M971" s="80" t="s">
        <v>924</v>
      </c>
      <c r="N971" s="80" t="s">
        <v>140</v>
      </c>
      <c r="O971" s="83">
        <v>100</v>
      </c>
      <c r="P971" s="80" t="str">
        <f>IF(OR(Table13233[[#This Row],[Fin]]="1st",Table13233[[#This Row],[Div]]&lt;&gt;""),O971*Table13233[[#This Row],[Div]],"")</f>
        <v/>
      </c>
      <c r="Q971" s="80">
        <f>IF(Table13233[[#This Row],[Lev Ret]]="",Table13233[[#This Row],[Lev Bet]]*-1,Table13233[[#This Row],[Lev Ret]]-Table13233[[#This Row],[Lev Bet]])</f>
        <v>-100</v>
      </c>
      <c r="R971" s="84">
        <v>100</v>
      </c>
      <c r="S971" s="84" t="str">
        <f>IF(Table13233[[#This Row],[E4 24 BET]]="","",IF(OR(Table13233[[#This Row],[Fin]]="1st",Table13233[[#This Row],[Fin]]="Won",Table13233[[#This Row],[Div]]&lt;&gt;""),R971*Table13233[[#This Row],[Div]],""))</f>
        <v/>
      </c>
      <c r="T971" s="84">
        <f>IF(Table13233[[#This Row],[E4 24 BET]]="","",IF(Table13233[[#This Row],[E4 24 RET]]="",Table13233[[#This Row],[E4 24 BET]]*-1,S971-R971))</f>
        <v>-100</v>
      </c>
      <c r="U971" s="80" t="s">
        <v>946</v>
      </c>
    </row>
    <row r="972" spans="1:21" ht="15" customHeight="1" x14ac:dyDescent="0.25">
      <c r="A972" s="77">
        <v>45171</v>
      </c>
      <c r="B972" s="78">
        <v>0.48958333333333331</v>
      </c>
      <c r="C972" s="78" t="s">
        <v>138</v>
      </c>
      <c r="D972" s="79">
        <v>1</v>
      </c>
      <c r="E972" s="80">
        <v>1</v>
      </c>
      <c r="F972" s="81" t="s">
        <v>554</v>
      </c>
      <c r="G972" s="81" t="s">
        <v>4</v>
      </c>
      <c r="H972" s="82">
        <v>4.8</v>
      </c>
      <c r="I972" s="80" t="s">
        <v>156</v>
      </c>
      <c r="J972" s="83"/>
      <c r="K972" s="80" t="s">
        <v>932</v>
      </c>
      <c r="L972" s="80" t="s">
        <v>1021</v>
      </c>
      <c r="M972" s="80" t="s">
        <v>919</v>
      </c>
      <c r="N972" s="80" t="s">
        <v>140</v>
      </c>
      <c r="O972" s="83">
        <v>100</v>
      </c>
      <c r="P972" s="80">
        <f>IF(OR(Table13233[[#This Row],[Fin]]="1st",Table13233[[#This Row],[Div]]&lt;&gt;""),O972*Table13233[[#This Row],[Div]],"")</f>
        <v>480</v>
      </c>
      <c r="Q972" s="80">
        <f>IF(Table13233[[#This Row],[Lev Ret]]="",Table13233[[#This Row],[Lev Bet]]*-1,Table13233[[#This Row],[Lev Ret]]-Table13233[[#This Row],[Lev Bet]])</f>
        <v>380</v>
      </c>
      <c r="R972" s="84">
        <v>100</v>
      </c>
      <c r="S972" s="84">
        <f>IF(Table13233[[#This Row],[E4 24 BET]]="","",IF(OR(Table13233[[#This Row],[Fin]]="1st",Table13233[[#This Row],[Fin]]="Won",Table13233[[#This Row],[Div]]&lt;&gt;""),R972*Table13233[[#This Row],[Div]],""))</f>
        <v>480</v>
      </c>
      <c r="T972" s="84">
        <f>IF(Table13233[[#This Row],[E4 24 BET]]="","",IF(Table13233[[#This Row],[E4 24 RET]]="",Table13233[[#This Row],[E4 24 BET]]*-1,S972-R972))</f>
        <v>380</v>
      </c>
      <c r="U972" s="80" t="s">
        <v>943</v>
      </c>
    </row>
    <row r="973" spans="1:21" ht="15" customHeight="1" x14ac:dyDescent="0.25">
      <c r="A973" s="77">
        <v>45171</v>
      </c>
      <c r="B973" s="78">
        <v>0.52430555555555558</v>
      </c>
      <c r="C973" s="78" t="s">
        <v>9</v>
      </c>
      <c r="D973" s="79">
        <v>2</v>
      </c>
      <c r="E973" s="80">
        <v>14</v>
      </c>
      <c r="F973" s="81" t="s">
        <v>658</v>
      </c>
      <c r="G973" s="81" t="s">
        <v>4</v>
      </c>
      <c r="H973" s="82">
        <v>2.6</v>
      </c>
      <c r="I973" s="80" t="s">
        <v>392</v>
      </c>
      <c r="J973" s="83"/>
      <c r="K973" s="80" t="s">
        <v>932</v>
      </c>
      <c r="L973" s="80" t="s">
        <v>1021</v>
      </c>
      <c r="M973" s="80" t="s">
        <v>919</v>
      </c>
      <c r="N973" s="80" t="s">
        <v>918</v>
      </c>
      <c r="O973" s="83">
        <v>100</v>
      </c>
      <c r="P973" s="80">
        <f>IF(OR(Table13233[[#This Row],[Fin]]="1st",Table13233[[#This Row],[Div]]&lt;&gt;""),O973*Table13233[[#This Row],[Div]],"")</f>
        <v>260</v>
      </c>
      <c r="Q973" s="80">
        <f>IF(Table13233[[#This Row],[Lev Ret]]="",Table13233[[#This Row],[Lev Bet]]*-1,Table13233[[#This Row],[Lev Ret]]-Table13233[[#This Row],[Lev Bet]])</f>
        <v>160</v>
      </c>
      <c r="R973" s="84">
        <v>100</v>
      </c>
      <c r="S973" s="84">
        <f>IF(Table13233[[#This Row],[E4 24 BET]]="","",IF(OR(Table13233[[#This Row],[Fin]]="1st",Table13233[[#This Row],[Fin]]="Won",Table13233[[#This Row],[Div]]&lt;&gt;""),R973*Table13233[[#This Row],[Div]],""))</f>
        <v>260</v>
      </c>
      <c r="T973" s="84">
        <f>IF(Table13233[[#This Row],[E4 24 BET]]="","",IF(Table13233[[#This Row],[E4 24 RET]]="",Table13233[[#This Row],[E4 24 BET]]*-1,S973-R973))</f>
        <v>160</v>
      </c>
      <c r="U973" s="80" t="s">
        <v>953</v>
      </c>
    </row>
    <row r="974" spans="1:21" ht="15" customHeight="1" x14ac:dyDescent="0.25">
      <c r="A974" s="77">
        <v>45171</v>
      </c>
      <c r="B974" s="78">
        <v>0.54861111111111105</v>
      </c>
      <c r="C974" s="78" t="s">
        <v>9</v>
      </c>
      <c r="D974" s="79">
        <v>3</v>
      </c>
      <c r="E974" s="80">
        <v>2</v>
      </c>
      <c r="F974" s="81" t="s">
        <v>35</v>
      </c>
      <c r="G974" s="81"/>
      <c r="H974" s="82"/>
      <c r="I974" s="80" t="s">
        <v>392</v>
      </c>
      <c r="J974" s="83"/>
      <c r="K974" s="80" t="s">
        <v>932</v>
      </c>
      <c r="L974" s="80" t="s">
        <v>1021</v>
      </c>
      <c r="M974" s="80" t="s">
        <v>919</v>
      </c>
      <c r="N974" s="80" t="s">
        <v>140</v>
      </c>
      <c r="O974" s="83">
        <v>100</v>
      </c>
      <c r="P974" s="80" t="str">
        <f>IF(OR(Table13233[[#This Row],[Fin]]="1st",Table13233[[#This Row],[Div]]&lt;&gt;""),O974*Table13233[[#This Row],[Div]],"")</f>
        <v/>
      </c>
      <c r="Q974" s="80">
        <f>IF(Table13233[[#This Row],[Lev Ret]]="",Table13233[[#This Row],[Lev Bet]]*-1,Table13233[[#This Row],[Lev Ret]]-Table13233[[#This Row],[Lev Bet]])</f>
        <v>-100</v>
      </c>
      <c r="R974" s="84">
        <v>120</v>
      </c>
      <c r="S974" s="84" t="str">
        <f>IF(Table13233[[#This Row],[E4 24 BET]]="","",IF(OR(Table13233[[#This Row],[Fin]]="1st",Table13233[[#This Row],[Fin]]="Won",Table13233[[#This Row],[Div]]&lt;&gt;""),R974*Table13233[[#This Row],[Div]],""))</f>
        <v/>
      </c>
      <c r="T974" s="84">
        <f>IF(Table13233[[#This Row],[E4 24 BET]]="","",IF(Table13233[[#This Row],[E4 24 RET]]="",Table13233[[#This Row],[E4 24 BET]]*-1,S974-R974))</f>
        <v>-120</v>
      </c>
      <c r="U974" s="80" t="s">
        <v>941</v>
      </c>
    </row>
    <row r="975" spans="1:21" ht="15" customHeight="1" x14ac:dyDescent="0.25">
      <c r="A975" s="77">
        <v>45171</v>
      </c>
      <c r="B975" s="78">
        <v>0.5625</v>
      </c>
      <c r="C975" s="78" t="s">
        <v>138</v>
      </c>
      <c r="D975" s="79">
        <v>4</v>
      </c>
      <c r="E975" s="80">
        <v>6</v>
      </c>
      <c r="F975" s="81" t="s">
        <v>883</v>
      </c>
      <c r="G975" s="81"/>
      <c r="H975" s="82"/>
      <c r="I975" s="80" t="s">
        <v>156</v>
      </c>
      <c r="J975" s="83"/>
      <c r="K975" s="80" t="s">
        <v>932</v>
      </c>
      <c r="L975" s="80" t="s">
        <v>1021</v>
      </c>
      <c r="M975" s="80" t="s">
        <v>919</v>
      </c>
      <c r="N975" s="80" t="s">
        <v>140</v>
      </c>
      <c r="O975" s="83">
        <v>100</v>
      </c>
      <c r="P975" s="80" t="str">
        <f>IF(OR(Table13233[[#This Row],[Fin]]="1st",Table13233[[#This Row],[Div]]&lt;&gt;""),O975*Table13233[[#This Row],[Div]],"")</f>
        <v/>
      </c>
      <c r="Q975" s="80">
        <f>IF(Table13233[[#This Row],[Lev Ret]]="",Table13233[[#This Row],[Lev Bet]]*-1,Table13233[[#This Row],[Lev Ret]]-Table13233[[#This Row],[Lev Bet]])</f>
        <v>-100</v>
      </c>
      <c r="R975" s="84">
        <v>100</v>
      </c>
      <c r="S975" s="84" t="str">
        <f>IF(Table13233[[#This Row],[E4 24 BET]]="","",IF(OR(Table13233[[#This Row],[Fin]]="1st",Table13233[[#This Row],[Fin]]="Won",Table13233[[#This Row],[Div]]&lt;&gt;""),R975*Table13233[[#This Row],[Div]],""))</f>
        <v/>
      </c>
      <c r="T975" s="84">
        <f>IF(Table13233[[#This Row],[E4 24 BET]]="","",IF(Table13233[[#This Row],[E4 24 RET]]="",Table13233[[#This Row],[E4 24 BET]]*-1,S975-R975))</f>
        <v>-100</v>
      </c>
      <c r="U975" s="80" t="s">
        <v>943</v>
      </c>
    </row>
    <row r="976" spans="1:21" ht="15" customHeight="1" x14ac:dyDescent="0.25">
      <c r="A976" s="77">
        <v>45171</v>
      </c>
      <c r="B976" s="78">
        <v>0.57291666666666663</v>
      </c>
      <c r="C976" s="78" t="s">
        <v>9</v>
      </c>
      <c r="D976" s="79">
        <v>4</v>
      </c>
      <c r="E976" s="80">
        <v>14</v>
      </c>
      <c r="F976" s="81" t="s">
        <v>389</v>
      </c>
      <c r="G976" s="81" t="s">
        <v>4</v>
      </c>
      <c r="H976" s="82">
        <v>4.5999999999999996</v>
      </c>
      <c r="I976" s="80" t="s">
        <v>392</v>
      </c>
      <c r="J976" s="83"/>
      <c r="K976" s="80" t="s">
        <v>932</v>
      </c>
      <c r="L976" s="80" t="s">
        <v>1021</v>
      </c>
      <c r="M976" s="80" t="s">
        <v>919</v>
      </c>
      <c r="N976" s="80" t="s">
        <v>140</v>
      </c>
      <c r="O976" s="83">
        <v>100</v>
      </c>
      <c r="P976" s="80">
        <f>IF(OR(Table13233[[#This Row],[Fin]]="1st",Table13233[[#This Row],[Div]]&lt;&gt;""),O976*Table13233[[#This Row],[Div]],"")</f>
        <v>459.99999999999994</v>
      </c>
      <c r="Q976" s="80">
        <f>IF(Table13233[[#This Row],[Lev Ret]]="",Table13233[[#This Row],[Lev Bet]]*-1,Table13233[[#This Row],[Lev Ret]]-Table13233[[#This Row],[Lev Bet]])</f>
        <v>359.99999999999994</v>
      </c>
      <c r="R976" s="84">
        <v>120</v>
      </c>
      <c r="S976" s="84">
        <f>IF(Table13233[[#This Row],[E4 24 BET]]="","",IF(OR(Table13233[[#This Row],[Fin]]="1st",Table13233[[#This Row],[Fin]]="Won",Table13233[[#This Row],[Div]]&lt;&gt;""),R976*Table13233[[#This Row],[Div]],""))</f>
        <v>552</v>
      </c>
      <c r="T976" s="84">
        <f>IF(Table13233[[#This Row],[E4 24 BET]]="","",IF(Table13233[[#This Row],[E4 24 RET]]="",Table13233[[#This Row],[E4 24 BET]]*-1,S976-R976))</f>
        <v>432</v>
      </c>
      <c r="U976" s="80" t="s">
        <v>941</v>
      </c>
    </row>
    <row r="977" spans="1:21" ht="15" customHeight="1" x14ac:dyDescent="0.25">
      <c r="A977" s="77">
        <v>45171</v>
      </c>
      <c r="B977" s="78">
        <v>0.63541666666666663</v>
      </c>
      <c r="C977" s="78" t="s">
        <v>138</v>
      </c>
      <c r="D977" s="79">
        <v>7</v>
      </c>
      <c r="E977" s="80">
        <v>9</v>
      </c>
      <c r="F977" s="81" t="s">
        <v>884</v>
      </c>
      <c r="G977" s="81" t="s">
        <v>4</v>
      </c>
      <c r="H977" s="82">
        <v>5</v>
      </c>
      <c r="I977" s="80" t="s">
        <v>156</v>
      </c>
      <c r="J977" s="83"/>
      <c r="K977" s="80" t="s">
        <v>932</v>
      </c>
      <c r="L977" s="80" t="s">
        <v>1021</v>
      </c>
      <c r="M977" s="80" t="s">
        <v>919</v>
      </c>
      <c r="N977" s="80" t="s">
        <v>140</v>
      </c>
      <c r="O977" s="83">
        <v>100</v>
      </c>
      <c r="P977" s="80">
        <f>IF(OR(Table13233[[#This Row],[Fin]]="1st",Table13233[[#This Row],[Div]]&lt;&gt;""),O977*Table13233[[#This Row],[Div]],"")</f>
        <v>500</v>
      </c>
      <c r="Q977" s="80">
        <f>IF(Table13233[[#This Row],[Lev Ret]]="",Table13233[[#This Row],[Lev Bet]]*-1,Table13233[[#This Row],[Lev Ret]]-Table13233[[#This Row],[Lev Bet]])</f>
        <v>400</v>
      </c>
      <c r="R977" s="84">
        <v>100</v>
      </c>
      <c r="S977" s="84">
        <f>IF(Table13233[[#This Row],[E4 24 BET]]="","",IF(OR(Table13233[[#This Row],[Fin]]="1st",Table13233[[#This Row],[Fin]]="Won",Table13233[[#This Row],[Div]]&lt;&gt;""),R977*Table13233[[#This Row],[Div]],""))</f>
        <v>500</v>
      </c>
      <c r="T977" s="84">
        <f>IF(Table13233[[#This Row],[E4 24 BET]]="","",IF(Table13233[[#This Row],[E4 24 RET]]="",Table13233[[#This Row],[E4 24 BET]]*-1,S977-R977))</f>
        <v>400</v>
      </c>
      <c r="U977" s="80" t="s">
        <v>943</v>
      </c>
    </row>
    <row r="978" spans="1:21" ht="15" customHeight="1" x14ac:dyDescent="0.25">
      <c r="A978" s="77">
        <v>45171</v>
      </c>
      <c r="B978" s="78">
        <v>0.64374999999999993</v>
      </c>
      <c r="C978" s="78" t="s">
        <v>155</v>
      </c>
      <c r="D978" s="79">
        <v>7</v>
      </c>
      <c r="E978" s="80">
        <v>10</v>
      </c>
      <c r="F978" s="81" t="s">
        <v>231</v>
      </c>
      <c r="G978" s="81" t="s">
        <v>4</v>
      </c>
      <c r="H978" s="82">
        <v>2.2999999999999998</v>
      </c>
      <c r="I978" s="80" t="s">
        <v>897</v>
      </c>
      <c r="J978" s="83"/>
      <c r="K978" s="80" t="s">
        <v>932</v>
      </c>
      <c r="L978" s="80" t="s">
        <v>1021</v>
      </c>
      <c r="M978" s="80" t="s">
        <v>919</v>
      </c>
      <c r="N978" s="80" t="s">
        <v>140</v>
      </c>
      <c r="O978" s="83">
        <v>100</v>
      </c>
      <c r="P978" s="80">
        <f>IF(OR(Table13233[[#This Row],[Fin]]="1st",Table13233[[#This Row],[Div]]&lt;&gt;""),O978*Table13233[[#This Row],[Div]],"")</f>
        <v>229.99999999999997</v>
      </c>
      <c r="Q978" s="80">
        <f>IF(Table13233[[#This Row],[Lev Ret]]="",Table13233[[#This Row],[Lev Bet]]*-1,Table13233[[#This Row],[Lev Ret]]-Table13233[[#This Row],[Lev Bet]])</f>
        <v>129.99999999999997</v>
      </c>
      <c r="R978" s="84">
        <v>100</v>
      </c>
      <c r="S978" s="84">
        <f>IF(Table13233[[#This Row],[E4 24 BET]]="","",IF(OR(Table13233[[#This Row],[Fin]]="1st",Table13233[[#This Row],[Fin]]="Won",Table13233[[#This Row],[Div]]&lt;&gt;""),R978*Table13233[[#This Row],[Div]],""))</f>
        <v>229.99999999999997</v>
      </c>
      <c r="T978" s="84">
        <f>IF(Table13233[[#This Row],[E4 24 BET]]="","",IF(Table13233[[#This Row],[E4 24 RET]]="",Table13233[[#This Row],[E4 24 BET]]*-1,S978-R978))</f>
        <v>129.99999999999997</v>
      </c>
      <c r="U978" s="80" t="s">
        <v>927</v>
      </c>
    </row>
    <row r="979" spans="1:21" ht="15" customHeight="1" x14ac:dyDescent="0.25">
      <c r="A979" s="77">
        <v>45171</v>
      </c>
      <c r="B979" s="78">
        <v>0.71527777777777779</v>
      </c>
      <c r="C979" s="78" t="s">
        <v>138</v>
      </c>
      <c r="D979" s="79">
        <v>10</v>
      </c>
      <c r="E979" s="80">
        <v>8</v>
      </c>
      <c r="F979" s="81" t="s">
        <v>885</v>
      </c>
      <c r="G979" s="81" t="s">
        <v>4</v>
      </c>
      <c r="H979" s="82">
        <v>2.8</v>
      </c>
      <c r="I979" s="80" t="s">
        <v>156</v>
      </c>
      <c r="J979" s="83"/>
      <c r="K979" s="80" t="s">
        <v>932</v>
      </c>
      <c r="L979" s="80" t="s">
        <v>1021</v>
      </c>
      <c r="M979" s="80" t="s">
        <v>919</v>
      </c>
      <c r="N979" s="80" t="s">
        <v>140</v>
      </c>
      <c r="O979" s="83">
        <v>100</v>
      </c>
      <c r="P979" s="80">
        <f>IF(OR(Table13233[[#This Row],[Fin]]="1st",Table13233[[#This Row],[Div]]&lt;&gt;""),O979*Table13233[[#This Row],[Div]],"")</f>
        <v>280</v>
      </c>
      <c r="Q979" s="80">
        <f>IF(Table13233[[#This Row],[Lev Ret]]="",Table13233[[#This Row],[Lev Bet]]*-1,Table13233[[#This Row],[Lev Ret]]-Table13233[[#This Row],[Lev Bet]])</f>
        <v>180</v>
      </c>
      <c r="R979" s="84">
        <v>100</v>
      </c>
      <c r="S979" s="84">
        <f>IF(Table13233[[#This Row],[E4 24 BET]]="","",IF(OR(Table13233[[#This Row],[Fin]]="1st",Table13233[[#This Row],[Fin]]="Won",Table13233[[#This Row],[Div]]&lt;&gt;""),R979*Table13233[[#This Row],[Div]],""))</f>
        <v>280</v>
      </c>
      <c r="T979" s="84">
        <f>IF(Table13233[[#This Row],[E4 24 BET]]="","",IF(Table13233[[#This Row],[E4 24 RET]]="",Table13233[[#This Row],[E4 24 BET]]*-1,S979-R979))</f>
        <v>180</v>
      </c>
      <c r="U979" s="80" t="s">
        <v>943</v>
      </c>
    </row>
    <row r="980" spans="1:21" ht="15" customHeight="1" x14ac:dyDescent="0.25">
      <c r="A980" s="77">
        <v>45171</v>
      </c>
      <c r="B980" s="78">
        <v>0.72569444444444453</v>
      </c>
      <c r="C980" s="78" t="s">
        <v>9</v>
      </c>
      <c r="D980" s="79">
        <v>10</v>
      </c>
      <c r="E980" s="80">
        <v>14</v>
      </c>
      <c r="F980" s="81" t="s">
        <v>1016</v>
      </c>
      <c r="G980" s="81" t="s">
        <v>4</v>
      </c>
      <c r="H980" s="82">
        <v>2.6</v>
      </c>
      <c r="I980" s="80" t="s">
        <v>392</v>
      </c>
      <c r="J980" s="83"/>
      <c r="K980" s="80" t="s">
        <v>932</v>
      </c>
      <c r="L980" s="80" t="s">
        <v>1021</v>
      </c>
      <c r="M980" s="80" t="s">
        <v>919</v>
      </c>
      <c r="N980" s="80" t="s">
        <v>140</v>
      </c>
      <c r="O980" s="83">
        <v>100</v>
      </c>
      <c r="P980" s="80">
        <f>IF(OR(Table13233[[#This Row],[Fin]]="1st",Table13233[[#This Row],[Div]]&lt;&gt;""),O980*Table13233[[#This Row],[Div]],"")</f>
        <v>260</v>
      </c>
      <c r="Q980" s="80">
        <f>IF(Table13233[[#This Row],[Lev Ret]]="",Table13233[[#This Row],[Lev Bet]]*-1,Table13233[[#This Row],[Lev Ret]]-Table13233[[#This Row],[Lev Bet]])</f>
        <v>160</v>
      </c>
      <c r="R980" s="84">
        <v>120</v>
      </c>
      <c r="S980" s="84">
        <f>IF(Table13233[[#This Row],[E4 24 BET]]="","",IF(OR(Table13233[[#This Row],[Fin]]="1st",Table13233[[#This Row],[Fin]]="Won",Table13233[[#This Row],[Div]]&lt;&gt;""),R980*Table13233[[#This Row],[Div]],""))</f>
        <v>312</v>
      </c>
      <c r="T980" s="84">
        <f>IF(Table13233[[#This Row],[E4 24 BET]]="","",IF(Table13233[[#This Row],[E4 24 RET]]="",Table13233[[#This Row],[E4 24 BET]]*-1,S980-R980))</f>
        <v>192</v>
      </c>
      <c r="U980" s="80" t="s">
        <v>941</v>
      </c>
    </row>
    <row r="981" spans="1:21" ht="15" customHeight="1" x14ac:dyDescent="0.25">
      <c r="A981" s="77">
        <v>45175</v>
      </c>
      <c r="B981" s="78">
        <v>0.58333333333333337</v>
      </c>
      <c r="C981" s="78" t="s">
        <v>145</v>
      </c>
      <c r="D981" s="79">
        <v>2</v>
      </c>
      <c r="E981" s="80">
        <v>9</v>
      </c>
      <c r="F981" s="81" t="s">
        <v>547</v>
      </c>
      <c r="G981" s="81"/>
      <c r="H981" s="82"/>
      <c r="I981" s="80" t="s">
        <v>156</v>
      </c>
      <c r="J981" s="83"/>
      <c r="K981" s="80" t="s">
        <v>932</v>
      </c>
      <c r="L981" s="80" t="s">
        <v>1021</v>
      </c>
      <c r="M981" s="80" t="s">
        <v>924</v>
      </c>
      <c r="N981" s="80" t="s">
        <v>140</v>
      </c>
      <c r="O981" s="83">
        <v>100</v>
      </c>
      <c r="P981" s="80" t="str">
        <f>IF(OR(Table13233[[#This Row],[Fin]]="1st",Table13233[[#This Row],[Div]]&lt;&gt;""),O981*Table13233[[#This Row],[Div]],"")</f>
        <v/>
      </c>
      <c r="Q981" s="80">
        <f>IF(Table13233[[#This Row],[Lev Ret]]="",Table13233[[#This Row],[Lev Bet]]*-1,Table13233[[#This Row],[Lev Ret]]-Table13233[[#This Row],[Lev Bet]])</f>
        <v>-100</v>
      </c>
      <c r="R981" s="84">
        <v>120</v>
      </c>
      <c r="S981" s="84" t="str">
        <f>IF(Table13233[[#This Row],[E4 24 BET]]="","",IF(OR(Table13233[[#This Row],[Fin]]="1st",Table13233[[#This Row],[Fin]]="Won",Table13233[[#This Row],[Div]]&lt;&gt;""),R981*Table13233[[#This Row],[Div]],""))</f>
        <v/>
      </c>
      <c r="T981" s="84">
        <f>IF(Table13233[[#This Row],[E4 24 BET]]="","",IF(Table13233[[#This Row],[E4 24 RET]]="",Table13233[[#This Row],[E4 24 BET]]*-1,S981-R981))</f>
        <v>-120</v>
      </c>
      <c r="U981" s="80" t="s">
        <v>946</v>
      </c>
    </row>
    <row r="982" spans="1:21" ht="15" customHeight="1" x14ac:dyDescent="0.25">
      <c r="A982" s="77">
        <v>45175</v>
      </c>
      <c r="B982" s="78">
        <v>0.68055555555555547</v>
      </c>
      <c r="C982" s="78" t="s">
        <v>145</v>
      </c>
      <c r="D982" s="79">
        <v>6</v>
      </c>
      <c r="E982" s="80">
        <v>5</v>
      </c>
      <c r="F982" s="81" t="s">
        <v>548</v>
      </c>
      <c r="G982" s="81" t="s">
        <v>7</v>
      </c>
      <c r="H982" s="82"/>
      <c r="I982" s="80" t="s">
        <v>156</v>
      </c>
      <c r="J982" s="83"/>
      <c r="K982" s="80" t="s">
        <v>932</v>
      </c>
      <c r="L982" s="80" t="s">
        <v>1021</v>
      </c>
      <c r="M982" s="80" t="s">
        <v>924</v>
      </c>
      <c r="N982" s="80" t="s">
        <v>140</v>
      </c>
      <c r="O982" s="83">
        <v>100</v>
      </c>
      <c r="P982" s="80" t="str">
        <f>IF(OR(Table13233[[#This Row],[Fin]]="1st",Table13233[[#This Row],[Div]]&lt;&gt;""),O982*Table13233[[#This Row],[Div]],"")</f>
        <v/>
      </c>
      <c r="Q982" s="80">
        <f>IF(Table13233[[#This Row],[Lev Ret]]="",Table13233[[#This Row],[Lev Bet]]*-1,Table13233[[#This Row],[Lev Ret]]-Table13233[[#This Row],[Lev Bet]])</f>
        <v>-100</v>
      </c>
      <c r="R982" s="84">
        <v>120</v>
      </c>
      <c r="S982" s="84" t="str">
        <f>IF(Table13233[[#This Row],[E4 24 BET]]="","",IF(OR(Table13233[[#This Row],[Fin]]="1st",Table13233[[#This Row],[Fin]]="Won",Table13233[[#This Row],[Div]]&lt;&gt;""),R982*Table13233[[#This Row],[Div]],""))</f>
        <v/>
      </c>
      <c r="T982" s="84">
        <f>IF(Table13233[[#This Row],[E4 24 BET]]="","",IF(Table13233[[#This Row],[E4 24 RET]]="",Table13233[[#This Row],[E4 24 BET]]*-1,S982-R982))</f>
        <v>-120</v>
      </c>
      <c r="U982" s="80" t="s">
        <v>946</v>
      </c>
    </row>
    <row r="983" spans="1:21" ht="15" customHeight="1" x14ac:dyDescent="0.25">
      <c r="A983" s="77">
        <v>45175</v>
      </c>
      <c r="B983" s="78">
        <v>0.71180555555555547</v>
      </c>
      <c r="C983" s="78" t="s">
        <v>5</v>
      </c>
      <c r="D983" s="79">
        <v>8</v>
      </c>
      <c r="E983" s="80">
        <v>1</v>
      </c>
      <c r="F983" s="81" t="s">
        <v>227</v>
      </c>
      <c r="G983" s="81" t="s">
        <v>4</v>
      </c>
      <c r="H983" s="82">
        <v>3.2</v>
      </c>
      <c r="I983" s="80" t="s">
        <v>392</v>
      </c>
      <c r="J983" s="83"/>
      <c r="K983" s="80" t="s">
        <v>932</v>
      </c>
      <c r="L983" s="80" t="s">
        <v>1021</v>
      </c>
      <c r="M983" s="80" t="s">
        <v>924</v>
      </c>
      <c r="N983" s="80" t="s">
        <v>140</v>
      </c>
      <c r="O983" s="83">
        <v>100</v>
      </c>
      <c r="P983" s="80">
        <f>IF(OR(Table13233[[#This Row],[Fin]]="1st",Table13233[[#This Row],[Div]]&lt;&gt;""),O983*Table13233[[#This Row],[Div]],"")</f>
        <v>320</v>
      </c>
      <c r="Q983" s="80">
        <f>IF(Table13233[[#This Row],[Lev Ret]]="",Table13233[[#This Row],[Lev Bet]]*-1,Table13233[[#This Row],[Lev Ret]]-Table13233[[#This Row],[Lev Bet]])</f>
        <v>220</v>
      </c>
      <c r="R983" s="84">
        <v>100</v>
      </c>
      <c r="S983" s="84">
        <f>IF(Table13233[[#This Row],[E4 24 BET]]="","",IF(OR(Table13233[[#This Row],[Fin]]="1st",Table13233[[#This Row],[Fin]]="Won",Table13233[[#This Row],[Div]]&lt;&gt;""),R983*Table13233[[#This Row],[Div]],""))</f>
        <v>320</v>
      </c>
      <c r="T983" s="84">
        <f>IF(Table13233[[#This Row],[E4 24 BET]]="","",IF(Table13233[[#This Row],[E4 24 RET]]="",Table13233[[#This Row],[E4 24 BET]]*-1,S983-R983))</f>
        <v>220</v>
      </c>
      <c r="U983" s="80" t="s">
        <v>945</v>
      </c>
    </row>
    <row r="984" spans="1:21" ht="15" customHeight="1" x14ac:dyDescent="0.25">
      <c r="A984" s="77">
        <v>45178</v>
      </c>
      <c r="B984" s="78">
        <v>0.49305555555555558</v>
      </c>
      <c r="C984" s="78" t="s">
        <v>139</v>
      </c>
      <c r="D984" s="79">
        <v>1</v>
      </c>
      <c r="E984" s="80">
        <v>8</v>
      </c>
      <c r="F984" s="81" t="s">
        <v>886</v>
      </c>
      <c r="G984" s="81" t="s">
        <v>4</v>
      </c>
      <c r="H984" s="82">
        <v>4.2</v>
      </c>
      <c r="I984" s="80" t="s">
        <v>156</v>
      </c>
      <c r="J984" s="83"/>
      <c r="K984" s="80" t="s">
        <v>932</v>
      </c>
      <c r="L984" s="80" t="s">
        <v>1021</v>
      </c>
      <c r="M984" s="80" t="s">
        <v>919</v>
      </c>
      <c r="N984" s="80" t="s">
        <v>140</v>
      </c>
      <c r="O984" s="83">
        <v>100</v>
      </c>
      <c r="P984" s="80">
        <f>IF(OR(Table13233[[#This Row],[Fin]]="1st",Table13233[[#This Row],[Div]]&lt;&gt;""),O984*Table13233[[#This Row],[Div]],"")</f>
        <v>420</v>
      </c>
      <c r="Q984" s="80">
        <f>IF(Table13233[[#This Row],[Lev Ret]]="",Table13233[[#This Row],[Lev Bet]]*-1,Table13233[[#This Row],[Lev Ret]]-Table13233[[#This Row],[Lev Bet]])</f>
        <v>320</v>
      </c>
      <c r="R984" s="84">
        <v>100</v>
      </c>
      <c r="S984" s="84">
        <f>IF(Table13233[[#This Row],[E4 24 BET]]="","",IF(OR(Table13233[[#This Row],[Fin]]="1st",Table13233[[#This Row],[Fin]]="Won",Table13233[[#This Row],[Div]]&lt;&gt;""),R984*Table13233[[#This Row],[Div]],""))</f>
        <v>420</v>
      </c>
      <c r="T984" s="84">
        <f>IF(Table13233[[#This Row],[E4 24 BET]]="","",IF(Table13233[[#This Row],[E4 24 RET]]="",Table13233[[#This Row],[E4 24 BET]]*-1,S984-R984))</f>
        <v>320</v>
      </c>
      <c r="U984" s="80" t="s">
        <v>943</v>
      </c>
    </row>
    <row r="985" spans="1:21" ht="15" customHeight="1" x14ac:dyDescent="0.25">
      <c r="A985" s="77">
        <v>45178</v>
      </c>
      <c r="B985" s="78">
        <v>0.57638888888888895</v>
      </c>
      <c r="C985" s="78" t="s">
        <v>11</v>
      </c>
      <c r="D985" s="79">
        <v>4</v>
      </c>
      <c r="E985" s="80">
        <v>5</v>
      </c>
      <c r="F985" s="81" t="s">
        <v>187</v>
      </c>
      <c r="G985" s="81" t="s">
        <v>4</v>
      </c>
      <c r="H985" s="82">
        <v>1.55</v>
      </c>
      <c r="I985" s="80" t="s">
        <v>392</v>
      </c>
      <c r="J985" s="83"/>
      <c r="K985" s="80" t="s">
        <v>932</v>
      </c>
      <c r="L985" s="80" t="s">
        <v>1021</v>
      </c>
      <c r="M985" s="80" t="s">
        <v>919</v>
      </c>
      <c r="N985" s="80" t="s">
        <v>918</v>
      </c>
      <c r="O985" s="83">
        <v>100</v>
      </c>
      <c r="P985" s="80">
        <f>IF(OR(Table13233[[#This Row],[Fin]]="1st",Table13233[[#This Row],[Div]]&lt;&gt;""),O985*Table13233[[#This Row],[Div]],"")</f>
        <v>155</v>
      </c>
      <c r="Q985" s="80">
        <f>IF(Table13233[[#This Row],[Lev Ret]]="",Table13233[[#This Row],[Lev Bet]]*-1,Table13233[[#This Row],[Lev Ret]]-Table13233[[#This Row],[Lev Bet]])</f>
        <v>55</v>
      </c>
      <c r="R985" s="84">
        <v>200</v>
      </c>
      <c r="S985" s="84">
        <f>IF(Table13233[[#This Row],[E4 24 BET]]="","",IF(OR(Table13233[[#This Row],[Fin]]="1st",Table13233[[#This Row],[Fin]]="Won",Table13233[[#This Row],[Div]]&lt;&gt;""),R985*Table13233[[#This Row],[Div]],""))</f>
        <v>310</v>
      </c>
      <c r="T985" s="84">
        <f>IF(Table13233[[#This Row],[E4 24 BET]]="","",IF(Table13233[[#This Row],[E4 24 RET]]="",Table13233[[#This Row],[E4 24 BET]]*-1,S985-R985))</f>
        <v>110</v>
      </c>
      <c r="U985" s="80" t="s">
        <v>953</v>
      </c>
    </row>
    <row r="986" spans="1:21" ht="15" customHeight="1" x14ac:dyDescent="0.25">
      <c r="A986" s="77">
        <v>45178</v>
      </c>
      <c r="B986" s="78">
        <v>0.61458333333333337</v>
      </c>
      <c r="C986" s="78" t="s">
        <v>139</v>
      </c>
      <c r="D986" s="79">
        <v>6</v>
      </c>
      <c r="E986" s="80">
        <v>5</v>
      </c>
      <c r="F986" s="81" t="s">
        <v>549</v>
      </c>
      <c r="G986" s="81" t="s">
        <v>6</v>
      </c>
      <c r="H986" s="82"/>
      <c r="I986" s="80" t="s">
        <v>156</v>
      </c>
      <c r="J986" s="83"/>
      <c r="K986" s="80" t="s">
        <v>932</v>
      </c>
      <c r="L986" s="80" t="s">
        <v>1021</v>
      </c>
      <c r="M986" s="80" t="s">
        <v>919</v>
      </c>
      <c r="N986" s="80" t="s">
        <v>918</v>
      </c>
      <c r="O986" s="83">
        <v>100</v>
      </c>
      <c r="P986" s="80" t="str">
        <f>IF(OR(Table13233[[#This Row],[Fin]]="1st",Table13233[[#This Row],[Div]]&lt;&gt;""),O986*Table13233[[#This Row],[Div]],"")</f>
        <v/>
      </c>
      <c r="Q986" s="80">
        <f>IF(Table13233[[#This Row],[Lev Ret]]="",Table13233[[#This Row],[Lev Bet]]*-1,Table13233[[#This Row],[Lev Ret]]-Table13233[[#This Row],[Lev Bet]])</f>
        <v>-100</v>
      </c>
      <c r="R986" s="84">
        <v>100</v>
      </c>
      <c r="S986" s="84" t="str">
        <f>IF(Table13233[[#This Row],[E4 24 BET]]="","",IF(OR(Table13233[[#This Row],[Fin]]="1st",Table13233[[#This Row],[Fin]]="Won",Table13233[[#This Row],[Div]]&lt;&gt;""),R986*Table13233[[#This Row],[Div]],""))</f>
        <v/>
      </c>
      <c r="T986" s="84">
        <f>IF(Table13233[[#This Row],[E4 24 BET]]="","",IF(Table13233[[#This Row],[E4 24 RET]]="",Table13233[[#This Row],[E4 24 BET]]*-1,S986-R986))</f>
        <v>-100</v>
      </c>
      <c r="U986" s="80" t="s">
        <v>948</v>
      </c>
    </row>
    <row r="987" spans="1:21" ht="15" customHeight="1" x14ac:dyDescent="0.25">
      <c r="A987" s="77">
        <v>45178</v>
      </c>
      <c r="B987" s="78">
        <v>0.66319444444444442</v>
      </c>
      <c r="C987" s="78" t="s">
        <v>139</v>
      </c>
      <c r="D987" s="79">
        <v>8</v>
      </c>
      <c r="E987" s="80">
        <v>3</v>
      </c>
      <c r="F987" s="81" t="s">
        <v>550</v>
      </c>
      <c r="G987" s="81"/>
      <c r="H987" s="82"/>
      <c r="I987" s="80" t="s">
        <v>156</v>
      </c>
      <c r="J987" s="83"/>
      <c r="K987" s="80" t="s">
        <v>932</v>
      </c>
      <c r="L987" s="80" t="s">
        <v>1021</v>
      </c>
      <c r="M987" s="80" t="s">
        <v>919</v>
      </c>
      <c r="N987" s="80" t="s">
        <v>918</v>
      </c>
      <c r="O987" s="83">
        <v>100</v>
      </c>
      <c r="P987" s="80" t="str">
        <f>IF(OR(Table13233[[#This Row],[Fin]]="1st",Table13233[[#This Row],[Div]]&lt;&gt;""),O987*Table13233[[#This Row],[Div]],"")</f>
        <v/>
      </c>
      <c r="Q987" s="80">
        <f>IF(Table13233[[#This Row],[Lev Ret]]="",Table13233[[#This Row],[Lev Bet]]*-1,Table13233[[#This Row],[Lev Ret]]-Table13233[[#This Row],[Lev Bet]])</f>
        <v>-100</v>
      </c>
      <c r="R987" s="84">
        <v>139.99999999999997</v>
      </c>
      <c r="S987" s="84" t="str">
        <f>IF(Table13233[[#This Row],[E4 24 BET]]="","",IF(OR(Table13233[[#This Row],[Fin]]="1st",Table13233[[#This Row],[Fin]]="Won",Table13233[[#This Row],[Div]]&lt;&gt;""),R987*Table13233[[#This Row],[Div]],""))</f>
        <v/>
      </c>
      <c r="T987" s="84">
        <f>IF(Table13233[[#This Row],[E4 24 BET]]="","",IF(Table13233[[#This Row],[E4 24 RET]]="",Table13233[[#This Row],[E4 24 BET]]*-1,S987-R987))</f>
        <v>-139.99999999999997</v>
      </c>
      <c r="U987" s="80" t="s">
        <v>951</v>
      </c>
    </row>
    <row r="988" spans="1:21" ht="15" customHeight="1" x14ac:dyDescent="0.25">
      <c r="A988" s="77">
        <v>45178</v>
      </c>
      <c r="B988" s="78">
        <v>0.67152777777777783</v>
      </c>
      <c r="C988" s="78" t="s">
        <v>154</v>
      </c>
      <c r="D988" s="79">
        <v>8</v>
      </c>
      <c r="E988" s="80">
        <v>24</v>
      </c>
      <c r="F988" s="81" t="s">
        <v>714</v>
      </c>
      <c r="G988" s="81"/>
      <c r="H988" s="82"/>
      <c r="I988" s="80" t="s">
        <v>897</v>
      </c>
      <c r="J988" s="83"/>
      <c r="K988" s="80" t="s">
        <v>932</v>
      </c>
      <c r="L988" s="80" t="s">
        <v>1021</v>
      </c>
      <c r="M988" s="80" t="s">
        <v>919</v>
      </c>
      <c r="N988" s="80" t="s">
        <v>140</v>
      </c>
      <c r="O988" s="83">
        <v>100</v>
      </c>
      <c r="P988" s="80" t="str">
        <f>IF(OR(Table13233[[#This Row],[Fin]]="1st",Table13233[[#This Row],[Div]]&lt;&gt;""),O988*Table13233[[#This Row],[Div]],"")</f>
        <v/>
      </c>
      <c r="Q988" s="80">
        <f>IF(Table13233[[#This Row],[Lev Ret]]="",Table13233[[#This Row],[Lev Bet]]*-1,Table13233[[#This Row],[Lev Ret]]-Table13233[[#This Row],[Lev Bet]])</f>
        <v>-100</v>
      </c>
      <c r="R988" s="84">
        <v>100</v>
      </c>
      <c r="S988" s="84" t="str">
        <f>IF(Table13233[[#This Row],[E4 24 BET]]="","",IF(OR(Table13233[[#This Row],[Fin]]="1st",Table13233[[#This Row],[Fin]]="Won",Table13233[[#This Row],[Div]]&lt;&gt;""),R988*Table13233[[#This Row],[Div]],""))</f>
        <v/>
      </c>
      <c r="T988" s="84">
        <f>IF(Table13233[[#This Row],[E4 24 BET]]="","",IF(Table13233[[#This Row],[E4 24 RET]]="",Table13233[[#This Row],[E4 24 BET]]*-1,S988-R988))</f>
        <v>-100</v>
      </c>
      <c r="U988" s="80" t="s">
        <v>927</v>
      </c>
    </row>
    <row r="989" spans="1:21" ht="15" customHeight="1" x14ac:dyDescent="0.25">
      <c r="A989" s="77">
        <v>45182</v>
      </c>
      <c r="B989" s="78">
        <v>0.55902777777777779</v>
      </c>
      <c r="C989" s="78" t="s">
        <v>146</v>
      </c>
      <c r="D989" s="79">
        <v>1</v>
      </c>
      <c r="E989" s="80">
        <v>8</v>
      </c>
      <c r="F989" s="81" t="s">
        <v>551</v>
      </c>
      <c r="G989" s="81" t="s">
        <v>4</v>
      </c>
      <c r="H989" s="82">
        <v>2</v>
      </c>
      <c r="I989" s="80" t="s">
        <v>156</v>
      </c>
      <c r="J989" s="83"/>
      <c r="K989" s="80" t="s">
        <v>932</v>
      </c>
      <c r="L989" s="80" t="s">
        <v>1021</v>
      </c>
      <c r="M989" s="80" t="s">
        <v>924</v>
      </c>
      <c r="N989" s="80" t="s">
        <v>140</v>
      </c>
      <c r="O989" s="83">
        <v>100</v>
      </c>
      <c r="P989" s="80">
        <f>IF(OR(Table13233[[#This Row],[Fin]]="1st",Table13233[[#This Row],[Div]]&lt;&gt;""),O989*Table13233[[#This Row],[Div]],"")</f>
        <v>200</v>
      </c>
      <c r="Q989" s="80">
        <f>IF(Table13233[[#This Row],[Lev Ret]]="",Table13233[[#This Row],[Lev Bet]]*-1,Table13233[[#This Row],[Lev Ret]]-Table13233[[#This Row],[Lev Bet]])</f>
        <v>100</v>
      </c>
      <c r="R989" s="84">
        <v>120</v>
      </c>
      <c r="S989" s="84">
        <f>IF(Table13233[[#This Row],[E4 24 BET]]="","",IF(OR(Table13233[[#This Row],[Fin]]="1st",Table13233[[#This Row],[Fin]]="Won",Table13233[[#This Row],[Div]]&lt;&gt;""),R989*Table13233[[#This Row],[Div]],""))</f>
        <v>240</v>
      </c>
      <c r="T989" s="84">
        <f>IF(Table13233[[#This Row],[E4 24 BET]]="","",IF(Table13233[[#This Row],[E4 24 RET]]="",Table13233[[#This Row],[E4 24 BET]]*-1,S989-R989))</f>
        <v>120</v>
      </c>
      <c r="U989" s="80" t="s">
        <v>946</v>
      </c>
    </row>
    <row r="990" spans="1:21" ht="15" customHeight="1" x14ac:dyDescent="0.25">
      <c r="A990" s="77">
        <v>45182</v>
      </c>
      <c r="B990" s="78">
        <v>0.56597222222222221</v>
      </c>
      <c r="C990" s="78" t="s">
        <v>5</v>
      </c>
      <c r="D990" s="79">
        <v>3</v>
      </c>
      <c r="E990" s="80">
        <v>1</v>
      </c>
      <c r="F990" s="81" t="s">
        <v>659</v>
      </c>
      <c r="G990" s="81"/>
      <c r="H990" s="82"/>
      <c r="I990" s="80" t="s">
        <v>392</v>
      </c>
      <c r="J990" s="83"/>
      <c r="K990" s="80" t="s">
        <v>932</v>
      </c>
      <c r="L990" s="80" t="s">
        <v>1021</v>
      </c>
      <c r="M990" s="80" t="s">
        <v>924</v>
      </c>
      <c r="N990" s="80" t="s">
        <v>140</v>
      </c>
      <c r="O990" s="83">
        <v>100</v>
      </c>
      <c r="P990" s="80" t="str">
        <f>IF(OR(Table13233[[#This Row],[Fin]]="1st",Table13233[[#This Row],[Div]]&lt;&gt;""),O990*Table13233[[#This Row],[Div]],"")</f>
        <v/>
      </c>
      <c r="Q990" s="80">
        <f>IF(Table13233[[#This Row],[Lev Ret]]="",Table13233[[#This Row],[Lev Bet]]*-1,Table13233[[#This Row],[Lev Ret]]-Table13233[[#This Row],[Lev Bet]])</f>
        <v>-100</v>
      </c>
      <c r="R990" s="84">
        <v>100</v>
      </c>
      <c r="S990" s="84" t="str">
        <f>IF(Table13233[[#This Row],[E4 24 BET]]="","",IF(OR(Table13233[[#This Row],[Fin]]="1st",Table13233[[#This Row],[Fin]]="Won",Table13233[[#This Row],[Div]]&lt;&gt;""),R990*Table13233[[#This Row],[Div]],""))</f>
        <v/>
      </c>
      <c r="T990" s="84">
        <f>IF(Table13233[[#This Row],[E4 24 BET]]="","",IF(Table13233[[#This Row],[E4 24 RET]]="",Table13233[[#This Row],[E4 24 BET]]*-1,S990-R990))</f>
        <v>-100</v>
      </c>
      <c r="U990" s="80" t="s">
        <v>945</v>
      </c>
    </row>
    <row r="991" spans="1:21" ht="15" customHeight="1" x14ac:dyDescent="0.25">
      <c r="A991" s="77">
        <v>45182</v>
      </c>
      <c r="B991" s="78">
        <v>0.60763888888888895</v>
      </c>
      <c r="C991" s="78" t="s">
        <v>146</v>
      </c>
      <c r="D991" s="79">
        <v>3</v>
      </c>
      <c r="E991" s="80">
        <v>6</v>
      </c>
      <c r="F991" s="81" t="s">
        <v>552</v>
      </c>
      <c r="G991" s="81" t="s">
        <v>4</v>
      </c>
      <c r="H991" s="82">
        <v>3.9</v>
      </c>
      <c r="I991" s="80" t="s">
        <v>156</v>
      </c>
      <c r="J991" s="83"/>
      <c r="K991" s="80" t="s">
        <v>932</v>
      </c>
      <c r="L991" s="80" t="s">
        <v>1021</v>
      </c>
      <c r="M991" s="80" t="s">
        <v>924</v>
      </c>
      <c r="N991" s="80" t="s">
        <v>140</v>
      </c>
      <c r="O991" s="83">
        <v>100</v>
      </c>
      <c r="P991" s="80">
        <f>IF(OR(Table13233[[#This Row],[Fin]]="1st",Table13233[[#This Row],[Div]]&lt;&gt;""),O991*Table13233[[#This Row],[Div]],"")</f>
        <v>390</v>
      </c>
      <c r="Q991" s="80">
        <f>IF(Table13233[[#This Row],[Lev Ret]]="",Table13233[[#This Row],[Lev Bet]]*-1,Table13233[[#This Row],[Lev Ret]]-Table13233[[#This Row],[Lev Bet]])</f>
        <v>290</v>
      </c>
      <c r="R991" s="84">
        <v>100</v>
      </c>
      <c r="S991" s="84">
        <f>IF(Table13233[[#This Row],[E4 24 BET]]="","",IF(OR(Table13233[[#This Row],[Fin]]="1st",Table13233[[#This Row],[Fin]]="Won",Table13233[[#This Row],[Div]]&lt;&gt;""),R991*Table13233[[#This Row],[Div]],""))</f>
        <v>390</v>
      </c>
      <c r="T991" s="84">
        <f>IF(Table13233[[#This Row],[E4 24 BET]]="","",IF(Table13233[[#This Row],[E4 24 RET]]="",Table13233[[#This Row],[E4 24 BET]]*-1,S991-R991))</f>
        <v>290</v>
      </c>
      <c r="U991" s="80" t="s">
        <v>946</v>
      </c>
    </row>
    <row r="992" spans="1:21" ht="15" customHeight="1" x14ac:dyDescent="0.25">
      <c r="A992" s="77">
        <v>45182</v>
      </c>
      <c r="B992" s="78">
        <v>0.65625</v>
      </c>
      <c r="C992" s="78" t="s">
        <v>146</v>
      </c>
      <c r="D992" s="79">
        <v>5</v>
      </c>
      <c r="E992" s="80">
        <v>4</v>
      </c>
      <c r="F992" s="81" t="s">
        <v>553</v>
      </c>
      <c r="G992" s="81" t="s">
        <v>4</v>
      </c>
      <c r="H992" s="82">
        <v>4.5</v>
      </c>
      <c r="I992" s="80" t="s">
        <v>156</v>
      </c>
      <c r="J992" s="83"/>
      <c r="K992" s="80" t="s">
        <v>932</v>
      </c>
      <c r="L992" s="80" t="s">
        <v>1021</v>
      </c>
      <c r="M992" s="80" t="s">
        <v>924</v>
      </c>
      <c r="N992" s="80" t="s">
        <v>140</v>
      </c>
      <c r="O992" s="83">
        <v>100</v>
      </c>
      <c r="P992" s="80">
        <f>IF(OR(Table13233[[#This Row],[Fin]]="1st",Table13233[[#This Row],[Div]]&lt;&gt;""),O992*Table13233[[#This Row],[Div]],"")</f>
        <v>450</v>
      </c>
      <c r="Q992" s="80">
        <f>IF(Table13233[[#This Row],[Lev Ret]]="",Table13233[[#This Row],[Lev Bet]]*-1,Table13233[[#This Row],[Lev Ret]]-Table13233[[#This Row],[Lev Bet]])</f>
        <v>350</v>
      </c>
      <c r="R992" s="84">
        <v>120</v>
      </c>
      <c r="S992" s="84">
        <f>IF(Table13233[[#This Row],[E4 24 BET]]="","",IF(OR(Table13233[[#This Row],[Fin]]="1st",Table13233[[#This Row],[Fin]]="Won",Table13233[[#This Row],[Div]]&lt;&gt;""),R992*Table13233[[#This Row],[Div]],""))</f>
        <v>540</v>
      </c>
      <c r="T992" s="84">
        <f>IF(Table13233[[#This Row],[E4 24 BET]]="","",IF(Table13233[[#This Row],[E4 24 RET]]="",Table13233[[#This Row],[E4 24 BET]]*-1,S992-R992))</f>
        <v>420</v>
      </c>
      <c r="U992" s="80" t="s">
        <v>946</v>
      </c>
    </row>
    <row r="993" spans="1:21" ht="15" customHeight="1" x14ac:dyDescent="0.25">
      <c r="A993" s="77">
        <v>45182</v>
      </c>
      <c r="B993" s="78">
        <v>0.66875000000000007</v>
      </c>
      <c r="C993" s="78" t="s">
        <v>154</v>
      </c>
      <c r="D993" s="79">
        <v>6</v>
      </c>
      <c r="E993" s="80">
        <v>2</v>
      </c>
      <c r="F993" s="81" t="s">
        <v>715</v>
      </c>
      <c r="G993" s="81" t="s">
        <v>6</v>
      </c>
      <c r="H993" s="82"/>
      <c r="I993" s="80" t="s">
        <v>897</v>
      </c>
      <c r="J993" s="83"/>
      <c r="K993" s="80" t="s">
        <v>932</v>
      </c>
      <c r="L993" s="80" t="s">
        <v>1021</v>
      </c>
      <c r="M993" s="80" t="s">
        <v>924</v>
      </c>
      <c r="N993" s="80" t="s">
        <v>140</v>
      </c>
      <c r="O993" s="83">
        <v>100</v>
      </c>
      <c r="P993" s="80" t="str">
        <f>IF(OR(Table13233[[#This Row],[Fin]]="1st",Table13233[[#This Row],[Div]]&lt;&gt;""),O993*Table13233[[#This Row],[Div]],"")</f>
        <v/>
      </c>
      <c r="Q993" s="80">
        <f>IF(Table13233[[#This Row],[Lev Ret]]="",Table13233[[#This Row],[Lev Bet]]*-1,Table13233[[#This Row],[Lev Ret]]-Table13233[[#This Row],[Lev Bet]])</f>
        <v>-100</v>
      </c>
      <c r="R993" s="84">
        <v>120</v>
      </c>
      <c r="S993" s="84" t="str">
        <f>IF(Table13233[[#This Row],[E4 24 BET]]="","",IF(OR(Table13233[[#This Row],[Fin]]="1st",Table13233[[#This Row],[Fin]]="Won",Table13233[[#This Row],[Div]]&lt;&gt;""),R993*Table13233[[#This Row],[Div]],""))</f>
        <v/>
      </c>
      <c r="T993" s="84">
        <f>IF(Table13233[[#This Row],[E4 24 BET]]="","",IF(Table13233[[#This Row],[E4 24 RET]]="",Table13233[[#This Row],[E4 24 BET]]*-1,S993-R993))</f>
        <v>-120</v>
      </c>
      <c r="U993" s="80" t="s">
        <v>930</v>
      </c>
    </row>
    <row r="994" spans="1:21" ht="15" customHeight="1" x14ac:dyDescent="0.25">
      <c r="A994" s="77">
        <v>45182</v>
      </c>
      <c r="B994" s="78">
        <v>0.68055555555555547</v>
      </c>
      <c r="C994" s="78" t="s">
        <v>146</v>
      </c>
      <c r="D994" s="79">
        <v>6</v>
      </c>
      <c r="E994" s="80">
        <v>7</v>
      </c>
      <c r="F994" s="81" t="s">
        <v>232</v>
      </c>
      <c r="G994" s="81"/>
      <c r="H994" s="82"/>
      <c r="I994" s="80" t="s">
        <v>156</v>
      </c>
      <c r="J994" s="83"/>
      <c r="K994" s="80" t="s">
        <v>932</v>
      </c>
      <c r="L994" s="80" t="s">
        <v>1021</v>
      </c>
      <c r="M994" s="80" t="s">
        <v>924</v>
      </c>
      <c r="N994" s="80" t="s">
        <v>140</v>
      </c>
      <c r="O994" s="83">
        <v>100</v>
      </c>
      <c r="P994" s="80" t="str">
        <f>IF(OR(Table13233[[#This Row],[Fin]]="1st",Table13233[[#This Row],[Div]]&lt;&gt;""),O994*Table13233[[#This Row],[Div]],"")</f>
        <v/>
      </c>
      <c r="Q994" s="80">
        <f>IF(Table13233[[#This Row],[Lev Ret]]="",Table13233[[#This Row],[Lev Bet]]*-1,Table13233[[#This Row],[Lev Ret]]-Table13233[[#This Row],[Lev Bet]])</f>
        <v>-100</v>
      </c>
      <c r="R994" s="84">
        <v>120</v>
      </c>
      <c r="S994" s="84" t="str">
        <f>IF(Table13233[[#This Row],[E4 24 BET]]="","",IF(OR(Table13233[[#This Row],[Fin]]="1st",Table13233[[#This Row],[Fin]]="Won",Table13233[[#This Row],[Div]]&lt;&gt;""),R994*Table13233[[#This Row],[Div]],""))</f>
        <v/>
      </c>
      <c r="T994" s="84">
        <f>IF(Table13233[[#This Row],[E4 24 BET]]="","",IF(Table13233[[#This Row],[E4 24 RET]]="",Table13233[[#This Row],[E4 24 BET]]*-1,S994-R994))</f>
        <v>-120</v>
      </c>
      <c r="U994" s="80" t="s">
        <v>946</v>
      </c>
    </row>
    <row r="995" spans="1:21" ht="15" customHeight="1" x14ac:dyDescent="0.25">
      <c r="A995" s="77">
        <v>45185</v>
      </c>
      <c r="B995" s="78">
        <v>0.49861111111111112</v>
      </c>
      <c r="C995" s="78" t="s">
        <v>155</v>
      </c>
      <c r="D995" s="79">
        <v>1</v>
      </c>
      <c r="E995" s="80">
        <v>9</v>
      </c>
      <c r="F995" s="81" t="s">
        <v>541</v>
      </c>
      <c r="G995" s="81" t="s">
        <v>7</v>
      </c>
      <c r="H995" s="82"/>
      <c r="I995" s="80" t="s">
        <v>897</v>
      </c>
      <c r="J995" s="83"/>
      <c r="K995" s="80" t="s">
        <v>932</v>
      </c>
      <c r="L995" s="80" t="s">
        <v>1021</v>
      </c>
      <c r="M995" s="80" t="s">
        <v>919</v>
      </c>
      <c r="N995" s="80" t="s">
        <v>140</v>
      </c>
      <c r="O995" s="83">
        <v>100</v>
      </c>
      <c r="P995" s="80" t="str">
        <f>IF(OR(Table13233[[#This Row],[Fin]]="1st",Table13233[[#This Row],[Div]]&lt;&gt;""),O995*Table13233[[#This Row],[Div]],"")</f>
        <v/>
      </c>
      <c r="Q995" s="80">
        <f>IF(Table13233[[#This Row],[Lev Ret]]="",Table13233[[#This Row],[Lev Bet]]*-1,Table13233[[#This Row],[Lev Ret]]-Table13233[[#This Row],[Lev Bet]])</f>
        <v>-100</v>
      </c>
      <c r="R995" s="84">
        <v>100</v>
      </c>
      <c r="S995" s="84" t="str">
        <f>IF(Table13233[[#This Row],[E4 24 BET]]="","",IF(OR(Table13233[[#This Row],[Fin]]="1st",Table13233[[#This Row],[Fin]]="Won",Table13233[[#This Row],[Div]]&lt;&gt;""),R995*Table13233[[#This Row],[Div]],""))</f>
        <v/>
      </c>
      <c r="T995" s="84">
        <f>IF(Table13233[[#This Row],[E4 24 BET]]="","",IF(Table13233[[#This Row],[E4 24 RET]]="",Table13233[[#This Row],[E4 24 BET]]*-1,S995-R995))</f>
        <v>-100</v>
      </c>
      <c r="U995" s="80" t="s">
        <v>927</v>
      </c>
    </row>
    <row r="996" spans="1:21" ht="15" customHeight="1" x14ac:dyDescent="0.25">
      <c r="A996" s="77">
        <v>45185</v>
      </c>
      <c r="B996" s="78">
        <v>0.52777777777777779</v>
      </c>
      <c r="C996" s="78" t="s">
        <v>10</v>
      </c>
      <c r="D996" s="79">
        <v>2</v>
      </c>
      <c r="E996" s="80">
        <v>1</v>
      </c>
      <c r="F996" s="81" t="s">
        <v>780</v>
      </c>
      <c r="G996" s="81"/>
      <c r="H996" s="82"/>
      <c r="I996" s="80" t="s">
        <v>392</v>
      </c>
      <c r="J996" s="83"/>
      <c r="K996" s="80" t="s">
        <v>932</v>
      </c>
      <c r="L996" s="80" t="s">
        <v>1021</v>
      </c>
      <c r="M996" s="80" t="s">
        <v>919</v>
      </c>
      <c r="N996" s="80" t="s">
        <v>140</v>
      </c>
      <c r="O996" s="83">
        <v>100</v>
      </c>
      <c r="P996" s="80" t="str">
        <f>IF(OR(Table13233[[#This Row],[Fin]]="1st",Table13233[[#This Row],[Div]]&lt;&gt;""),O996*Table13233[[#This Row],[Div]],"")</f>
        <v/>
      </c>
      <c r="Q996" s="80">
        <f>IF(Table13233[[#This Row],[Lev Ret]]="",Table13233[[#This Row],[Lev Bet]]*-1,Table13233[[#This Row],[Lev Ret]]-Table13233[[#This Row],[Lev Bet]])</f>
        <v>-100</v>
      </c>
      <c r="R996" s="84">
        <v>120</v>
      </c>
      <c r="S996" s="84" t="str">
        <f>IF(Table13233[[#This Row],[E4 24 BET]]="","",IF(OR(Table13233[[#This Row],[Fin]]="1st",Table13233[[#This Row],[Fin]]="Won",Table13233[[#This Row],[Div]]&lt;&gt;""),R996*Table13233[[#This Row],[Div]],""))</f>
        <v/>
      </c>
      <c r="T996" s="84">
        <f>IF(Table13233[[#This Row],[E4 24 BET]]="","",IF(Table13233[[#This Row],[E4 24 RET]]="",Table13233[[#This Row],[E4 24 BET]]*-1,S996-R996))</f>
        <v>-120</v>
      </c>
      <c r="U996" s="80" t="s">
        <v>941</v>
      </c>
    </row>
    <row r="997" spans="1:21" ht="15" customHeight="1" x14ac:dyDescent="0.25">
      <c r="A997" s="77">
        <v>45185</v>
      </c>
      <c r="B997" s="78">
        <v>0.54166666666666663</v>
      </c>
      <c r="C997" s="78" t="s">
        <v>138</v>
      </c>
      <c r="D997" s="79">
        <v>3</v>
      </c>
      <c r="E997" s="80">
        <v>10</v>
      </c>
      <c r="F997" s="81" t="s">
        <v>554</v>
      </c>
      <c r="G997" s="81" t="s">
        <v>4</v>
      </c>
      <c r="H997" s="82">
        <v>1.5</v>
      </c>
      <c r="I997" s="80" t="s">
        <v>156</v>
      </c>
      <c r="J997" s="83"/>
      <c r="K997" s="80" t="s">
        <v>932</v>
      </c>
      <c r="L997" s="80" t="s">
        <v>1021</v>
      </c>
      <c r="M997" s="80" t="s">
        <v>919</v>
      </c>
      <c r="N997" s="80" t="s">
        <v>918</v>
      </c>
      <c r="O997" s="83">
        <v>100</v>
      </c>
      <c r="P997" s="80">
        <f>IF(OR(Table13233[[#This Row],[Fin]]="1st",Table13233[[#This Row],[Div]]&lt;&gt;""),O997*Table13233[[#This Row],[Div]],"")</f>
        <v>150</v>
      </c>
      <c r="Q997" s="80">
        <f>IF(Table13233[[#This Row],[Lev Ret]]="",Table13233[[#This Row],[Lev Bet]]*-1,Table13233[[#This Row],[Lev Ret]]-Table13233[[#This Row],[Lev Bet]])</f>
        <v>50</v>
      </c>
      <c r="R997" s="84">
        <v>100</v>
      </c>
      <c r="S997" s="84">
        <f>IF(Table13233[[#This Row],[E4 24 BET]]="","",IF(OR(Table13233[[#This Row],[Fin]]="1st",Table13233[[#This Row],[Fin]]="Won",Table13233[[#This Row],[Div]]&lt;&gt;""),R997*Table13233[[#This Row],[Div]],""))</f>
        <v>150</v>
      </c>
      <c r="T997" s="84">
        <f>IF(Table13233[[#This Row],[E4 24 BET]]="","",IF(Table13233[[#This Row],[E4 24 RET]]="",Table13233[[#This Row],[E4 24 BET]]*-1,S997-R997))</f>
        <v>50</v>
      </c>
      <c r="U997" s="80" t="s">
        <v>948</v>
      </c>
    </row>
    <row r="998" spans="1:21" ht="15" customHeight="1" x14ac:dyDescent="0.25">
      <c r="A998" s="77">
        <v>45185</v>
      </c>
      <c r="B998" s="78">
        <v>0.55208333333333337</v>
      </c>
      <c r="C998" s="78" t="s">
        <v>10</v>
      </c>
      <c r="D998" s="79">
        <v>3</v>
      </c>
      <c r="E998" s="80">
        <v>2</v>
      </c>
      <c r="F998" s="81" t="s">
        <v>781</v>
      </c>
      <c r="G998" s="81"/>
      <c r="H998" s="82"/>
      <c r="I998" s="80" t="s">
        <v>392</v>
      </c>
      <c r="J998" s="83"/>
      <c r="K998" s="80" t="s">
        <v>932</v>
      </c>
      <c r="L998" s="80" t="s">
        <v>1021</v>
      </c>
      <c r="M998" s="80" t="s">
        <v>919</v>
      </c>
      <c r="N998" s="80" t="s">
        <v>140</v>
      </c>
      <c r="O998" s="83">
        <v>100</v>
      </c>
      <c r="P998" s="80" t="str">
        <f>IF(OR(Table13233[[#This Row],[Fin]]="1st",Table13233[[#This Row],[Div]]&lt;&gt;""),O998*Table13233[[#This Row],[Div]],"")</f>
        <v/>
      </c>
      <c r="Q998" s="80">
        <f>IF(Table13233[[#This Row],[Lev Ret]]="",Table13233[[#This Row],[Lev Bet]]*-1,Table13233[[#This Row],[Lev Ret]]-Table13233[[#This Row],[Lev Bet]])</f>
        <v>-100</v>
      </c>
      <c r="R998" s="84">
        <v>120</v>
      </c>
      <c r="S998" s="84" t="str">
        <f>IF(Table13233[[#This Row],[E4 24 BET]]="","",IF(OR(Table13233[[#This Row],[Fin]]="1st",Table13233[[#This Row],[Fin]]="Won",Table13233[[#This Row],[Div]]&lt;&gt;""),R998*Table13233[[#This Row],[Div]],""))</f>
        <v/>
      </c>
      <c r="T998" s="84">
        <f>IF(Table13233[[#This Row],[E4 24 BET]]="","",IF(Table13233[[#This Row],[E4 24 RET]]="",Table13233[[#This Row],[E4 24 BET]]*-1,S998-R998))</f>
        <v>-120</v>
      </c>
      <c r="U998" s="80" t="s">
        <v>941</v>
      </c>
    </row>
    <row r="999" spans="1:21" ht="15" customHeight="1" x14ac:dyDescent="0.25">
      <c r="A999" s="77">
        <v>45185</v>
      </c>
      <c r="B999" s="78">
        <v>0.56597222222222221</v>
      </c>
      <c r="C999" s="78" t="s">
        <v>138</v>
      </c>
      <c r="D999" s="79">
        <v>4</v>
      </c>
      <c r="E999" s="80">
        <v>6</v>
      </c>
      <c r="F999" s="81" t="s">
        <v>191</v>
      </c>
      <c r="G999" s="81"/>
      <c r="H999" s="82"/>
      <c r="I999" s="80" t="s">
        <v>156</v>
      </c>
      <c r="J999" s="83"/>
      <c r="K999" s="80" t="s">
        <v>932</v>
      </c>
      <c r="L999" s="80" t="s">
        <v>1021</v>
      </c>
      <c r="M999" s="80" t="s">
        <v>919</v>
      </c>
      <c r="N999" s="80" t="s">
        <v>140</v>
      </c>
      <c r="O999" s="83">
        <v>100</v>
      </c>
      <c r="P999" s="80" t="str">
        <f>IF(OR(Table13233[[#This Row],[Fin]]="1st",Table13233[[#This Row],[Div]]&lt;&gt;""),O999*Table13233[[#This Row],[Div]],"")</f>
        <v/>
      </c>
      <c r="Q999" s="80">
        <f>IF(Table13233[[#This Row],[Lev Ret]]="",Table13233[[#This Row],[Lev Bet]]*-1,Table13233[[#This Row],[Lev Ret]]-Table13233[[#This Row],[Lev Bet]])</f>
        <v>-100</v>
      </c>
      <c r="R999" s="84">
        <v>100</v>
      </c>
      <c r="S999" s="84" t="str">
        <f>IF(Table13233[[#This Row],[E4 24 BET]]="","",IF(OR(Table13233[[#This Row],[Fin]]="1st",Table13233[[#This Row],[Fin]]="Won",Table13233[[#This Row],[Div]]&lt;&gt;""),R999*Table13233[[#This Row],[Div]],""))</f>
        <v/>
      </c>
      <c r="T999" s="84">
        <f>IF(Table13233[[#This Row],[E4 24 BET]]="","",IF(Table13233[[#This Row],[E4 24 RET]]="",Table13233[[#This Row],[E4 24 BET]]*-1,S999-R999))</f>
        <v>-100</v>
      </c>
      <c r="U999" s="80" t="s">
        <v>943</v>
      </c>
    </row>
    <row r="1000" spans="1:21" ht="15" customHeight="1" x14ac:dyDescent="0.25">
      <c r="A1000" s="77">
        <v>45185</v>
      </c>
      <c r="B1000" s="78">
        <v>0.65277777777777779</v>
      </c>
      <c r="C1000" s="78" t="s">
        <v>10</v>
      </c>
      <c r="D1000" s="79">
        <v>7</v>
      </c>
      <c r="E1000" s="80">
        <v>1</v>
      </c>
      <c r="F1000" s="81" t="s">
        <v>213</v>
      </c>
      <c r="G1000" s="81" t="s">
        <v>4</v>
      </c>
      <c r="H1000" s="82">
        <v>1.9</v>
      </c>
      <c r="I1000" s="80" t="s">
        <v>392</v>
      </c>
      <c r="J1000" s="83"/>
      <c r="K1000" s="80" t="s">
        <v>932</v>
      </c>
      <c r="L1000" s="80" t="s">
        <v>1021</v>
      </c>
      <c r="M1000" s="80" t="s">
        <v>919</v>
      </c>
      <c r="N1000" s="80" t="s">
        <v>918</v>
      </c>
      <c r="O1000" s="83">
        <v>100</v>
      </c>
      <c r="P1000" s="80">
        <f>IF(OR(Table13233[[#This Row],[Fin]]="1st",Table13233[[#This Row],[Div]]&lt;&gt;""),O1000*Table13233[[#This Row],[Div]],"")</f>
        <v>190</v>
      </c>
      <c r="Q1000" s="80">
        <f>IF(Table13233[[#This Row],[Lev Ret]]="",Table13233[[#This Row],[Lev Bet]]*-1,Table13233[[#This Row],[Lev Ret]]-Table13233[[#This Row],[Lev Bet]])</f>
        <v>90</v>
      </c>
      <c r="R1000" s="84">
        <v>200</v>
      </c>
      <c r="S1000" s="84">
        <f>IF(Table13233[[#This Row],[E4 24 BET]]="","",IF(OR(Table13233[[#This Row],[Fin]]="1st",Table13233[[#This Row],[Fin]]="Won",Table13233[[#This Row],[Div]]&lt;&gt;""),R1000*Table13233[[#This Row],[Div]],""))</f>
        <v>380</v>
      </c>
      <c r="T1000" s="84">
        <f>IF(Table13233[[#This Row],[E4 24 BET]]="","",IF(Table13233[[#This Row],[E4 24 RET]]="",Table13233[[#This Row],[E4 24 BET]]*-1,S1000-R1000))</f>
        <v>180</v>
      </c>
      <c r="U1000" s="80" t="s">
        <v>953</v>
      </c>
    </row>
    <row r="1001" spans="1:21" ht="15" customHeight="1" x14ac:dyDescent="0.25">
      <c r="A1001" s="77">
        <v>45185</v>
      </c>
      <c r="B1001" s="78">
        <v>0.66666666666666663</v>
      </c>
      <c r="C1001" s="78" t="s">
        <v>138</v>
      </c>
      <c r="D1001" s="79">
        <v>8</v>
      </c>
      <c r="E1001" s="80">
        <v>5</v>
      </c>
      <c r="F1001" s="81" t="s">
        <v>507</v>
      </c>
      <c r="G1001" s="81"/>
      <c r="H1001" s="82"/>
      <c r="I1001" s="80" t="s">
        <v>156</v>
      </c>
      <c r="J1001" s="83"/>
      <c r="K1001" s="80" t="s">
        <v>932</v>
      </c>
      <c r="L1001" s="80" t="s">
        <v>1021</v>
      </c>
      <c r="M1001" s="80" t="s">
        <v>919</v>
      </c>
      <c r="N1001" s="80" t="s">
        <v>921</v>
      </c>
      <c r="O1001" s="83">
        <v>100</v>
      </c>
      <c r="P1001" s="80" t="str">
        <f>IF(OR(Table13233[[#This Row],[Fin]]="1st",Table13233[[#This Row],[Div]]&lt;&gt;""),O1001*Table13233[[#This Row],[Div]],"")</f>
        <v/>
      </c>
      <c r="Q1001" s="80">
        <f>IF(Table13233[[#This Row],[Lev Ret]]="",Table13233[[#This Row],[Lev Bet]]*-1,Table13233[[#This Row],[Lev Ret]]-Table13233[[#This Row],[Lev Bet]])</f>
        <v>-100</v>
      </c>
      <c r="R1001" s="84">
        <v>160</v>
      </c>
      <c r="S1001" s="84" t="str">
        <f>IF(Table13233[[#This Row],[E4 24 BET]]="","",IF(OR(Table13233[[#This Row],[Fin]]="1st",Table13233[[#This Row],[Fin]]="Won",Table13233[[#This Row],[Div]]&lt;&gt;""),R1001*Table13233[[#This Row],[Div]],""))</f>
        <v/>
      </c>
      <c r="T1001" s="84">
        <f>IF(Table13233[[#This Row],[E4 24 BET]]="","",IF(Table13233[[#This Row],[E4 24 RET]]="",Table13233[[#This Row],[E4 24 BET]]*-1,S1001-R1001))</f>
        <v>-160</v>
      </c>
      <c r="U1001" s="80" t="s">
        <v>952</v>
      </c>
    </row>
    <row r="1002" spans="1:21" ht="15" customHeight="1" x14ac:dyDescent="0.25">
      <c r="A1002" s="77">
        <v>45185</v>
      </c>
      <c r="B1002" s="78">
        <v>0.69444444444444453</v>
      </c>
      <c r="C1002" s="78" t="s">
        <v>138</v>
      </c>
      <c r="D1002" s="79">
        <v>9</v>
      </c>
      <c r="E1002" s="80">
        <v>1</v>
      </c>
      <c r="F1002" s="81" t="s">
        <v>887</v>
      </c>
      <c r="G1002" s="81"/>
      <c r="H1002" s="82"/>
      <c r="I1002" s="80" t="s">
        <v>156</v>
      </c>
      <c r="J1002" s="83"/>
      <c r="K1002" s="80" t="s">
        <v>932</v>
      </c>
      <c r="L1002" s="80" t="s">
        <v>1021</v>
      </c>
      <c r="M1002" s="80" t="s">
        <v>919</v>
      </c>
      <c r="N1002" s="80" t="s">
        <v>140</v>
      </c>
      <c r="O1002" s="83">
        <v>100</v>
      </c>
      <c r="P1002" s="80" t="str">
        <f>IF(OR(Table13233[[#This Row],[Fin]]="1st",Table13233[[#This Row],[Div]]&lt;&gt;""),O1002*Table13233[[#This Row],[Div]],"")</f>
        <v/>
      </c>
      <c r="Q1002" s="80">
        <f>IF(Table13233[[#This Row],[Lev Ret]]="",Table13233[[#This Row],[Lev Bet]]*-1,Table13233[[#This Row],[Lev Ret]]-Table13233[[#This Row],[Lev Bet]])</f>
        <v>-100</v>
      </c>
      <c r="R1002" s="84">
        <v>100</v>
      </c>
      <c r="S1002" s="84" t="str">
        <f>IF(Table13233[[#This Row],[E4 24 BET]]="","",IF(OR(Table13233[[#This Row],[Fin]]="1st",Table13233[[#This Row],[Fin]]="Won",Table13233[[#This Row],[Div]]&lt;&gt;""),R1002*Table13233[[#This Row],[Div]],""))</f>
        <v/>
      </c>
      <c r="T1002" s="84">
        <f>IF(Table13233[[#This Row],[E4 24 BET]]="","",IF(Table13233[[#This Row],[E4 24 RET]]="",Table13233[[#This Row],[E4 24 BET]]*-1,S1002-R1002))</f>
        <v>-100</v>
      </c>
      <c r="U1002" s="80" t="s">
        <v>943</v>
      </c>
    </row>
    <row r="1003" spans="1:21" ht="15" customHeight="1" x14ac:dyDescent="0.25">
      <c r="A1003" s="77">
        <v>45185</v>
      </c>
      <c r="B1003" s="78">
        <v>0.70486111111111116</v>
      </c>
      <c r="C1003" s="78" t="s">
        <v>10</v>
      </c>
      <c r="D1003" s="79">
        <v>9</v>
      </c>
      <c r="E1003" s="80">
        <v>8</v>
      </c>
      <c r="F1003" s="81" t="s">
        <v>192</v>
      </c>
      <c r="G1003" s="81" t="s">
        <v>6</v>
      </c>
      <c r="H1003" s="82"/>
      <c r="I1003" s="80" t="s">
        <v>392</v>
      </c>
      <c r="J1003" s="83"/>
      <c r="K1003" s="80" t="s">
        <v>932</v>
      </c>
      <c r="L1003" s="80" t="s">
        <v>1021</v>
      </c>
      <c r="M1003" s="80" t="s">
        <v>919</v>
      </c>
      <c r="N1003" s="80" t="s">
        <v>918</v>
      </c>
      <c r="O1003" s="83">
        <v>100</v>
      </c>
      <c r="P1003" s="80" t="str">
        <f>IF(OR(Table13233[[#This Row],[Fin]]="1st",Table13233[[#This Row],[Div]]&lt;&gt;""),O1003*Table13233[[#This Row],[Div]],"")</f>
        <v/>
      </c>
      <c r="Q1003" s="80">
        <f>IF(Table13233[[#This Row],[Lev Ret]]="",Table13233[[#This Row],[Lev Bet]]*-1,Table13233[[#This Row],[Lev Ret]]-Table13233[[#This Row],[Lev Bet]])</f>
        <v>-100</v>
      </c>
      <c r="R1003" s="84">
        <v>200</v>
      </c>
      <c r="S1003" s="84" t="str">
        <f>IF(Table13233[[#This Row],[E4 24 BET]]="","",IF(OR(Table13233[[#This Row],[Fin]]="1st",Table13233[[#This Row],[Fin]]="Won",Table13233[[#This Row],[Div]]&lt;&gt;""),R1003*Table13233[[#This Row],[Div]],""))</f>
        <v/>
      </c>
      <c r="T1003" s="84">
        <f>IF(Table13233[[#This Row],[E4 24 BET]]="","",IF(Table13233[[#This Row],[E4 24 RET]]="",Table13233[[#This Row],[E4 24 BET]]*-1,S1003-R1003))</f>
        <v>-200</v>
      </c>
      <c r="U1003" s="80" t="s">
        <v>953</v>
      </c>
    </row>
    <row r="1004" spans="1:21" ht="15" customHeight="1" x14ac:dyDescent="0.25">
      <c r="A1004" s="77">
        <v>45185</v>
      </c>
      <c r="B1004" s="78">
        <v>0.71875</v>
      </c>
      <c r="C1004" s="78" t="s">
        <v>138</v>
      </c>
      <c r="D1004" s="79">
        <v>10</v>
      </c>
      <c r="E1004" s="80">
        <v>6</v>
      </c>
      <c r="F1004" s="81" t="s">
        <v>555</v>
      </c>
      <c r="G1004" s="81" t="s">
        <v>4</v>
      </c>
      <c r="H1004" s="82">
        <v>2.4</v>
      </c>
      <c r="I1004" s="80" t="s">
        <v>156</v>
      </c>
      <c r="J1004" s="83"/>
      <c r="K1004" s="80" t="s">
        <v>932</v>
      </c>
      <c r="L1004" s="80" t="s">
        <v>1021</v>
      </c>
      <c r="M1004" s="80" t="s">
        <v>919</v>
      </c>
      <c r="N1004" s="80" t="s">
        <v>140</v>
      </c>
      <c r="O1004" s="83">
        <v>100</v>
      </c>
      <c r="P1004" s="80">
        <f>IF(OR(Table13233[[#This Row],[Fin]]="1st",Table13233[[#This Row],[Div]]&lt;&gt;""),O1004*Table13233[[#This Row],[Div]],"")</f>
        <v>240</v>
      </c>
      <c r="Q1004" s="80">
        <f>IF(Table13233[[#This Row],[Lev Ret]]="",Table13233[[#This Row],[Lev Bet]]*-1,Table13233[[#This Row],[Lev Ret]]-Table13233[[#This Row],[Lev Bet]])</f>
        <v>140</v>
      </c>
      <c r="R1004" s="84">
        <v>100</v>
      </c>
      <c r="S1004" s="84">
        <f>IF(Table13233[[#This Row],[E4 24 BET]]="","",IF(OR(Table13233[[#This Row],[Fin]]="1st",Table13233[[#This Row],[Fin]]="Won",Table13233[[#This Row],[Div]]&lt;&gt;""),R1004*Table13233[[#This Row],[Div]],""))</f>
        <v>240</v>
      </c>
      <c r="T1004" s="84">
        <f>IF(Table13233[[#This Row],[E4 24 BET]]="","",IF(Table13233[[#This Row],[E4 24 RET]]="",Table13233[[#This Row],[E4 24 BET]]*-1,S1004-R1004))</f>
        <v>140</v>
      </c>
      <c r="U1004" s="80" t="s">
        <v>944</v>
      </c>
    </row>
    <row r="1005" spans="1:21" ht="15" customHeight="1" x14ac:dyDescent="0.25">
      <c r="A1005" s="77">
        <v>45185</v>
      </c>
      <c r="B1005" s="78">
        <v>0.72569444444444453</v>
      </c>
      <c r="C1005" s="78" t="s">
        <v>10</v>
      </c>
      <c r="D1005" s="79">
        <v>10</v>
      </c>
      <c r="E1005" s="80">
        <v>16</v>
      </c>
      <c r="F1005" s="81" t="s">
        <v>1017</v>
      </c>
      <c r="G1005" s="81" t="s">
        <v>4</v>
      </c>
      <c r="H1005" s="82">
        <v>3.2</v>
      </c>
      <c r="I1005" s="80" t="s">
        <v>392</v>
      </c>
      <c r="J1005" s="83"/>
      <c r="K1005" s="80" t="s">
        <v>932</v>
      </c>
      <c r="L1005" s="80" t="s">
        <v>1021</v>
      </c>
      <c r="M1005" s="80" t="s">
        <v>919</v>
      </c>
      <c r="N1005" s="80" t="s">
        <v>140</v>
      </c>
      <c r="O1005" s="83">
        <v>100</v>
      </c>
      <c r="P1005" s="80">
        <f>IF(OR(Table13233[[#This Row],[Fin]]="1st",Table13233[[#This Row],[Div]]&lt;&gt;""),O1005*Table13233[[#This Row],[Div]],"")</f>
        <v>320</v>
      </c>
      <c r="Q1005" s="80">
        <f>IF(Table13233[[#This Row],[Lev Ret]]="",Table13233[[#This Row],[Lev Bet]]*-1,Table13233[[#This Row],[Lev Ret]]-Table13233[[#This Row],[Lev Bet]])</f>
        <v>220</v>
      </c>
      <c r="R1005" s="84">
        <v>120</v>
      </c>
      <c r="S1005" s="84">
        <f>IF(Table13233[[#This Row],[E4 24 BET]]="","",IF(OR(Table13233[[#This Row],[Fin]]="1st",Table13233[[#This Row],[Fin]]="Won",Table13233[[#This Row],[Div]]&lt;&gt;""),R1005*Table13233[[#This Row],[Div]],""))</f>
        <v>384</v>
      </c>
      <c r="T1005" s="84">
        <f>IF(Table13233[[#This Row],[E4 24 BET]]="","",IF(Table13233[[#This Row],[E4 24 RET]]="",Table13233[[#This Row],[E4 24 BET]]*-1,S1005-R1005))</f>
        <v>264</v>
      </c>
      <c r="U1005" s="80" t="s">
        <v>941</v>
      </c>
    </row>
    <row r="1006" spans="1:21" ht="15" customHeight="1" x14ac:dyDescent="0.25">
      <c r="A1006" s="77">
        <v>45189</v>
      </c>
      <c r="B1006" s="78">
        <v>0.68055555555555547</v>
      </c>
      <c r="C1006" s="78" t="s">
        <v>149</v>
      </c>
      <c r="D1006" s="79">
        <v>6</v>
      </c>
      <c r="E1006" s="80">
        <v>4</v>
      </c>
      <c r="F1006" s="81" t="s">
        <v>556</v>
      </c>
      <c r="G1006" s="81" t="s">
        <v>7</v>
      </c>
      <c r="H1006" s="82"/>
      <c r="I1006" s="80" t="s">
        <v>156</v>
      </c>
      <c r="J1006" s="83"/>
      <c r="K1006" s="80" t="s">
        <v>932</v>
      </c>
      <c r="L1006" s="80" t="s">
        <v>1021</v>
      </c>
      <c r="M1006" s="80" t="s">
        <v>924</v>
      </c>
      <c r="N1006" s="80" t="s">
        <v>140</v>
      </c>
      <c r="O1006" s="83">
        <v>100</v>
      </c>
      <c r="P1006" s="80" t="str">
        <f>IF(OR(Table13233[[#This Row],[Fin]]="1st",Table13233[[#This Row],[Div]]&lt;&gt;""),O1006*Table13233[[#This Row],[Div]],"")</f>
        <v/>
      </c>
      <c r="Q1006" s="80">
        <f>IF(Table13233[[#This Row],[Lev Ret]]="",Table13233[[#This Row],[Lev Bet]]*-1,Table13233[[#This Row],[Lev Ret]]-Table13233[[#This Row],[Lev Bet]])</f>
        <v>-100</v>
      </c>
      <c r="R1006" s="84">
        <v>120</v>
      </c>
      <c r="S1006" s="84" t="str">
        <f>IF(Table13233[[#This Row],[E4 24 BET]]="","",IF(OR(Table13233[[#This Row],[Fin]]="1st",Table13233[[#This Row],[Fin]]="Won",Table13233[[#This Row],[Div]]&lt;&gt;""),R1006*Table13233[[#This Row],[Div]],""))</f>
        <v/>
      </c>
      <c r="T1006" s="84">
        <f>IF(Table13233[[#This Row],[E4 24 BET]]="","",IF(Table13233[[#This Row],[E4 24 RET]]="",Table13233[[#This Row],[E4 24 BET]]*-1,S1006-R1006))</f>
        <v>-120</v>
      </c>
      <c r="U1006" s="80" t="s">
        <v>946</v>
      </c>
    </row>
    <row r="1007" spans="1:21" ht="15" customHeight="1" x14ac:dyDescent="0.25">
      <c r="A1007" s="77">
        <v>45192</v>
      </c>
      <c r="B1007" s="78">
        <v>0.52777777777777779</v>
      </c>
      <c r="C1007" s="78" t="s">
        <v>9</v>
      </c>
      <c r="D1007" s="79">
        <v>2</v>
      </c>
      <c r="E1007" s="80">
        <v>2</v>
      </c>
      <c r="F1007" s="81" t="s">
        <v>660</v>
      </c>
      <c r="G1007" s="81" t="s">
        <v>4</v>
      </c>
      <c r="H1007" s="82">
        <v>2.4</v>
      </c>
      <c r="I1007" s="80" t="s">
        <v>392</v>
      </c>
      <c r="J1007" s="83"/>
      <c r="K1007" s="80" t="s">
        <v>932</v>
      </c>
      <c r="L1007" s="80" t="s">
        <v>1021</v>
      </c>
      <c r="M1007" s="80" t="s">
        <v>919</v>
      </c>
      <c r="N1007" s="80" t="s">
        <v>918</v>
      </c>
      <c r="O1007" s="83">
        <v>100</v>
      </c>
      <c r="P1007" s="80">
        <f>IF(OR(Table13233[[#This Row],[Fin]]="1st",Table13233[[#This Row],[Div]]&lt;&gt;""),O1007*Table13233[[#This Row],[Div]],"")</f>
        <v>240</v>
      </c>
      <c r="Q1007" s="80">
        <f>IF(Table13233[[#This Row],[Lev Ret]]="",Table13233[[#This Row],[Lev Bet]]*-1,Table13233[[#This Row],[Lev Ret]]-Table13233[[#This Row],[Lev Bet]])</f>
        <v>140</v>
      </c>
      <c r="R1007" s="84">
        <v>100</v>
      </c>
      <c r="S1007" s="84">
        <f>IF(Table13233[[#This Row],[E4 24 BET]]="","",IF(OR(Table13233[[#This Row],[Fin]]="1st",Table13233[[#This Row],[Fin]]="Won",Table13233[[#This Row],[Div]]&lt;&gt;""),R1007*Table13233[[#This Row],[Div]],""))</f>
        <v>240</v>
      </c>
      <c r="T1007" s="84">
        <f>IF(Table13233[[#This Row],[E4 24 BET]]="","",IF(Table13233[[#This Row],[E4 24 RET]]="",Table13233[[#This Row],[E4 24 BET]]*-1,S1007-R1007))</f>
        <v>140</v>
      </c>
      <c r="U1007" s="80" t="s">
        <v>953</v>
      </c>
    </row>
    <row r="1008" spans="1:21" ht="15" customHeight="1" x14ac:dyDescent="0.25">
      <c r="A1008" s="77">
        <v>45192</v>
      </c>
      <c r="B1008" s="78">
        <v>0.54166666666666663</v>
      </c>
      <c r="C1008" s="78" t="s">
        <v>139</v>
      </c>
      <c r="D1008" s="79">
        <v>3</v>
      </c>
      <c r="E1008" s="80">
        <v>9</v>
      </c>
      <c r="F1008" s="81" t="s">
        <v>536</v>
      </c>
      <c r="G1008" s="81" t="s">
        <v>6</v>
      </c>
      <c r="H1008" s="82"/>
      <c r="I1008" s="80" t="s">
        <v>156</v>
      </c>
      <c r="J1008" s="83"/>
      <c r="K1008" s="80" t="s">
        <v>932</v>
      </c>
      <c r="L1008" s="80" t="s">
        <v>1021</v>
      </c>
      <c r="M1008" s="80" t="s">
        <v>919</v>
      </c>
      <c r="N1008" s="80" t="s">
        <v>921</v>
      </c>
      <c r="O1008" s="83">
        <v>100</v>
      </c>
      <c r="P1008" s="80" t="str">
        <f>IF(OR(Table13233[[#This Row],[Fin]]="1st",Table13233[[#This Row],[Div]]&lt;&gt;""),O1008*Table13233[[#This Row],[Div]],"")</f>
        <v/>
      </c>
      <c r="Q1008" s="80">
        <f>IF(Table13233[[#This Row],[Lev Ret]]="",Table13233[[#This Row],[Lev Bet]]*-1,Table13233[[#This Row],[Lev Ret]]-Table13233[[#This Row],[Lev Bet]])</f>
        <v>-100</v>
      </c>
      <c r="R1008" s="84">
        <v>160</v>
      </c>
      <c r="S1008" s="84" t="str">
        <f>IF(Table13233[[#This Row],[E4 24 BET]]="","",IF(OR(Table13233[[#This Row],[Fin]]="1st",Table13233[[#This Row],[Fin]]="Won",Table13233[[#This Row],[Div]]&lt;&gt;""),R1008*Table13233[[#This Row],[Div]],""))</f>
        <v/>
      </c>
      <c r="T1008" s="84">
        <f>IF(Table13233[[#This Row],[E4 24 BET]]="","",IF(Table13233[[#This Row],[E4 24 RET]]="",Table13233[[#This Row],[E4 24 BET]]*-1,S1008-R1008))</f>
        <v>-160</v>
      </c>
      <c r="U1008" s="80" t="s">
        <v>952</v>
      </c>
    </row>
    <row r="1009" spans="1:21" ht="15" customHeight="1" x14ac:dyDescent="0.25">
      <c r="A1009" s="77">
        <v>45192</v>
      </c>
      <c r="B1009" s="78">
        <v>0.56597222222222221</v>
      </c>
      <c r="C1009" s="78" t="s">
        <v>139</v>
      </c>
      <c r="D1009" s="79">
        <v>4</v>
      </c>
      <c r="E1009" s="80">
        <v>4</v>
      </c>
      <c r="F1009" s="81" t="s">
        <v>561</v>
      </c>
      <c r="G1009" s="81" t="s">
        <v>4</v>
      </c>
      <c r="H1009" s="82">
        <v>3.2</v>
      </c>
      <c r="I1009" s="80" t="s">
        <v>156</v>
      </c>
      <c r="J1009" s="83"/>
      <c r="K1009" s="80" t="s">
        <v>932</v>
      </c>
      <c r="L1009" s="80" t="s">
        <v>1021</v>
      </c>
      <c r="M1009" s="80" t="s">
        <v>919</v>
      </c>
      <c r="N1009" s="80" t="s">
        <v>140</v>
      </c>
      <c r="O1009" s="83">
        <v>100</v>
      </c>
      <c r="P1009" s="80">
        <f>IF(OR(Table13233[[#This Row],[Fin]]="1st",Table13233[[#This Row],[Div]]&lt;&gt;""),O1009*Table13233[[#This Row],[Div]],"")</f>
        <v>320</v>
      </c>
      <c r="Q1009" s="80">
        <f>IF(Table13233[[#This Row],[Lev Ret]]="",Table13233[[#This Row],[Lev Bet]]*-1,Table13233[[#This Row],[Lev Ret]]-Table13233[[#This Row],[Lev Bet]])</f>
        <v>220</v>
      </c>
      <c r="R1009" s="84">
        <v>100</v>
      </c>
      <c r="S1009" s="84">
        <f>IF(Table13233[[#This Row],[E4 24 BET]]="","",IF(OR(Table13233[[#This Row],[Fin]]="1st",Table13233[[#This Row],[Fin]]="Won",Table13233[[#This Row],[Div]]&lt;&gt;""),R1009*Table13233[[#This Row],[Div]],""))</f>
        <v>320</v>
      </c>
      <c r="T1009" s="84">
        <f>IF(Table13233[[#This Row],[E4 24 BET]]="","",IF(Table13233[[#This Row],[E4 24 RET]]="",Table13233[[#This Row],[E4 24 BET]]*-1,S1009-R1009))</f>
        <v>220</v>
      </c>
      <c r="U1009" s="80" t="s">
        <v>929</v>
      </c>
    </row>
    <row r="1010" spans="1:21" ht="15" customHeight="1" x14ac:dyDescent="0.25">
      <c r="A1010" s="77">
        <v>45192</v>
      </c>
      <c r="B1010" s="78">
        <v>0.57638888888888895</v>
      </c>
      <c r="C1010" s="78" t="s">
        <v>9</v>
      </c>
      <c r="D1010" s="79">
        <v>4</v>
      </c>
      <c r="E1010" s="80">
        <v>8</v>
      </c>
      <c r="F1010" s="81" t="s">
        <v>782</v>
      </c>
      <c r="G1010" s="81"/>
      <c r="H1010" s="82"/>
      <c r="I1010" s="80" t="s">
        <v>392</v>
      </c>
      <c r="J1010" s="83"/>
      <c r="K1010" s="80" t="s">
        <v>932</v>
      </c>
      <c r="L1010" s="80" t="s">
        <v>1021</v>
      </c>
      <c r="M1010" s="80" t="s">
        <v>919</v>
      </c>
      <c r="N1010" s="80" t="s">
        <v>140</v>
      </c>
      <c r="O1010" s="83">
        <v>100</v>
      </c>
      <c r="P1010" s="80" t="str">
        <f>IF(OR(Table13233[[#This Row],[Fin]]="1st",Table13233[[#This Row],[Div]]&lt;&gt;""),O1010*Table13233[[#This Row],[Div]],"")</f>
        <v/>
      </c>
      <c r="Q1010" s="80">
        <f>IF(Table13233[[#This Row],[Lev Ret]]="",Table13233[[#This Row],[Lev Bet]]*-1,Table13233[[#This Row],[Lev Ret]]-Table13233[[#This Row],[Lev Bet]])</f>
        <v>-100</v>
      </c>
      <c r="R1010" s="84">
        <v>120</v>
      </c>
      <c r="S1010" s="84" t="str">
        <f>IF(Table13233[[#This Row],[E4 24 BET]]="","",IF(OR(Table13233[[#This Row],[Fin]]="1st",Table13233[[#This Row],[Fin]]="Won",Table13233[[#This Row],[Div]]&lt;&gt;""),R1010*Table13233[[#This Row],[Div]],""))</f>
        <v/>
      </c>
      <c r="T1010" s="84">
        <f>IF(Table13233[[#This Row],[E4 24 BET]]="","",IF(Table13233[[#This Row],[E4 24 RET]]="",Table13233[[#This Row],[E4 24 BET]]*-1,S1010-R1010))</f>
        <v>-120</v>
      </c>
      <c r="U1010" s="80" t="s">
        <v>941</v>
      </c>
    </row>
    <row r="1011" spans="1:21" ht="15" customHeight="1" x14ac:dyDescent="0.25">
      <c r="A1011" s="77">
        <v>45192</v>
      </c>
      <c r="B1011" s="78">
        <v>0.66666666666666663</v>
      </c>
      <c r="C1011" s="78" t="s">
        <v>139</v>
      </c>
      <c r="D1011" s="79">
        <v>8</v>
      </c>
      <c r="E1011" s="80">
        <v>3</v>
      </c>
      <c r="F1011" s="81" t="s">
        <v>557</v>
      </c>
      <c r="G1011" s="81" t="s">
        <v>6</v>
      </c>
      <c r="H1011" s="82"/>
      <c r="I1011" s="80" t="s">
        <v>156</v>
      </c>
      <c r="J1011" s="83"/>
      <c r="K1011" s="80" t="s">
        <v>932</v>
      </c>
      <c r="L1011" s="80" t="s">
        <v>1021</v>
      </c>
      <c r="M1011" s="80" t="s">
        <v>919</v>
      </c>
      <c r="N1011" s="80" t="s">
        <v>918</v>
      </c>
      <c r="O1011" s="83">
        <v>100</v>
      </c>
      <c r="P1011" s="80" t="str">
        <f>IF(OR(Table13233[[#This Row],[Fin]]="1st",Table13233[[#This Row],[Div]]&lt;&gt;""),O1011*Table13233[[#This Row],[Div]],"")</f>
        <v/>
      </c>
      <c r="Q1011" s="80">
        <f>IF(Table13233[[#This Row],[Lev Ret]]="",Table13233[[#This Row],[Lev Bet]]*-1,Table13233[[#This Row],[Lev Ret]]-Table13233[[#This Row],[Lev Bet]])</f>
        <v>-100</v>
      </c>
      <c r="R1011" s="84">
        <v>139.99999999999997</v>
      </c>
      <c r="S1011" s="84" t="str">
        <f>IF(Table13233[[#This Row],[E4 24 BET]]="","",IF(OR(Table13233[[#This Row],[Fin]]="1st",Table13233[[#This Row],[Fin]]="Won",Table13233[[#This Row],[Div]]&lt;&gt;""),R1011*Table13233[[#This Row],[Div]],""))</f>
        <v/>
      </c>
      <c r="T1011" s="84">
        <f>IF(Table13233[[#This Row],[E4 24 BET]]="","",IF(Table13233[[#This Row],[E4 24 RET]]="",Table13233[[#This Row],[E4 24 BET]]*-1,S1011-R1011))</f>
        <v>-139.99999999999997</v>
      </c>
      <c r="U1011" s="80" t="s">
        <v>951</v>
      </c>
    </row>
    <row r="1012" spans="1:21" ht="15" customHeight="1" x14ac:dyDescent="0.25">
      <c r="A1012" s="77">
        <v>45192</v>
      </c>
      <c r="B1012" s="78">
        <v>0.68055555555555547</v>
      </c>
      <c r="C1012" s="78" t="s">
        <v>9</v>
      </c>
      <c r="D1012" s="79">
        <v>8</v>
      </c>
      <c r="E1012" s="80">
        <v>12</v>
      </c>
      <c r="F1012" s="81" t="s">
        <v>974</v>
      </c>
      <c r="G1012" s="81"/>
      <c r="H1012" s="82"/>
      <c r="I1012" s="80" t="s">
        <v>392</v>
      </c>
      <c r="J1012" s="83"/>
      <c r="K1012" s="80" t="s">
        <v>932</v>
      </c>
      <c r="L1012" s="80" t="s">
        <v>1021</v>
      </c>
      <c r="M1012" s="80" t="s">
        <v>919</v>
      </c>
      <c r="N1012" s="80" t="s">
        <v>140</v>
      </c>
      <c r="O1012" s="83">
        <v>100</v>
      </c>
      <c r="P1012" s="80" t="str">
        <f>IF(OR(Table13233[[#This Row],[Fin]]="1st",Table13233[[#This Row],[Div]]&lt;&gt;""),O1012*Table13233[[#This Row],[Div]],"")</f>
        <v/>
      </c>
      <c r="Q1012" s="80">
        <f>IF(Table13233[[#This Row],[Lev Ret]]="",Table13233[[#This Row],[Lev Bet]]*-1,Table13233[[#This Row],[Lev Ret]]-Table13233[[#This Row],[Lev Bet]])</f>
        <v>-100</v>
      </c>
      <c r="R1012" s="84">
        <v>120</v>
      </c>
      <c r="S1012" s="84" t="str">
        <f>IF(Table13233[[#This Row],[E4 24 BET]]="","",IF(OR(Table13233[[#This Row],[Fin]]="1st",Table13233[[#This Row],[Fin]]="Won",Table13233[[#This Row],[Div]]&lt;&gt;""),R1012*Table13233[[#This Row],[Div]],""))</f>
        <v/>
      </c>
      <c r="T1012" s="84">
        <f>IF(Table13233[[#This Row],[E4 24 BET]]="","",IF(Table13233[[#This Row],[E4 24 RET]]="",Table13233[[#This Row],[E4 24 BET]]*-1,S1012-R1012))</f>
        <v>-120</v>
      </c>
      <c r="U1012" s="80" t="s">
        <v>941</v>
      </c>
    </row>
    <row r="1013" spans="1:21" ht="15" customHeight="1" x14ac:dyDescent="0.25">
      <c r="A1013" s="77">
        <v>45192</v>
      </c>
      <c r="B1013" s="78">
        <v>0.68055555555555547</v>
      </c>
      <c r="C1013" s="78" t="s">
        <v>9</v>
      </c>
      <c r="D1013" s="79">
        <v>8</v>
      </c>
      <c r="E1013" s="80">
        <v>3</v>
      </c>
      <c r="F1013" s="81" t="s">
        <v>1018</v>
      </c>
      <c r="G1013" s="81" t="s">
        <v>7</v>
      </c>
      <c r="H1013" s="82"/>
      <c r="I1013" s="80" t="s">
        <v>392</v>
      </c>
      <c r="J1013" s="83"/>
      <c r="K1013" s="80" t="s">
        <v>932</v>
      </c>
      <c r="L1013" s="80" t="s">
        <v>1021</v>
      </c>
      <c r="M1013" s="80" t="s">
        <v>919</v>
      </c>
      <c r="N1013" s="80" t="s">
        <v>140</v>
      </c>
      <c r="O1013" s="83">
        <v>100</v>
      </c>
      <c r="P1013" s="80" t="str">
        <f>IF(OR(Table13233[[#This Row],[Fin]]="1st",Table13233[[#This Row],[Div]]&lt;&gt;""),O1013*Table13233[[#This Row],[Div]],"")</f>
        <v/>
      </c>
      <c r="Q1013" s="80">
        <f>IF(Table13233[[#This Row],[Lev Ret]]="",Table13233[[#This Row],[Lev Bet]]*-1,Table13233[[#This Row],[Lev Ret]]-Table13233[[#This Row],[Lev Bet]])</f>
        <v>-100</v>
      </c>
      <c r="R1013" s="84">
        <v>120</v>
      </c>
      <c r="S1013" s="84" t="str">
        <f>IF(Table13233[[#This Row],[E4 24 BET]]="","",IF(OR(Table13233[[#This Row],[Fin]]="1st",Table13233[[#This Row],[Fin]]="Won",Table13233[[#This Row],[Div]]&lt;&gt;""),R1013*Table13233[[#This Row],[Div]],""))</f>
        <v/>
      </c>
      <c r="T1013" s="84">
        <f>IF(Table13233[[#This Row],[E4 24 BET]]="","",IF(Table13233[[#This Row],[E4 24 RET]]="",Table13233[[#This Row],[E4 24 BET]]*-1,S1013-R1013))</f>
        <v>-120</v>
      </c>
      <c r="U1013" s="80" t="s">
        <v>941</v>
      </c>
    </row>
    <row r="1014" spans="1:21" ht="15" customHeight="1" x14ac:dyDescent="0.25">
      <c r="A1014" s="77">
        <v>45196</v>
      </c>
      <c r="B1014" s="78">
        <v>0.58333333333333337</v>
      </c>
      <c r="C1014" s="78" t="s">
        <v>139</v>
      </c>
      <c r="D1014" s="79">
        <v>1</v>
      </c>
      <c r="E1014" s="80">
        <v>7</v>
      </c>
      <c r="F1014" s="81" t="s">
        <v>558</v>
      </c>
      <c r="G1014" s="81" t="s">
        <v>4</v>
      </c>
      <c r="H1014" s="82">
        <v>2.2999999999999998</v>
      </c>
      <c r="I1014" s="80" t="s">
        <v>156</v>
      </c>
      <c r="J1014" s="83"/>
      <c r="K1014" s="80" t="s">
        <v>932</v>
      </c>
      <c r="L1014" s="80" t="s">
        <v>1021</v>
      </c>
      <c r="M1014" s="80" t="s">
        <v>924</v>
      </c>
      <c r="N1014" s="80" t="s">
        <v>140</v>
      </c>
      <c r="O1014" s="83">
        <v>100</v>
      </c>
      <c r="P1014" s="80">
        <f>IF(OR(Table13233[[#This Row],[Fin]]="1st",Table13233[[#This Row],[Div]]&lt;&gt;""),O1014*Table13233[[#This Row],[Div]],"")</f>
        <v>229.99999999999997</v>
      </c>
      <c r="Q1014" s="80">
        <f>IF(Table13233[[#This Row],[Lev Ret]]="",Table13233[[#This Row],[Lev Bet]]*-1,Table13233[[#This Row],[Lev Ret]]-Table13233[[#This Row],[Lev Bet]])</f>
        <v>129.99999999999997</v>
      </c>
      <c r="R1014" s="84">
        <v>120</v>
      </c>
      <c r="S1014" s="84">
        <f>IF(Table13233[[#This Row],[E4 24 BET]]="","",IF(OR(Table13233[[#This Row],[Fin]]="1st",Table13233[[#This Row],[Fin]]="Won",Table13233[[#This Row],[Div]]&lt;&gt;""),R1014*Table13233[[#This Row],[Div]],""))</f>
        <v>276</v>
      </c>
      <c r="T1014" s="84">
        <f>IF(Table13233[[#This Row],[E4 24 BET]]="","",IF(Table13233[[#This Row],[E4 24 RET]]="",Table13233[[#This Row],[E4 24 BET]]*-1,S1014-R1014))</f>
        <v>156</v>
      </c>
      <c r="U1014" s="80" t="s">
        <v>946</v>
      </c>
    </row>
    <row r="1015" spans="1:21" ht="15" customHeight="1" x14ac:dyDescent="0.25">
      <c r="A1015" s="77">
        <v>45199</v>
      </c>
      <c r="B1015" s="78">
        <v>0.56944444444444442</v>
      </c>
      <c r="C1015" s="78" t="s">
        <v>138</v>
      </c>
      <c r="D1015" s="79">
        <v>4</v>
      </c>
      <c r="E1015" s="80">
        <v>13</v>
      </c>
      <c r="F1015" s="81" t="s">
        <v>888</v>
      </c>
      <c r="G1015" s="81" t="s">
        <v>6</v>
      </c>
      <c r="H1015" s="82"/>
      <c r="I1015" s="80" t="s">
        <v>156</v>
      </c>
      <c r="J1015" s="83"/>
      <c r="K1015" s="80" t="s">
        <v>932</v>
      </c>
      <c r="L1015" s="80" t="s">
        <v>1021</v>
      </c>
      <c r="M1015" s="80" t="s">
        <v>919</v>
      </c>
      <c r="N1015" s="80" t="s">
        <v>140</v>
      </c>
      <c r="O1015" s="83">
        <v>100</v>
      </c>
      <c r="P1015" s="80" t="str">
        <f>IF(OR(Table13233[[#This Row],[Fin]]="1st",Table13233[[#This Row],[Div]]&lt;&gt;""),O1015*Table13233[[#This Row],[Div]],"")</f>
        <v/>
      </c>
      <c r="Q1015" s="80">
        <f>IF(Table13233[[#This Row],[Lev Ret]]="",Table13233[[#This Row],[Lev Bet]]*-1,Table13233[[#This Row],[Lev Ret]]-Table13233[[#This Row],[Lev Bet]])</f>
        <v>-100</v>
      </c>
      <c r="R1015" s="84">
        <v>100</v>
      </c>
      <c r="S1015" s="84" t="str">
        <f>IF(Table13233[[#This Row],[E4 24 BET]]="","",IF(OR(Table13233[[#This Row],[Fin]]="1st",Table13233[[#This Row],[Fin]]="Won",Table13233[[#This Row],[Div]]&lt;&gt;""),R1015*Table13233[[#This Row],[Div]],""))</f>
        <v/>
      </c>
      <c r="T1015" s="84">
        <f>IF(Table13233[[#This Row],[E4 24 BET]]="","",IF(Table13233[[#This Row],[E4 24 RET]]="",Table13233[[#This Row],[E4 24 BET]]*-1,S1015-R1015))</f>
        <v>-100</v>
      </c>
      <c r="U1015" s="80" t="s">
        <v>943</v>
      </c>
    </row>
    <row r="1016" spans="1:21" ht="15" customHeight="1" x14ac:dyDescent="0.25">
      <c r="A1016" s="77">
        <v>45199</v>
      </c>
      <c r="B1016" s="78">
        <v>0.65069444444444446</v>
      </c>
      <c r="C1016" s="78" t="s">
        <v>155</v>
      </c>
      <c r="D1016" s="79">
        <v>7</v>
      </c>
      <c r="E1016" s="80">
        <v>6</v>
      </c>
      <c r="F1016" s="81" t="s">
        <v>716</v>
      </c>
      <c r="G1016" s="81" t="s">
        <v>6</v>
      </c>
      <c r="H1016" s="82"/>
      <c r="I1016" s="80" t="s">
        <v>897</v>
      </c>
      <c r="J1016" s="83"/>
      <c r="K1016" s="80" t="s">
        <v>932</v>
      </c>
      <c r="L1016" s="80" t="s">
        <v>1021</v>
      </c>
      <c r="M1016" s="80" t="s">
        <v>919</v>
      </c>
      <c r="N1016" s="80" t="s">
        <v>140</v>
      </c>
      <c r="O1016" s="83">
        <v>100</v>
      </c>
      <c r="P1016" s="80" t="str">
        <f>IF(OR(Table13233[[#This Row],[Fin]]="1st",Table13233[[#This Row],[Div]]&lt;&gt;""),O1016*Table13233[[#This Row],[Div]],"")</f>
        <v/>
      </c>
      <c r="Q1016" s="80">
        <f>IF(Table13233[[#This Row],[Lev Ret]]="",Table13233[[#This Row],[Lev Bet]]*-1,Table13233[[#This Row],[Lev Ret]]-Table13233[[#This Row],[Lev Bet]])</f>
        <v>-100</v>
      </c>
      <c r="R1016" s="84">
        <v>100</v>
      </c>
      <c r="S1016" s="84" t="str">
        <f>IF(Table13233[[#This Row],[E4 24 BET]]="","",IF(OR(Table13233[[#This Row],[Fin]]="1st",Table13233[[#This Row],[Fin]]="Won",Table13233[[#This Row],[Div]]&lt;&gt;""),R1016*Table13233[[#This Row],[Div]],""))</f>
        <v/>
      </c>
      <c r="T1016" s="84">
        <f>IF(Table13233[[#This Row],[E4 24 BET]]="","",IF(Table13233[[#This Row],[E4 24 RET]]="",Table13233[[#This Row],[E4 24 BET]]*-1,S1016-R1016))</f>
        <v>-100</v>
      </c>
      <c r="U1016" s="80" t="s">
        <v>927</v>
      </c>
    </row>
    <row r="1017" spans="1:21" ht="15" customHeight="1" x14ac:dyDescent="0.25">
      <c r="A1017" s="77">
        <v>45200</v>
      </c>
      <c r="B1017" s="78">
        <v>0.65277777777777779</v>
      </c>
      <c r="C1017" s="78" t="s">
        <v>5</v>
      </c>
      <c r="D1017" s="79">
        <v>5</v>
      </c>
      <c r="E1017" s="80">
        <v>2</v>
      </c>
      <c r="F1017" s="81" t="s">
        <v>656</v>
      </c>
      <c r="G1017" s="81"/>
      <c r="H1017" s="82"/>
      <c r="I1017" s="80" t="s">
        <v>392</v>
      </c>
      <c r="J1017" s="83"/>
      <c r="K1017" s="80" t="s">
        <v>932</v>
      </c>
      <c r="L1017" s="80" t="s">
        <v>1021</v>
      </c>
      <c r="M1017" s="80" t="s">
        <v>922</v>
      </c>
      <c r="N1017" s="80" t="s">
        <v>921</v>
      </c>
      <c r="O1017" s="83">
        <v>100</v>
      </c>
      <c r="P1017" s="80" t="str">
        <f>IF(OR(Table13233[[#This Row],[Fin]]="1st",Table13233[[#This Row],[Div]]&lt;&gt;""),O1017*Table13233[[#This Row],[Div]],"")</f>
        <v/>
      </c>
      <c r="Q1017" s="80">
        <f>IF(Table13233[[#This Row],[Lev Ret]]="",Table13233[[#This Row],[Lev Bet]]*-1,Table13233[[#This Row],[Lev Ret]]-Table13233[[#This Row],[Lev Bet]])</f>
        <v>-100</v>
      </c>
      <c r="R1017" s="84">
        <v>200</v>
      </c>
      <c r="S1017" s="84" t="str">
        <f>IF(Table13233[[#This Row],[E4 24 BET]]="","",IF(OR(Table13233[[#This Row],[Fin]]="1st",Table13233[[#This Row],[Fin]]="Won",Table13233[[#This Row],[Div]]&lt;&gt;""),R1017*Table13233[[#This Row],[Div]],""))</f>
        <v/>
      </c>
      <c r="T1017" s="84">
        <f>IF(Table13233[[#This Row],[E4 24 BET]]="","",IF(Table13233[[#This Row],[E4 24 RET]]="",Table13233[[#This Row],[E4 24 BET]]*-1,S1017-R1017))</f>
        <v>-200</v>
      </c>
      <c r="U1017" s="80" t="s">
        <v>950</v>
      </c>
    </row>
    <row r="1018" spans="1:21" ht="15" customHeight="1" x14ac:dyDescent="0.25">
      <c r="A1018" s="77">
        <v>45200</v>
      </c>
      <c r="B1018" s="78">
        <v>0.67708333333333337</v>
      </c>
      <c r="C1018" s="78" t="s">
        <v>5</v>
      </c>
      <c r="D1018" s="79">
        <v>6</v>
      </c>
      <c r="E1018" s="80">
        <v>3</v>
      </c>
      <c r="F1018" s="81" t="s">
        <v>636</v>
      </c>
      <c r="G1018" s="81" t="s">
        <v>7</v>
      </c>
      <c r="H1018" s="82"/>
      <c r="I1018" s="80" t="s">
        <v>392</v>
      </c>
      <c r="J1018" s="83"/>
      <c r="K1018" s="80" t="s">
        <v>932</v>
      </c>
      <c r="L1018" s="80" t="s">
        <v>1021</v>
      </c>
      <c r="M1018" s="80" t="s">
        <v>922</v>
      </c>
      <c r="N1018" s="80" t="s">
        <v>140</v>
      </c>
      <c r="O1018" s="83">
        <v>100</v>
      </c>
      <c r="P1018" s="80" t="str">
        <f>IF(OR(Table13233[[#This Row],[Fin]]="1st",Table13233[[#This Row],[Div]]&lt;&gt;""),O1018*Table13233[[#This Row],[Div]],"")</f>
        <v/>
      </c>
      <c r="Q1018" s="80">
        <f>IF(Table13233[[#This Row],[Lev Ret]]="",Table13233[[#This Row],[Lev Bet]]*-1,Table13233[[#This Row],[Lev Ret]]-Table13233[[#This Row],[Lev Bet]])</f>
        <v>-100</v>
      </c>
      <c r="R1018" s="84">
        <v>120</v>
      </c>
      <c r="S1018" s="84" t="str">
        <f>IF(Table13233[[#This Row],[E4 24 BET]]="","",IF(OR(Table13233[[#This Row],[Fin]]="1st",Table13233[[#This Row],[Fin]]="Won",Table13233[[#This Row],[Div]]&lt;&gt;""),R1018*Table13233[[#This Row],[Div]],""))</f>
        <v/>
      </c>
      <c r="T1018" s="84">
        <f>IF(Table13233[[#This Row],[E4 24 BET]]="","",IF(Table13233[[#This Row],[E4 24 RET]]="",Table13233[[#This Row],[E4 24 BET]]*-1,S1018-R1018))</f>
        <v>-120</v>
      </c>
      <c r="U1018" s="80" t="s">
        <v>941</v>
      </c>
    </row>
    <row r="1019" spans="1:21" ht="15" customHeight="1" x14ac:dyDescent="0.25">
      <c r="A1019" s="77">
        <v>45200</v>
      </c>
      <c r="B1019" s="78">
        <v>0.70138888888888884</v>
      </c>
      <c r="C1019" s="78" t="s">
        <v>5</v>
      </c>
      <c r="D1019" s="79">
        <v>7</v>
      </c>
      <c r="E1019" s="80">
        <v>2</v>
      </c>
      <c r="F1019" s="81" t="s">
        <v>783</v>
      </c>
      <c r="G1019" s="81" t="s">
        <v>6</v>
      </c>
      <c r="H1019" s="82"/>
      <c r="I1019" s="80" t="s">
        <v>392</v>
      </c>
      <c r="J1019" s="83"/>
      <c r="K1019" s="80" t="s">
        <v>932</v>
      </c>
      <c r="L1019" s="80" t="s">
        <v>1021</v>
      </c>
      <c r="M1019" s="80" t="s">
        <v>922</v>
      </c>
      <c r="N1019" s="80" t="s">
        <v>140</v>
      </c>
      <c r="O1019" s="83">
        <v>100</v>
      </c>
      <c r="P1019" s="80" t="str">
        <f>IF(OR(Table13233[[#This Row],[Fin]]="1st",Table13233[[#This Row],[Div]]&lt;&gt;""),O1019*Table13233[[#This Row],[Div]],"")</f>
        <v/>
      </c>
      <c r="Q1019" s="80">
        <f>IF(Table13233[[#This Row],[Lev Ret]]="",Table13233[[#This Row],[Lev Bet]]*-1,Table13233[[#This Row],[Lev Ret]]-Table13233[[#This Row],[Lev Bet]])</f>
        <v>-100</v>
      </c>
      <c r="R1019" s="84">
        <v>120</v>
      </c>
      <c r="S1019" s="84" t="str">
        <f>IF(Table13233[[#This Row],[E4 24 BET]]="","",IF(OR(Table13233[[#This Row],[Fin]]="1st",Table13233[[#This Row],[Fin]]="Won",Table13233[[#This Row],[Div]]&lt;&gt;""),R1019*Table13233[[#This Row],[Div]],""))</f>
        <v/>
      </c>
      <c r="T1019" s="84">
        <f>IF(Table13233[[#This Row],[E4 24 BET]]="","",IF(Table13233[[#This Row],[E4 24 RET]]="",Table13233[[#This Row],[E4 24 BET]]*-1,S1019-R1019))</f>
        <v>-120</v>
      </c>
      <c r="U1019" s="80" t="s">
        <v>941</v>
      </c>
    </row>
    <row r="1020" spans="1:21" ht="15" customHeight="1" x14ac:dyDescent="0.25">
      <c r="A1020" s="77">
        <v>45200</v>
      </c>
      <c r="B1020" s="78">
        <v>0.72569444444444453</v>
      </c>
      <c r="C1020" s="78" t="s">
        <v>5</v>
      </c>
      <c r="D1020" s="79">
        <v>8</v>
      </c>
      <c r="E1020" s="80">
        <v>11</v>
      </c>
      <c r="F1020" s="81" t="s">
        <v>658</v>
      </c>
      <c r="G1020" s="81" t="s">
        <v>4</v>
      </c>
      <c r="H1020" s="82">
        <v>2.7</v>
      </c>
      <c r="I1020" s="80" t="s">
        <v>392</v>
      </c>
      <c r="J1020" s="83"/>
      <c r="K1020" s="80" t="s">
        <v>932</v>
      </c>
      <c r="L1020" s="80" t="s">
        <v>1021</v>
      </c>
      <c r="M1020" s="80" t="s">
        <v>922</v>
      </c>
      <c r="N1020" s="80" t="s">
        <v>918</v>
      </c>
      <c r="O1020" s="83">
        <v>100</v>
      </c>
      <c r="P1020" s="80">
        <f>IF(OR(Table13233[[#This Row],[Fin]]="1st",Table13233[[#This Row],[Div]]&lt;&gt;""),O1020*Table13233[[#This Row],[Div]],"")</f>
        <v>270</v>
      </c>
      <c r="Q1020" s="80">
        <f>IF(Table13233[[#This Row],[Lev Ret]]="",Table13233[[#This Row],[Lev Bet]]*-1,Table13233[[#This Row],[Lev Ret]]-Table13233[[#This Row],[Lev Bet]])</f>
        <v>170</v>
      </c>
      <c r="R1020" s="84">
        <v>100</v>
      </c>
      <c r="S1020" s="84">
        <f>IF(Table13233[[#This Row],[E4 24 BET]]="","",IF(OR(Table13233[[#This Row],[Fin]]="1st",Table13233[[#This Row],[Fin]]="Won",Table13233[[#This Row],[Div]]&lt;&gt;""),R1020*Table13233[[#This Row],[Div]],""))</f>
        <v>270</v>
      </c>
      <c r="T1020" s="84">
        <f>IF(Table13233[[#This Row],[E4 24 BET]]="","",IF(Table13233[[#This Row],[E4 24 RET]]="",Table13233[[#This Row],[E4 24 BET]]*-1,S1020-R1020))</f>
        <v>170</v>
      </c>
      <c r="U1020" s="80" t="s">
        <v>947</v>
      </c>
    </row>
    <row r="1021" spans="1:21" ht="15" customHeight="1" x14ac:dyDescent="0.25">
      <c r="A1021" s="77">
        <v>45203</v>
      </c>
      <c r="B1021" s="78">
        <v>0.63194444444444442</v>
      </c>
      <c r="C1021" s="78" t="s">
        <v>145</v>
      </c>
      <c r="D1021" s="79">
        <v>3</v>
      </c>
      <c r="E1021" s="80">
        <v>1</v>
      </c>
      <c r="F1021" s="81" t="s">
        <v>559</v>
      </c>
      <c r="G1021" s="81" t="s">
        <v>4</v>
      </c>
      <c r="H1021" s="82">
        <v>6.6</v>
      </c>
      <c r="I1021" s="80" t="s">
        <v>156</v>
      </c>
      <c r="J1021" s="83"/>
      <c r="K1021" s="80" t="s">
        <v>932</v>
      </c>
      <c r="L1021" s="80" t="s">
        <v>1021</v>
      </c>
      <c r="M1021" s="80" t="s">
        <v>924</v>
      </c>
      <c r="N1021" s="80" t="s">
        <v>140</v>
      </c>
      <c r="O1021" s="83">
        <v>100</v>
      </c>
      <c r="P1021" s="80">
        <f>IF(OR(Table13233[[#This Row],[Fin]]="1st",Table13233[[#This Row],[Div]]&lt;&gt;""),O1021*Table13233[[#This Row],[Div]],"")</f>
        <v>660</v>
      </c>
      <c r="Q1021" s="80">
        <f>IF(Table13233[[#This Row],[Lev Ret]]="",Table13233[[#This Row],[Lev Bet]]*-1,Table13233[[#This Row],[Lev Ret]]-Table13233[[#This Row],[Lev Bet]])</f>
        <v>560</v>
      </c>
      <c r="R1021" s="84">
        <v>120</v>
      </c>
      <c r="S1021" s="84">
        <f>IF(Table13233[[#This Row],[E4 24 BET]]="","",IF(OR(Table13233[[#This Row],[Fin]]="1st",Table13233[[#This Row],[Fin]]="Won",Table13233[[#This Row],[Div]]&lt;&gt;""),R1021*Table13233[[#This Row],[Div]],""))</f>
        <v>792</v>
      </c>
      <c r="T1021" s="84">
        <f>IF(Table13233[[#This Row],[E4 24 BET]]="","",IF(Table13233[[#This Row],[E4 24 RET]]="",Table13233[[#This Row],[E4 24 BET]]*-1,S1021-R1021))</f>
        <v>672</v>
      </c>
      <c r="U1021" s="80" t="s">
        <v>946</v>
      </c>
    </row>
    <row r="1022" spans="1:21" ht="15" customHeight="1" x14ac:dyDescent="0.25">
      <c r="A1022" s="77">
        <v>45203</v>
      </c>
      <c r="B1022" s="78">
        <v>0.68055555555555547</v>
      </c>
      <c r="C1022" s="78" t="s">
        <v>145</v>
      </c>
      <c r="D1022" s="79">
        <v>5</v>
      </c>
      <c r="E1022" s="80">
        <v>6</v>
      </c>
      <c r="F1022" s="81" t="s">
        <v>560</v>
      </c>
      <c r="G1022" s="81"/>
      <c r="H1022" s="82"/>
      <c r="I1022" s="80" t="s">
        <v>156</v>
      </c>
      <c r="J1022" s="83"/>
      <c r="K1022" s="80" t="s">
        <v>932</v>
      </c>
      <c r="L1022" s="80" t="s">
        <v>1021</v>
      </c>
      <c r="M1022" s="80" t="s">
        <v>924</v>
      </c>
      <c r="N1022" s="80" t="s">
        <v>140</v>
      </c>
      <c r="O1022" s="83">
        <v>100</v>
      </c>
      <c r="P1022" s="80" t="str">
        <f>IF(OR(Table13233[[#This Row],[Fin]]="1st",Table13233[[#This Row],[Div]]&lt;&gt;""),O1022*Table13233[[#This Row],[Div]],"")</f>
        <v/>
      </c>
      <c r="Q1022" s="80">
        <f>IF(Table13233[[#This Row],[Lev Ret]]="",Table13233[[#This Row],[Lev Bet]]*-1,Table13233[[#This Row],[Lev Ret]]-Table13233[[#This Row],[Lev Bet]])</f>
        <v>-100</v>
      </c>
      <c r="R1022" s="84">
        <v>120</v>
      </c>
      <c r="S1022" s="84" t="str">
        <f>IF(Table13233[[#This Row],[E4 24 BET]]="","",IF(OR(Table13233[[#This Row],[Fin]]="1st",Table13233[[#This Row],[Fin]]="Won",Table13233[[#This Row],[Div]]&lt;&gt;""),R1022*Table13233[[#This Row],[Div]],""))</f>
        <v/>
      </c>
      <c r="T1022" s="84">
        <f>IF(Table13233[[#This Row],[E4 24 BET]]="","",IF(Table13233[[#This Row],[E4 24 RET]]="",Table13233[[#This Row],[E4 24 BET]]*-1,S1022-R1022))</f>
        <v>-120</v>
      </c>
      <c r="U1022" s="80" t="s">
        <v>946</v>
      </c>
    </row>
    <row r="1023" spans="1:21" ht="15" customHeight="1" x14ac:dyDescent="0.25">
      <c r="A1023" s="77">
        <v>45206</v>
      </c>
      <c r="B1023" s="78">
        <v>0.625</v>
      </c>
      <c r="C1023" s="78" t="s">
        <v>139</v>
      </c>
      <c r="D1023" s="79">
        <v>5</v>
      </c>
      <c r="E1023" s="80">
        <v>3</v>
      </c>
      <c r="F1023" s="81" t="s">
        <v>561</v>
      </c>
      <c r="G1023" s="81" t="s">
        <v>6</v>
      </c>
      <c r="H1023" s="82"/>
      <c r="I1023" s="80" t="s">
        <v>156</v>
      </c>
      <c r="J1023" s="83"/>
      <c r="K1023" s="80" t="s">
        <v>932</v>
      </c>
      <c r="L1023" s="80" t="s">
        <v>1021</v>
      </c>
      <c r="M1023" s="80" t="s">
        <v>919</v>
      </c>
      <c r="N1023" s="80" t="s">
        <v>918</v>
      </c>
      <c r="O1023" s="83">
        <v>100</v>
      </c>
      <c r="P1023" s="80" t="str">
        <f>IF(OR(Table13233[[#This Row],[Fin]]="1st",Table13233[[#This Row],[Div]]&lt;&gt;""),O1023*Table13233[[#This Row],[Div]],"")</f>
        <v/>
      </c>
      <c r="Q1023" s="80">
        <f>IF(Table13233[[#This Row],[Lev Ret]]="",Table13233[[#This Row],[Lev Bet]]*-1,Table13233[[#This Row],[Lev Ret]]-Table13233[[#This Row],[Lev Bet]])</f>
        <v>-100</v>
      </c>
      <c r="R1023" s="84">
        <v>139.99999999999997</v>
      </c>
      <c r="S1023" s="84" t="str">
        <f>IF(Table13233[[#This Row],[E4 24 BET]]="","",IF(OR(Table13233[[#This Row],[Fin]]="1st",Table13233[[#This Row],[Fin]]="Won",Table13233[[#This Row],[Div]]&lt;&gt;""),R1023*Table13233[[#This Row],[Div]],""))</f>
        <v/>
      </c>
      <c r="T1023" s="84">
        <f>IF(Table13233[[#This Row],[E4 24 BET]]="","",IF(Table13233[[#This Row],[E4 24 RET]]="",Table13233[[#This Row],[E4 24 BET]]*-1,S1023-R1023))</f>
        <v>-139.99999999999997</v>
      </c>
      <c r="U1023" s="80" t="s">
        <v>951</v>
      </c>
    </row>
    <row r="1024" spans="1:21" ht="15" customHeight="1" x14ac:dyDescent="0.25">
      <c r="A1024" s="77">
        <v>45206</v>
      </c>
      <c r="B1024" s="78">
        <v>0.72569444444444453</v>
      </c>
      <c r="C1024" s="78" t="s">
        <v>139</v>
      </c>
      <c r="D1024" s="79">
        <v>9</v>
      </c>
      <c r="E1024" s="80">
        <v>3</v>
      </c>
      <c r="F1024" s="81" t="s">
        <v>881</v>
      </c>
      <c r="G1024" s="81" t="s">
        <v>7</v>
      </c>
      <c r="H1024" s="82"/>
      <c r="I1024" s="80" t="s">
        <v>156</v>
      </c>
      <c r="J1024" s="83"/>
      <c r="K1024" s="80" t="s">
        <v>932</v>
      </c>
      <c r="L1024" s="80" t="s">
        <v>1021</v>
      </c>
      <c r="M1024" s="80" t="s">
        <v>919</v>
      </c>
      <c r="N1024" s="80" t="s">
        <v>140</v>
      </c>
      <c r="O1024" s="83">
        <v>100</v>
      </c>
      <c r="P1024" s="80" t="str">
        <f>IF(OR(Table13233[[#This Row],[Fin]]="1st",Table13233[[#This Row],[Div]]&lt;&gt;""),O1024*Table13233[[#This Row],[Div]],"")</f>
        <v/>
      </c>
      <c r="Q1024" s="80">
        <f>IF(Table13233[[#This Row],[Lev Ret]]="",Table13233[[#This Row],[Lev Bet]]*-1,Table13233[[#This Row],[Lev Ret]]-Table13233[[#This Row],[Lev Bet]])</f>
        <v>-100</v>
      </c>
      <c r="R1024" s="84">
        <v>100</v>
      </c>
      <c r="S1024" s="84" t="str">
        <f>IF(Table13233[[#This Row],[E4 24 BET]]="","",IF(OR(Table13233[[#This Row],[Fin]]="1st",Table13233[[#This Row],[Fin]]="Won",Table13233[[#This Row],[Div]]&lt;&gt;""),R1024*Table13233[[#This Row],[Div]],""))</f>
        <v/>
      </c>
      <c r="T1024" s="84">
        <f>IF(Table13233[[#This Row],[E4 24 BET]]="","",IF(Table13233[[#This Row],[E4 24 RET]]="",Table13233[[#This Row],[E4 24 BET]]*-1,S1024-R1024))</f>
        <v>-100</v>
      </c>
      <c r="U1024" s="80" t="s">
        <v>943</v>
      </c>
    </row>
    <row r="1025" spans="1:21" ht="15" customHeight="1" x14ac:dyDescent="0.25">
      <c r="A1025" s="77">
        <v>45206</v>
      </c>
      <c r="B1025" s="78">
        <v>0.73125000000000007</v>
      </c>
      <c r="C1025" s="78" t="s">
        <v>155</v>
      </c>
      <c r="D1025" s="79">
        <v>9</v>
      </c>
      <c r="E1025" s="80">
        <v>12</v>
      </c>
      <c r="F1025" s="81" t="s">
        <v>717</v>
      </c>
      <c r="G1025" s="81" t="s">
        <v>4</v>
      </c>
      <c r="H1025" s="82">
        <v>4.2</v>
      </c>
      <c r="I1025" s="80" t="s">
        <v>897</v>
      </c>
      <c r="J1025" s="83"/>
      <c r="K1025" s="80" t="s">
        <v>932</v>
      </c>
      <c r="L1025" s="80" t="s">
        <v>1021</v>
      </c>
      <c r="M1025" s="80" t="s">
        <v>919</v>
      </c>
      <c r="N1025" s="80" t="s">
        <v>140</v>
      </c>
      <c r="O1025" s="83">
        <v>100</v>
      </c>
      <c r="P1025" s="80">
        <f>IF(OR(Table13233[[#This Row],[Fin]]="1st",Table13233[[#This Row],[Div]]&lt;&gt;""),O1025*Table13233[[#This Row],[Div]],"")</f>
        <v>420</v>
      </c>
      <c r="Q1025" s="80">
        <f>IF(Table13233[[#This Row],[Lev Ret]]="",Table13233[[#This Row],[Lev Bet]]*-1,Table13233[[#This Row],[Lev Ret]]-Table13233[[#This Row],[Lev Bet]])</f>
        <v>320</v>
      </c>
      <c r="R1025" s="84">
        <v>100</v>
      </c>
      <c r="S1025" s="84">
        <f>IF(Table13233[[#This Row],[E4 24 BET]]="","",IF(OR(Table13233[[#This Row],[Fin]]="1st",Table13233[[#This Row],[Fin]]="Won",Table13233[[#This Row],[Div]]&lt;&gt;""),R1025*Table13233[[#This Row],[Div]],""))</f>
        <v>420</v>
      </c>
      <c r="T1025" s="84">
        <f>IF(Table13233[[#This Row],[E4 24 BET]]="","",IF(Table13233[[#This Row],[E4 24 RET]]="",Table13233[[#This Row],[E4 24 BET]]*-1,S1025-R1025))</f>
        <v>320</v>
      </c>
      <c r="U1025" s="80" t="s">
        <v>927</v>
      </c>
    </row>
    <row r="1026" spans="1:21" ht="15" customHeight="1" x14ac:dyDescent="0.25">
      <c r="A1026" s="77">
        <v>45206</v>
      </c>
      <c r="B1026" s="78">
        <v>0.75347222222222221</v>
      </c>
      <c r="C1026" s="78" t="s">
        <v>139</v>
      </c>
      <c r="D1026" s="79">
        <v>10</v>
      </c>
      <c r="E1026" s="80">
        <v>2</v>
      </c>
      <c r="F1026" s="81" t="s">
        <v>889</v>
      </c>
      <c r="G1026" s="81" t="s">
        <v>7</v>
      </c>
      <c r="H1026" s="82"/>
      <c r="I1026" s="80" t="s">
        <v>156</v>
      </c>
      <c r="J1026" s="83"/>
      <c r="K1026" s="80" t="s">
        <v>932</v>
      </c>
      <c r="L1026" s="80" t="s">
        <v>1021</v>
      </c>
      <c r="M1026" s="80" t="s">
        <v>919</v>
      </c>
      <c r="N1026" s="80" t="s">
        <v>140</v>
      </c>
      <c r="O1026" s="83">
        <v>100</v>
      </c>
      <c r="P1026" s="80" t="str">
        <f>IF(OR(Table13233[[#This Row],[Fin]]="1st",Table13233[[#This Row],[Div]]&lt;&gt;""),O1026*Table13233[[#This Row],[Div]],"")</f>
        <v/>
      </c>
      <c r="Q1026" s="80">
        <f>IF(Table13233[[#This Row],[Lev Ret]]="",Table13233[[#This Row],[Lev Bet]]*-1,Table13233[[#This Row],[Lev Ret]]-Table13233[[#This Row],[Lev Bet]])</f>
        <v>-100</v>
      </c>
      <c r="R1026" s="84">
        <v>100</v>
      </c>
      <c r="S1026" s="84" t="str">
        <f>IF(Table13233[[#This Row],[E4 24 BET]]="","",IF(OR(Table13233[[#This Row],[Fin]]="1st",Table13233[[#This Row],[Fin]]="Won",Table13233[[#This Row],[Div]]&lt;&gt;""),R1026*Table13233[[#This Row],[Div]],""))</f>
        <v/>
      </c>
      <c r="T1026" s="84">
        <f>IF(Table13233[[#This Row],[E4 24 BET]]="","",IF(Table13233[[#This Row],[E4 24 RET]]="",Table13233[[#This Row],[E4 24 BET]]*-1,S1026-R1026))</f>
        <v>-100</v>
      </c>
      <c r="U1026" s="80" t="s">
        <v>943</v>
      </c>
    </row>
    <row r="1027" spans="1:21" ht="15" customHeight="1" x14ac:dyDescent="0.25">
      <c r="A1027" s="77">
        <v>45210</v>
      </c>
      <c r="B1027" s="78">
        <v>0.58333333333333337</v>
      </c>
      <c r="C1027" s="78" t="s">
        <v>149</v>
      </c>
      <c r="D1027" s="79">
        <v>2</v>
      </c>
      <c r="E1027" s="80">
        <v>2</v>
      </c>
      <c r="F1027" s="81" t="s">
        <v>562</v>
      </c>
      <c r="G1027" s="81" t="s">
        <v>4</v>
      </c>
      <c r="H1027" s="82">
        <v>1.8</v>
      </c>
      <c r="I1027" s="80" t="s">
        <v>156</v>
      </c>
      <c r="J1027" s="83"/>
      <c r="K1027" s="80" t="s">
        <v>932</v>
      </c>
      <c r="L1027" s="80" t="s">
        <v>1021</v>
      </c>
      <c r="M1027" s="80" t="s">
        <v>924</v>
      </c>
      <c r="N1027" s="80" t="s">
        <v>140</v>
      </c>
      <c r="O1027" s="83">
        <v>100</v>
      </c>
      <c r="P1027" s="80">
        <f>IF(OR(Table13233[[#This Row],[Fin]]="1st",Table13233[[#This Row],[Div]]&lt;&gt;""),O1027*Table13233[[#This Row],[Div]],"")</f>
        <v>180</v>
      </c>
      <c r="Q1027" s="80">
        <f>IF(Table13233[[#This Row],[Lev Ret]]="",Table13233[[#This Row],[Lev Bet]]*-1,Table13233[[#This Row],[Lev Ret]]-Table13233[[#This Row],[Lev Bet]])</f>
        <v>80</v>
      </c>
      <c r="R1027" s="84">
        <v>120</v>
      </c>
      <c r="S1027" s="84">
        <f>IF(Table13233[[#This Row],[E4 24 BET]]="","",IF(OR(Table13233[[#This Row],[Fin]]="1st",Table13233[[#This Row],[Fin]]="Won",Table13233[[#This Row],[Div]]&lt;&gt;""),R1027*Table13233[[#This Row],[Div]],""))</f>
        <v>216</v>
      </c>
      <c r="T1027" s="84">
        <f>IF(Table13233[[#This Row],[E4 24 BET]]="","",IF(Table13233[[#This Row],[E4 24 RET]]="",Table13233[[#This Row],[E4 24 BET]]*-1,S1027-R1027))</f>
        <v>96</v>
      </c>
      <c r="U1027" s="80" t="s">
        <v>946</v>
      </c>
    </row>
    <row r="1028" spans="1:21" ht="15" customHeight="1" x14ac:dyDescent="0.25">
      <c r="A1028" s="77">
        <v>45210</v>
      </c>
      <c r="B1028" s="78">
        <v>0.72916666666666663</v>
      </c>
      <c r="C1028" s="78" t="s">
        <v>149</v>
      </c>
      <c r="D1028" s="79">
        <v>8</v>
      </c>
      <c r="E1028" s="80">
        <v>9</v>
      </c>
      <c r="F1028" s="81" t="s">
        <v>563</v>
      </c>
      <c r="G1028" s="81"/>
      <c r="H1028" s="82"/>
      <c r="I1028" s="80" t="s">
        <v>156</v>
      </c>
      <c r="J1028" s="83"/>
      <c r="K1028" s="80" t="s">
        <v>932</v>
      </c>
      <c r="L1028" s="80" t="s">
        <v>1021</v>
      </c>
      <c r="M1028" s="80" t="s">
        <v>924</v>
      </c>
      <c r="N1028" s="80" t="s">
        <v>140</v>
      </c>
      <c r="O1028" s="83">
        <v>100</v>
      </c>
      <c r="P1028" s="80" t="str">
        <f>IF(OR(Table13233[[#This Row],[Fin]]="1st",Table13233[[#This Row],[Div]]&lt;&gt;""),O1028*Table13233[[#This Row],[Div]],"")</f>
        <v/>
      </c>
      <c r="Q1028" s="80">
        <f>IF(Table13233[[#This Row],[Lev Ret]]="",Table13233[[#This Row],[Lev Bet]]*-1,Table13233[[#This Row],[Lev Ret]]-Table13233[[#This Row],[Lev Bet]])</f>
        <v>-100</v>
      </c>
      <c r="R1028" s="84">
        <v>100</v>
      </c>
      <c r="S1028" s="84" t="str">
        <f>IF(Table13233[[#This Row],[E4 24 BET]]="","",IF(OR(Table13233[[#This Row],[Fin]]="1st",Table13233[[#This Row],[Fin]]="Won",Table13233[[#This Row],[Div]]&lt;&gt;""),R1028*Table13233[[#This Row],[Div]],""))</f>
        <v/>
      </c>
      <c r="T1028" s="84">
        <f>IF(Table13233[[#This Row],[E4 24 BET]]="","",IF(Table13233[[#This Row],[E4 24 RET]]="",Table13233[[#This Row],[E4 24 BET]]*-1,S1028-R1028))</f>
        <v>-100</v>
      </c>
      <c r="U1028" s="80" t="s">
        <v>946</v>
      </c>
    </row>
    <row r="1029" spans="1:21" ht="15" customHeight="1" x14ac:dyDescent="0.25">
      <c r="A1029" s="77">
        <v>45213</v>
      </c>
      <c r="B1029" s="78">
        <v>0.60763888888888895</v>
      </c>
      <c r="C1029" s="78" t="s">
        <v>9</v>
      </c>
      <c r="D1029" s="79">
        <v>5</v>
      </c>
      <c r="E1029" s="80">
        <v>7</v>
      </c>
      <c r="F1029" s="81" t="s">
        <v>223</v>
      </c>
      <c r="G1029" s="81" t="s">
        <v>4</v>
      </c>
      <c r="H1029" s="82">
        <v>2.2000000000000002</v>
      </c>
      <c r="I1029" s="80" t="s">
        <v>392</v>
      </c>
      <c r="J1029" s="83"/>
      <c r="K1029" s="80" t="s">
        <v>932</v>
      </c>
      <c r="L1029" s="80" t="s">
        <v>1021</v>
      </c>
      <c r="M1029" s="80" t="s">
        <v>919</v>
      </c>
      <c r="N1029" s="80" t="s">
        <v>918</v>
      </c>
      <c r="O1029" s="83">
        <v>100</v>
      </c>
      <c r="P1029" s="80">
        <f>IF(OR(Table13233[[#This Row],[Fin]]="1st",Table13233[[#This Row],[Div]]&lt;&gt;""),O1029*Table13233[[#This Row],[Div]],"")</f>
        <v>220.00000000000003</v>
      </c>
      <c r="Q1029" s="80">
        <f>IF(Table13233[[#This Row],[Lev Ret]]="",Table13233[[#This Row],[Lev Bet]]*-1,Table13233[[#This Row],[Lev Ret]]-Table13233[[#This Row],[Lev Bet]])</f>
        <v>120.00000000000003</v>
      </c>
      <c r="R1029" s="84">
        <v>200</v>
      </c>
      <c r="S1029" s="84">
        <f>IF(Table13233[[#This Row],[E4 24 BET]]="","",IF(OR(Table13233[[#This Row],[Fin]]="1st",Table13233[[#This Row],[Fin]]="Won",Table13233[[#This Row],[Div]]&lt;&gt;""),R1029*Table13233[[#This Row],[Div]],""))</f>
        <v>440.00000000000006</v>
      </c>
      <c r="T1029" s="84">
        <f>IF(Table13233[[#This Row],[E4 24 BET]]="","",IF(Table13233[[#This Row],[E4 24 RET]]="",Table13233[[#This Row],[E4 24 BET]]*-1,S1029-R1029))</f>
        <v>240.00000000000006</v>
      </c>
      <c r="U1029" s="80" t="s">
        <v>953</v>
      </c>
    </row>
    <row r="1030" spans="1:21" ht="15" customHeight="1" x14ac:dyDescent="0.25">
      <c r="A1030" s="77">
        <v>45213</v>
      </c>
      <c r="B1030" s="78">
        <v>0.61805555555555558</v>
      </c>
      <c r="C1030" s="78" t="s">
        <v>138</v>
      </c>
      <c r="D1030" s="79">
        <v>5</v>
      </c>
      <c r="E1030" s="80">
        <v>7</v>
      </c>
      <c r="F1030" s="81" t="s">
        <v>866</v>
      </c>
      <c r="G1030" s="81" t="s">
        <v>7</v>
      </c>
      <c r="H1030" s="82"/>
      <c r="I1030" s="80" t="s">
        <v>156</v>
      </c>
      <c r="J1030" s="83"/>
      <c r="K1030" s="80" t="s">
        <v>932</v>
      </c>
      <c r="L1030" s="80" t="s">
        <v>1021</v>
      </c>
      <c r="M1030" s="80" t="s">
        <v>919</v>
      </c>
      <c r="N1030" s="80" t="s">
        <v>140</v>
      </c>
      <c r="O1030" s="83">
        <v>100</v>
      </c>
      <c r="P1030" s="80" t="str">
        <f>IF(OR(Table13233[[#This Row],[Fin]]="1st",Table13233[[#This Row],[Div]]&lt;&gt;""),O1030*Table13233[[#This Row],[Div]],"")</f>
        <v/>
      </c>
      <c r="Q1030" s="80">
        <f>IF(Table13233[[#This Row],[Lev Ret]]="",Table13233[[#This Row],[Lev Bet]]*-1,Table13233[[#This Row],[Lev Ret]]-Table13233[[#This Row],[Lev Bet]])</f>
        <v>-100</v>
      </c>
      <c r="R1030" s="84">
        <v>100</v>
      </c>
      <c r="S1030" s="84" t="str">
        <f>IF(Table13233[[#This Row],[E4 24 BET]]="","",IF(OR(Table13233[[#This Row],[Fin]]="1st",Table13233[[#This Row],[Fin]]="Won",Table13233[[#This Row],[Div]]&lt;&gt;""),R1030*Table13233[[#This Row],[Div]],""))</f>
        <v/>
      </c>
      <c r="T1030" s="84">
        <f>IF(Table13233[[#This Row],[E4 24 BET]]="","",IF(Table13233[[#This Row],[E4 24 RET]]="",Table13233[[#This Row],[E4 24 BET]]*-1,S1030-R1030))</f>
        <v>-100</v>
      </c>
      <c r="U1030" s="80" t="s">
        <v>943</v>
      </c>
    </row>
    <row r="1031" spans="1:21" ht="15" customHeight="1" x14ac:dyDescent="0.25">
      <c r="A1031" s="77">
        <v>45213</v>
      </c>
      <c r="B1031" s="78">
        <v>0.6875</v>
      </c>
      <c r="C1031" s="78" t="s">
        <v>9</v>
      </c>
      <c r="D1031" s="79">
        <v>8</v>
      </c>
      <c r="E1031" s="80">
        <v>10</v>
      </c>
      <c r="F1031" s="81" t="s">
        <v>22</v>
      </c>
      <c r="G1031" s="81" t="s">
        <v>4</v>
      </c>
      <c r="H1031" s="82">
        <v>2.4</v>
      </c>
      <c r="I1031" s="80" t="s">
        <v>392</v>
      </c>
      <c r="J1031" s="83"/>
      <c r="K1031" s="80" t="s">
        <v>932</v>
      </c>
      <c r="L1031" s="80" t="s">
        <v>1021</v>
      </c>
      <c r="M1031" s="80" t="s">
        <v>919</v>
      </c>
      <c r="N1031" s="80" t="s">
        <v>918</v>
      </c>
      <c r="O1031" s="83">
        <v>100</v>
      </c>
      <c r="P1031" s="80">
        <f>IF(OR(Table13233[[#This Row],[Fin]]="1st",Table13233[[#This Row],[Div]]&lt;&gt;""),O1031*Table13233[[#This Row],[Div]],"")</f>
        <v>240</v>
      </c>
      <c r="Q1031" s="80">
        <f>IF(Table13233[[#This Row],[Lev Ret]]="",Table13233[[#This Row],[Lev Bet]]*-1,Table13233[[#This Row],[Lev Ret]]-Table13233[[#This Row],[Lev Bet]])</f>
        <v>140</v>
      </c>
      <c r="R1031" s="84">
        <v>200</v>
      </c>
      <c r="S1031" s="84">
        <f>IF(Table13233[[#This Row],[E4 24 BET]]="","",IF(OR(Table13233[[#This Row],[Fin]]="1st",Table13233[[#This Row],[Fin]]="Won",Table13233[[#This Row],[Div]]&lt;&gt;""),R1031*Table13233[[#This Row],[Div]],""))</f>
        <v>480</v>
      </c>
      <c r="T1031" s="84">
        <f>IF(Table13233[[#This Row],[E4 24 BET]]="","",IF(Table13233[[#This Row],[E4 24 RET]]="",Table13233[[#This Row],[E4 24 BET]]*-1,S1031-R1031))</f>
        <v>280</v>
      </c>
      <c r="U1031" s="80" t="s">
        <v>953</v>
      </c>
    </row>
    <row r="1032" spans="1:21" ht="15" customHeight="1" x14ac:dyDescent="0.25">
      <c r="A1032" s="77">
        <v>45213</v>
      </c>
      <c r="B1032" s="78">
        <v>0.70138888888888884</v>
      </c>
      <c r="C1032" s="78" t="s">
        <v>138</v>
      </c>
      <c r="D1032" s="79">
        <v>8</v>
      </c>
      <c r="E1032" s="80">
        <v>12</v>
      </c>
      <c r="F1032" s="81" t="s">
        <v>192</v>
      </c>
      <c r="G1032" s="81"/>
      <c r="H1032" s="82"/>
      <c r="I1032" s="80" t="s">
        <v>156</v>
      </c>
      <c r="J1032" s="83"/>
      <c r="K1032" s="80" t="s">
        <v>932</v>
      </c>
      <c r="L1032" s="80" t="s">
        <v>1021</v>
      </c>
      <c r="M1032" s="80" t="s">
        <v>919</v>
      </c>
      <c r="N1032" s="80" t="s">
        <v>918</v>
      </c>
      <c r="O1032" s="83">
        <v>100</v>
      </c>
      <c r="P1032" s="80" t="str">
        <f>IF(OR(Table13233[[#This Row],[Fin]]="1st",Table13233[[#This Row],[Div]]&lt;&gt;""),O1032*Table13233[[#This Row],[Div]],"")</f>
        <v/>
      </c>
      <c r="Q1032" s="80">
        <f>IF(Table13233[[#This Row],[Lev Ret]]="",Table13233[[#This Row],[Lev Bet]]*-1,Table13233[[#This Row],[Lev Ret]]-Table13233[[#This Row],[Lev Bet]])</f>
        <v>-100</v>
      </c>
      <c r="R1032" s="84">
        <v>100</v>
      </c>
      <c r="S1032" s="84" t="str">
        <f>IF(Table13233[[#This Row],[E4 24 BET]]="","",IF(OR(Table13233[[#This Row],[Fin]]="1st",Table13233[[#This Row],[Fin]]="Won",Table13233[[#This Row],[Div]]&lt;&gt;""),R1032*Table13233[[#This Row],[Div]],""))</f>
        <v/>
      </c>
      <c r="T1032" s="84">
        <f>IF(Table13233[[#This Row],[E4 24 BET]]="","",IF(Table13233[[#This Row],[E4 24 RET]]="",Table13233[[#This Row],[E4 24 BET]]*-1,S1032-R1032))</f>
        <v>-100</v>
      </c>
      <c r="U1032" s="80" t="s">
        <v>948</v>
      </c>
    </row>
    <row r="1033" spans="1:21" ht="15" customHeight="1" x14ac:dyDescent="0.25">
      <c r="A1033" s="77">
        <v>45217</v>
      </c>
      <c r="B1033" s="78">
        <v>0.57986111111111105</v>
      </c>
      <c r="C1033" s="78" t="s">
        <v>145</v>
      </c>
      <c r="D1033" s="79">
        <v>1</v>
      </c>
      <c r="E1033" s="80">
        <v>3</v>
      </c>
      <c r="F1033" s="81" t="s">
        <v>235</v>
      </c>
      <c r="G1033" s="81" t="s">
        <v>4</v>
      </c>
      <c r="H1033" s="82">
        <v>3.1</v>
      </c>
      <c r="I1033" s="80" t="s">
        <v>156</v>
      </c>
      <c r="J1033" s="83"/>
      <c r="K1033" s="80" t="s">
        <v>932</v>
      </c>
      <c r="L1033" s="80" t="s">
        <v>1021</v>
      </c>
      <c r="M1033" s="80" t="s">
        <v>924</v>
      </c>
      <c r="N1033" s="80" t="s">
        <v>140</v>
      </c>
      <c r="O1033" s="83">
        <v>100</v>
      </c>
      <c r="P1033" s="80">
        <f>IF(OR(Table13233[[#This Row],[Fin]]="1st",Table13233[[#This Row],[Div]]&lt;&gt;""),O1033*Table13233[[#This Row],[Div]],"")</f>
        <v>310</v>
      </c>
      <c r="Q1033" s="80">
        <f>IF(Table13233[[#This Row],[Lev Ret]]="",Table13233[[#This Row],[Lev Bet]]*-1,Table13233[[#This Row],[Lev Ret]]-Table13233[[#This Row],[Lev Bet]])</f>
        <v>210</v>
      </c>
      <c r="R1033" s="84">
        <v>120</v>
      </c>
      <c r="S1033" s="84">
        <f>IF(Table13233[[#This Row],[E4 24 BET]]="","",IF(OR(Table13233[[#This Row],[Fin]]="1st",Table13233[[#This Row],[Fin]]="Won",Table13233[[#This Row],[Div]]&lt;&gt;""),R1033*Table13233[[#This Row],[Div]],""))</f>
        <v>372</v>
      </c>
      <c r="T1033" s="84">
        <f>IF(Table13233[[#This Row],[E4 24 BET]]="","",IF(Table13233[[#This Row],[E4 24 RET]]="",Table13233[[#This Row],[E4 24 BET]]*-1,S1033-R1033))</f>
        <v>252</v>
      </c>
      <c r="U1033" s="80" t="s">
        <v>946</v>
      </c>
    </row>
    <row r="1034" spans="1:21" ht="15" customHeight="1" x14ac:dyDescent="0.25">
      <c r="A1034" s="77">
        <v>45217</v>
      </c>
      <c r="B1034" s="78">
        <v>0.62847222222222221</v>
      </c>
      <c r="C1034" s="78" t="s">
        <v>145</v>
      </c>
      <c r="D1034" s="79">
        <v>3</v>
      </c>
      <c r="E1034" s="80">
        <v>1</v>
      </c>
      <c r="F1034" s="81" t="s">
        <v>236</v>
      </c>
      <c r="G1034" s="81"/>
      <c r="H1034" s="82"/>
      <c r="I1034" s="80" t="s">
        <v>156</v>
      </c>
      <c r="J1034" s="83"/>
      <c r="K1034" s="80" t="s">
        <v>932</v>
      </c>
      <c r="L1034" s="80" t="s">
        <v>1021</v>
      </c>
      <c r="M1034" s="80" t="s">
        <v>924</v>
      </c>
      <c r="N1034" s="80" t="s">
        <v>140</v>
      </c>
      <c r="O1034" s="83">
        <v>100</v>
      </c>
      <c r="P1034" s="80" t="str">
        <f>IF(OR(Table13233[[#This Row],[Fin]]="1st",Table13233[[#This Row],[Div]]&lt;&gt;""),O1034*Table13233[[#This Row],[Div]],"")</f>
        <v/>
      </c>
      <c r="Q1034" s="80">
        <f>IF(Table13233[[#This Row],[Lev Ret]]="",Table13233[[#This Row],[Lev Bet]]*-1,Table13233[[#This Row],[Lev Ret]]-Table13233[[#This Row],[Lev Bet]])</f>
        <v>-100</v>
      </c>
      <c r="R1034" s="84">
        <v>120</v>
      </c>
      <c r="S1034" s="84" t="str">
        <f>IF(Table13233[[#This Row],[E4 24 BET]]="","",IF(OR(Table13233[[#This Row],[Fin]]="1st",Table13233[[#This Row],[Fin]]="Won",Table13233[[#This Row],[Div]]&lt;&gt;""),R1034*Table13233[[#This Row],[Div]],""))</f>
        <v/>
      </c>
      <c r="T1034" s="84">
        <f>IF(Table13233[[#This Row],[E4 24 BET]]="","",IF(Table13233[[#This Row],[E4 24 RET]]="",Table13233[[#This Row],[E4 24 BET]]*-1,S1034-R1034))</f>
        <v>-120</v>
      </c>
      <c r="U1034" s="80" t="s">
        <v>946</v>
      </c>
    </row>
    <row r="1035" spans="1:21" ht="15" customHeight="1" x14ac:dyDescent="0.25">
      <c r="A1035" s="77">
        <v>45220</v>
      </c>
      <c r="B1035" s="78">
        <v>0.59722222222222221</v>
      </c>
      <c r="C1035" s="78" t="s">
        <v>138</v>
      </c>
      <c r="D1035" s="79">
        <v>4</v>
      </c>
      <c r="E1035" s="80">
        <v>6</v>
      </c>
      <c r="F1035" s="81" t="s">
        <v>239</v>
      </c>
      <c r="G1035" s="81"/>
      <c r="H1035" s="82"/>
      <c r="I1035" s="80" t="s">
        <v>156</v>
      </c>
      <c r="J1035" s="83"/>
      <c r="K1035" s="80" t="s">
        <v>932</v>
      </c>
      <c r="L1035" s="80" t="s">
        <v>1021</v>
      </c>
      <c r="M1035" s="80" t="s">
        <v>919</v>
      </c>
      <c r="N1035" s="80" t="s">
        <v>140</v>
      </c>
      <c r="O1035" s="83">
        <v>100</v>
      </c>
      <c r="P1035" s="80" t="str">
        <f>IF(OR(Table13233[[#This Row],[Fin]]="1st",Table13233[[#This Row],[Div]]&lt;&gt;""),O1035*Table13233[[#This Row],[Div]],"")</f>
        <v/>
      </c>
      <c r="Q1035" s="80">
        <f>IF(Table13233[[#This Row],[Lev Ret]]="",Table13233[[#This Row],[Lev Bet]]*-1,Table13233[[#This Row],[Lev Ret]]-Table13233[[#This Row],[Lev Bet]])</f>
        <v>-100</v>
      </c>
      <c r="R1035" s="84">
        <v>100</v>
      </c>
      <c r="S1035" s="84" t="str">
        <f>IF(Table13233[[#This Row],[E4 24 BET]]="","",IF(OR(Table13233[[#This Row],[Fin]]="1st",Table13233[[#This Row],[Fin]]="Won",Table13233[[#This Row],[Div]]&lt;&gt;""),R1035*Table13233[[#This Row],[Div]],""))</f>
        <v/>
      </c>
      <c r="T1035" s="84">
        <f>IF(Table13233[[#This Row],[E4 24 BET]]="","",IF(Table13233[[#This Row],[E4 24 RET]]="",Table13233[[#This Row],[E4 24 BET]]*-1,S1035-R1035))</f>
        <v>-100</v>
      </c>
      <c r="U1035" s="80" t="s">
        <v>943</v>
      </c>
    </row>
    <row r="1036" spans="1:21" ht="15" customHeight="1" x14ac:dyDescent="0.25">
      <c r="A1036" s="77">
        <v>45220</v>
      </c>
      <c r="B1036" s="78">
        <v>0.62152777777777779</v>
      </c>
      <c r="C1036" s="78" t="s">
        <v>138</v>
      </c>
      <c r="D1036" s="79">
        <v>5</v>
      </c>
      <c r="E1036" s="80">
        <v>12</v>
      </c>
      <c r="F1036" s="81" t="s">
        <v>238</v>
      </c>
      <c r="G1036" s="81" t="s">
        <v>7</v>
      </c>
      <c r="H1036" s="82"/>
      <c r="I1036" s="80" t="s">
        <v>156</v>
      </c>
      <c r="J1036" s="83"/>
      <c r="K1036" s="80" t="s">
        <v>932</v>
      </c>
      <c r="L1036" s="80" t="s">
        <v>1021</v>
      </c>
      <c r="M1036" s="80" t="s">
        <v>919</v>
      </c>
      <c r="N1036" s="80" t="s">
        <v>140</v>
      </c>
      <c r="O1036" s="83">
        <v>100</v>
      </c>
      <c r="P1036" s="80" t="str">
        <f>IF(OR(Table13233[[#This Row],[Fin]]="1st",Table13233[[#This Row],[Div]]&lt;&gt;""),O1036*Table13233[[#This Row],[Div]],"")</f>
        <v/>
      </c>
      <c r="Q1036" s="80">
        <f>IF(Table13233[[#This Row],[Lev Ret]]="",Table13233[[#This Row],[Lev Bet]]*-1,Table13233[[#This Row],[Lev Ret]]-Table13233[[#This Row],[Lev Bet]])</f>
        <v>-100</v>
      </c>
      <c r="R1036" s="84">
        <v>100</v>
      </c>
      <c r="S1036" s="84" t="str">
        <f>IF(Table13233[[#This Row],[E4 24 BET]]="","",IF(OR(Table13233[[#This Row],[Fin]]="1st",Table13233[[#This Row],[Fin]]="Won",Table13233[[#This Row],[Div]]&lt;&gt;""),R1036*Table13233[[#This Row],[Div]],""))</f>
        <v/>
      </c>
      <c r="T1036" s="84">
        <f>IF(Table13233[[#This Row],[E4 24 BET]]="","",IF(Table13233[[#This Row],[E4 24 RET]]="",Table13233[[#This Row],[E4 24 BET]]*-1,S1036-R1036))</f>
        <v>-100</v>
      </c>
      <c r="U1036" s="80" t="s">
        <v>929</v>
      </c>
    </row>
    <row r="1037" spans="1:21" ht="15" customHeight="1" x14ac:dyDescent="0.25">
      <c r="A1037" s="77">
        <v>45220</v>
      </c>
      <c r="B1037" s="78">
        <v>0.64930555555555558</v>
      </c>
      <c r="C1037" s="78" t="s">
        <v>138</v>
      </c>
      <c r="D1037" s="79">
        <v>6</v>
      </c>
      <c r="E1037" s="80">
        <v>7</v>
      </c>
      <c r="F1037" s="81" t="s">
        <v>890</v>
      </c>
      <c r="G1037" s="81"/>
      <c r="H1037" s="82"/>
      <c r="I1037" s="80" t="s">
        <v>156</v>
      </c>
      <c r="J1037" s="83"/>
      <c r="K1037" s="80" t="s">
        <v>932</v>
      </c>
      <c r="L1037" s="80" t="s">
        <v>1021</v>
      </c>
      <c r="M1037" s="80" t="s">
        <v>919</v>
      </c>
      <c r="N1037" s="80" t="s">
        <v>140</v>
      </c>
      <c r="O1037" s="83">
        <v>100</v>
      </c>
      <c r="P1037" s="80" t="str">
        <f>IF(OR(Table13233[[#This Row],[Fin]]="1st",Table13233[[#This Row],[Div]]&lt;&gt;""),O1037*Table13233[[#This Row],[Div]],"")</f>
        <v/>
      </c>
      <c r="Q1037" s="80">
        <f>IF(Table13233[[#This Row],[Lev Ret]]="",Table13233[[#This Row],[Lev Bet]]*-1,Table13233[[#This Row],[Lev Ret]]-Table13233[[#This Row],[Lev Bet]])</f>
        <v>-100</v>
      </c>
      <c r="R1037" s="84">
        <v>100</v>
      </c>
      <c r="S1037" s="84" t="str">
        <f>IF(Table13233[[#This Row],[E4 24 BET]]="","",IF(OR(Table13233[[#This Row],[Fin]]="1st",Table13233[[#This Row],[Fin]]="Won",Table13233[[#This Row],[Div]]&lt;&gt;""),R1037*Table13233[[#This Row],[Div]],""))</f>
        <v/>
      </c>
      <c r="T1037" s="84">
        <f>IF(Table13233[[#This Row],[E4 24 BET]]="","",IF(Table13233[[#This Row],[E4 24 RET]]="",Table13233[[#This Row],[E4 24 BET]]*-1,S1037-R1037))</f>
        <v>-100</v>
      </c>
      <c r="U1037" s="80" t="s">
        <v>943</v>
      </c>
    </row>
    <row r="1038" spans="1:21" ht="15" customHeight="1" x14ac:dyDescent="0.25">
      <c r="A1038" s="77">
        <v>45220</v>
      </c>
      <c r="B1038" s="78">
        <v>0.67361111111111116</v>
      </c>
      <c r="C1038" s="78" t="s">
        <v>138</v>
      </c>
      <c r="D1038" s="79">
        <v>7</v>
      </c>
      <c r="E1038" s="80">
        <v>11</v>
      </c>
      <c r="F1038" s="81" t="s">
        <v>237</v>
      </c>
      <c r="G1038" s="81" t="s">
        <v>4</v>
      </c>
      <c r="H1038" s="82">
        <v>2.25</v>
      </c>
      <c r="I1038" s="80" t="s">
        <v>156</v>
      </c>
      <c r="J1038" s="83"/>
      <c r="K1038" s="80" t="s">
        <v>932</v>
      </c>
      <c r="L1038" s="80" t="s">
        <v>1021</v>
      </c>
      <c r="M1038" s="80" t="s">
        <v>919</v>
      </c>
      <c r="N1038" s="80" t="s">
        <v>921</v>
      </c>
      <c r="O1038" s="83">
        <v>100</v>
      </c>
      <c r="P1038" s="80">
        <f>IF(OR(Table13233[[#This Row],[Fin]]="1st",Table13233[[#This Row],[Div]]&lt;&gt;""),O1038*Table13233[[#This Row],[Div]],"")</f>
        <v>225</v>
      </c>
      <c r="Q1038" s="80">
        <f>IF(Table13233[[#This Row],[Lev Ret]]="",Table13233[[#This Row],[Lev Bet]]*-1,Table13233[[#This Row],[Lev Ret]]-Table13233[[#This Row],[Lev Bet]])</f>
        <v>125</v>
      </c>
      <c r="R1038" s="84">
        <v>160</v>
      </c>
      <c r="S1038" s="84">
        <f>IF(Table13233[[#This Row],[E4 24 BET]]="","",IF(OR(Table13233[[#This Row],[Fin]]="1st",Table13233[[#This Row],[Fin]]="Won",Table13233[[#This Row],[Div]]&lt;&gt;""),R1038*Table13233[[#This Row],[Div]],""))</f>
        <v>360</v>
      </c>
      <c r="T1038" s="84">
        <f>IF(Table13233[[#This Row],[E4 24 BET]]="","",IF(Table13233[[#This Row],[E4 24 RET]]="",Table13233[[#This Row],[E4 24 BET]]*-1,S1038-R1038))</f>
        <v>200</v>
      </c>
      <c r="U1038" s="80" t="s">
        <v>952</v>
      </c>
    </row>
    <row r="1039" spans="1:21" ht="15" customHeight="1" x14ac:dyDescent="0.25">
      <c r="A1039" s="77">
        <v>45224</v>
      </c>
      <c r="B1039" s="78">
        <v>0.74305555555555547</v>
      </c>
      <c r="C1039" s="78" t="s">
        <v>145</v>
      </c>
      <c r="D1039" s="79">
        <v>7</v>
      </c>
      <c r="E1039" s="80">
        <v>4</v>
      </c>
      <c r="F1039" s="81" t="s">
        <v>240</v>
      </c>
      <c r="G1039" s="81" t="s">
        <v>4</v>
      </c>
      <c r="H1039" s="82">
        <v>9.5</v>
      </c>
      <c r="I1039" s="80" t="s">
        <v>156</v>
      </c>
      <c r="J1039" s="83"/>
      <c r="K1039" s="80" t="s">
        <v>932</v>
      </c>
      <c r="L1039" s="80" t="s">
        <v>1021</v>
      </c>
      <c r="M1039" s="80" t="s">
        <v>924</v>
      </c>
      <c r="N1039" s="80" t="s">
        <v>140</v>
      </c>
      <c r="O1039" s="83">
        <v>100</v>
      </c>
      <c r="P1039" s="80">
        <f>IF(OR(Table13233[[#This Row],[Fin]]="1st",Table13233[[#This Row],[Div]]&lt;&gt;""),O1039*Table13233[[#This Row],[Div]],"")</f>
        <v>950</v>
      </c>
      <c r="Q1039" s="80">
        <f>IF(Table13233[[#This Row],[Lev Ret]]="",Table13233[[#This Row],[Lev Bet]]*-1,Table13233[[#This Row],[Lev Ret]]-Table13233[[#This Row],[Lev Bet]])</f>
        <v>850</v>
      </c>
      <c r="R1039" s="84">
        <v>120</v>
      </c>
      <c r="S1039" s="84">
        <f>IF(Table13233[[#This Row],[E4 24 BET]]="","",IF(OR(Table13233[[#This Row],[Fin]]="1st",Table13233[[#This Row],[Fin]]="Won",Table13233[[#This Row],[Div]]&lt;&gt;""),R1039*Table13233[[#This Row],[Div]],""))</f>
        <v>1140</v>
      </c>
      <c r="T1039" s="84">
        <f>IF(Table13233[[#This Row],[E4 24 BET]]="","",IF(Table13233[[#This Row],[E4 24 RET]]="",Table13233[[#This Row],[E4 24 BET]]*-1,S1039-R1039))</f>
        <v>1020</v>
      </c>
      <c r="U1039" s="80" t="s">
        <v>946</v>
      </c>
    </row>
    <row r="1040" spans="1:21" ht="15" customHeight="1" x14ac:dyDescent="0.25">
      <c r="A1040" s="77">
        <v>45224</v>
      </c>
      <c r="B1040" s="78">
        <v>0.75694444444444453</v>
      </c>
      <c r="C1040" s="78" t="s">
        <v>155</v>
      </c>
      <c r="D1040" s="79">
        <v>8</v>
      </c>
      <c r="E1040" s="80">
        <v>5</v>
      </c>
      <c r="F1040" s="81" t="s">
        <v>241</v>
      </c>
      <c r="G1040" s="81"/>
      <c r="H1040" s="82"/>
      <c r="I1040" s="80" t="s">
        <v>897</v>
      </c>
      <c r="J1040" s="83"/>
      <c r="K1040" s="80" t="s">
        <v>932</v>
      </c>
      <c r="L1040" s="80" t="s">
        <v>1021</v>
      </c>
      <c r="M1040" s="80" t="s">
        <v>924</v>
      </c>
      <c r="N1040" s="80" t="s">
        <v>140</v>
      </c>
      <c r="O1040" s="83">
        <v>100</v>
      </c>
      <c r="P1040" s="80" t="str">
        <f>IF(OR(Table13233[[#This Row],[Fin]]="1st",Table13233[[#This Row],[Div]]&lt;&gt;""),O1040*Table13233[[#This Row],[Div]],"")</f>
        <v/>
      </c>
      <c r="Q1040" s="80">
        <f>IF(Table13233[[#This Row],[Lev Ret]]="",Table13233[[#This Row],[Lev Bet]]*-1,Table13233[[#This Row],[Lev Ret]]-Table13233[[#This Row],[Lev Bet]])</f>
        <v>-100</v>
      </c>
      <c r="R1040" s="84">
        <v>120</v>
      </c>
      <c r="S1040" s="84" t="str">
        <f>IF(Table13233[[#This Row],[E4 24 BET]]="","",IF(OR(Table13233[[#This Row],[Fin]]="1st",Table13233[[#This Row],[Fin]]="Won",Table13233[[#This Row],[Div]]&lt;&gt;""),R1040*Table13233[[#This Row],[Div]],""))</f>
        <v/>
      </c>
      <c r="T1040" s="84">
        <f>IF(Table13233[[#This Row],[E4 24 BET]]="","",IF(Table13233[[#This Row],[E4 24 RET]]="",Table13233[[#This Row],[E4 24 BET]]*-1,S1040-R1040))</f>
        <v>-120</v>
      </c>
      <c r="U1040" s="80" t="s">
        <v>930</v>
      </c>
    </row>
    <row r="1041" spans="1:21" ht="15" customHeight="1" x14ac:dyDescent="0.25">
      <c r="A1041" s="77">
        <v>45227</v>
      </c>
      <c r="B1041" s="78">
        <v>0.54513888888888895</v>
      </c>
      <c r="C1041" s="78" t="s">
        <v>138</v>
      </c>
      <c r="D1041" s="79">
        <v>2</v>
      </c>
      <c r="E1041" s="80">
        <v>10</v>
      </c>
      <c r="F1041" s="81" t="s">
        <v>242</v>
      </c>
      <c r="G1041" s="81"/>
      <c r="H1041" s="82"/>
      <c r="I1041" s="80" t="s">
        <v>156</v>
      </c>
      <c r="J1041" s="83"/>
      <c r="K1041" s="80" t="s">
        <v>932</v>
      </c>
      <c r="L1041" s="80" t="s">
        <v>1021</v>
      </c>
      <c r="M1041" s="80" t="s">
        <v>919</v>
      </c>
      <c r="N1041" s="80" t="s">
        <v>921</v>
      </c>
      <c r="O1041" s="83">
        <v>100</v>
      </c>
      <c r="P1041" s="80" t="str">
        <f>IF(OR(Table13233[[#This Row],[Fin]]="1st",Table13233[[#This Row],[Div]]&lt;&gt;""),O1041*Table13233[[#This Row],[Div]],"")</f>
        <v/>
      </c>
      <c r="Q1041" s="80">
        <f>IF(Table13233[[#This Row],[Lev Ret]]="",Table13233[[#This Row],[Lev Bet]]*-1,Table13233[[#This Row],[Lev Ret]]-Table13233[[#This Row],[Lev Bet]])</f>
        <v>-100</v>
      </c>
      <c r="R1041" s="84">
        <v>160</v>
      </c>
      <c r="S1041" s="84" t="str">
        <f>IF(Table13233[[#This Row],[E4 24 BET]]="","",IF(OR(Table13233[[#This Row],[Fin]]="1st",Table13233[[#This Row],[Fin]]="Won",Table13233[[#This Row],[Div]]&lt;&gt;""),R1041*Table13233[[#This Row],[Div]],""))</f>
        <v/>
      </c>
      <c r="T1041" s="84">
        <f>IF(Table13233[[#This Row],[E4 24 BET]]="","",IF(Table13233[[#This Row],[E4 24 RET]]="",Table13233[[#This Row],[E4 24 BET]]*-1,S1041-R1041))</f>
        <v>-160</v>
      </c>
      <c r="U1041" s="80" t="s">
        <v>952</v>
      </c>
    </row>
    <row r="1042" spans="1:21" ht="15" customHeight="1" x14ac:dyDescent="0.25">
      <c r="A1042" s="77">
        <v>45227</v>
      </c>
      <c r="B1042" s="78">
        <v>0.69791666666666663</v>
      </c>
      <c r="C1042" s="78" t="s">
        <v>138</v>
      </c>
      <c r="D1042" s="79">
        <v>8</v>
      </c>
      <c r="E1042" s="80">
        <v>2</v>
      </c>
      <c r="F1042" s="81" t="s">
        <v>891</v>
      </c>
      <c r="G1042" s="81" t="s">
        <v>4</v>
      </c>
      <c r="H1042" s="82">
        <v>3.5</v>
      </c>
      <c r="I1042" s="80" t="s">
        <v>156</v>
      </c>
      <c r="J1042" s="83"/>
      <c r="K1042" s="80" t="s">
        <v>932</v>
      </c>
      <c r="L1042" s="80" t="s">
        <v>1021</v>
      </c>
      <c r="M1042" s="80" t="s">
        <v>919</v>
      </c>
      <c r="N1042" s="80" t="s">
        <v>140</v>
      </c>
      <c r="O1042" s="83">
        <v>100</v>
      </c>
      <c r="P1042" s="80">
        <f>IF(OR(Table13233[[#This Row],[Fin]]="1st",Table13233[[#This Row],[Div]]&lt;&gt;""),O1042*Table13233[[#This Row],[Div]],"")</f>
        <v>350</v>
      </c>
      <c r="Q1042" s="80">
        <f>IF(Table13233[[#This Row],[Lev Ret]]="",Table13233[[#This Row],[Lev Bet]]*-1,Table13233[[#This Row],[Lev Ret]]-Table13233[[#This Row],[Lev Bet]])</f>
        <v>250</v>
      </c>
      <c r="R1042" s="84">
        <v>100</v>
      </c>
      <c r="S1042" s="84">
        <f>IF(Table13233[[#This Row],[E4 24 BET]]="","",IF(OR(Table13233[[#This Row],[Fin]]="1st",Table13233[[#This Row],[Fin]]="Won",Table13233[[#This Row],[Div]]&lt;&gt;""),R1042*Table13233[[#This Row],[Div]],""))</f>
        <v>350</v>
      </c>
      <c r="T1042" s="84">
        <f>IF(Table13233[[#This Row],[E4 24 BET]]="","",IF(Table13233[[#This Row],[E4 24 RET]]="",Table13233[[#This Row],[E4 24 BET]]*-1,S1042-R1042))</f>
        <v>250</v>
      </c>
      <c r="U1042" s="80" t="s">
        <v>943</v>
      </c>
    </row>
    <row r="1043" spans="1:21" ht="15" customHeight="1" x14ac:dyDescent="0.25">
      <c r="A1043" s="77">
        <v>45227</v>
      </c>
      <c r="B1043" s="78">
        <v>0.75694444444444453</v>
      </c>
      <c r="C1043" s="78" t="s">
        <v>138</v>
      </c>
      <c r="D1043" s="79">
        <v>10</v>
      </c>
      <c r="E1043" s="80">
        <v>4</v>
      </c>
      <c r="F1043" s="81" t="s">
        <v>191</v>
      </c>
      <c r="G1043" s="81" t="s">
        <v>4</v>
      </c>
      <c r="H1043" s="82">
        <v>2.2000000000000002</v>
      </c>
      <c r="I1043" s="80" t="s">
        <v>156</v>
      </c>
      <c r="J1043" s="83"/>
      <c r="K1043" s="80" t="s">
        <v>932</v>
      </c>
      <c r="L1043" s="80" t="s">
        <v>1021</v>
      </c>
      <c r="M1043" s="80" t="s">
        <v>919</v>
      </c>
      <c r="N1043" s="80" t="s">
        <v>140</v>
      </c>
      <c r="O1043" s="83">
        <v>100</v>
      </c>
      <c r="P1043" s="80">
        <f>IF(OR(Table13233[[#This Row],[Fin]]="1st",Table13233[[#This Row],[Div]]&lt;&gt;""),O1043*Table13233[[#This Row],[Div]],"")</f>
        <v>220.00000000000003</v>
      </c>
      <c r="Q1043" s="80">
        <f>IF(Table13233[[#This Row],[Lev Ret]]="",Table13233[[#This Row],[Lev Bet]]*-1,Table13233[[#This Row],[Lev Ret]]-Table13233[[#This Row],[Lev Bet]])</f>
        <v>120.00000000000003</v>
      </c>
      <c r="R1043" s="84">
        <v>100</v>
      </c>
      <c r="S1043" s="84">
        <f>IF(Table13233[[#This Row],[E4 24 BET]]="","",IF(OR(Table13233[[#This Row],[Fin]]="1st",Table13233[[#This Row],[Fin]]="Won",Table13233[[#This Row],[Div]]&lt;&gt;""),R1043*Table13233[[#This Row],[Div]],""))</f>
        <v>220.00000000000003</v>
      </c>
      <c r="T1043" s="84">
        <f>IF(Table13233[[#This Row],[E4 24 BET]]="","",IF(Table13233[[#This Row],[E4 24 RET]]="",Table13233[[#This Row],[E4 24 BET]]*-1,S1043-R1043))</f>
        <v>120.00000000000003</v>
      </c>
      <c r="U1043" s="80" t="s">
        <v>943</v>
      </c>
    </row>
    <row r="1044" spans="1:21" ht="15" customHeight="1" x14ac:dyDescent="0.25">
      <c r="A1044" s="77">
        <v>45231</v>
      </c>
      <c r="B1044" s="78">
        <v>0.71527777777777779</v>
      </c>
      <c r="C1044" s="78" t="s">
        <v>145</v>
      </c>
      <c r="D1044" s="79">
        <v>6</v>
      </c>
      <c r="E1044" s="80">
        <v>9</v>
      </c>
      <c r="F1044" s="81" t="s">
        <v>563</v>
      </c>
      <c r="G1044" s="81"/>
      <c r="H1044" s="82"/>
      <c r="I1044" s="80" t="s">
        <v>156</v>
      </c>
      <c r="J1044" s="83"/>
      <c r="K1044" s="80" t="s">
        <v>932</v>
      </c>
      <c r="L1044" s="80" t="s">
        <v>1021</v>
      </c>
      <c r="M1044" s="80" t="s">
        <v>924</v>
      </c>
      <c r="N1044" s="80" t="s">
        <v>140</v>
      </c>
      <c r="O1044" s="83">
        <v>100</v>
      </c>
      <c r="P1044" s="80" t="str">
        <f>IF(OR(Table13233[[#This Row],[Fin]]="1st",Table13233[[#This Row],[Div]]&lt;&gt;""),O1044*Table13233[[#This Row],[Div]],"")</f>
        <v/>
      </c>
      <c r="Q1044" s="80">
        <f>IF(Table13233[[#This Row],[Lev Ret]]="",Table13233[[#This Row],[Lev Bet]]*-1,Table13233[[#This Row],[Lev Ret]]-Table13233[[#This Row],[Lev Bet]])</f>
        <v>-100</v>
      </c>
      <c r="R1044" s="84">
        <v>120</v>
      </c>
      <c r="S1044" s="84" t="str">
        <f>IF(Table13233[[#This Row],[E4 24 BET]]="","",IF(OR(Table13233[[#This Row],[Fin]]="1st",Table13233[[#This Row],[Fin]]="Won",Table13233[[#This Row],[Div]]&lt;&gt;""),R1044*Table13233[[#This Row],[Div]],""))</f>
        <v/>
      </c>
      <c r="T1044" s="84">
        <f>IF(Table13233[[#This Row],[E4 24 BET]]="","",IF(Table13233[[#This Row],[E4 24 RET]]="",Table13233[[#This Row],[E4 24 BET]]*-1,S1044-R1044))</f>
        <v>-120</v>
      </c>
      <c r="U1044" s="80" t="s">
        <v>946</v>
      </c>
    </row>
    <row r="1045" spans="1:21" ht="15" customHeight="1" x14ac:dyDescent="0.25">
      <c r="A1045" s="77">
        <v>45231</v>
      </c>
      <c r="B1045" s="78">
        <v>0.74305555555555547</v>
      </c>
      <c r="C1045" s="78" t="s">
        <v>145</v>
      </c>
      <c r="D1045" s="79">
        <v>7</v>
      </c>
      <c r="E1045" s="80">
        <v>3</v>
      </c>
      <c r="F1045" s="81" t="s">
        <v>246</v>
      </c>
      <c r="G1045" s="81"/>
      <c r="H1045" s="82"/>
      <c r="I1045" s="80" t="s">
        <v>156</v>
      </c>
      <c r="J1045" s="83"/>
      <c r="K1045" s="80" t="s">
        <v>932</v>
      </c>
      <c r="L1045" s="80" t="s">
        <v>1021</v>
      </c>
      <c r="M1045" s="80" t="s">
        <v>924</v>
      </c>
      <c r="N1045" s="80" t="s">
        <v>140</v>
      </c>
      <c r="O1045" s="83">
        <v>100</v>
      </c>
      <c r="P1045" s="80" t="str">
        <f>IF(OR(Table13233[[#This Row],[Fin]]="1st",Table13233[[#This Row],[Div]]&lt;&gt;""),O1045*Table13233[[#This Row],[Div]],"")</f>
        <v/>
      </c>
      <c r="Q1045" s="80">
        <f>IF(Table13233[[#This Row],[Lev Ret]]="",Table13233[[#This Row],[Lev Bet]]*-1,Table13233[[#This Row],[Lev Ret]]-Table13233[[#This Row],[Lev Bet]])</f>
        <v>-100</v>
      </c>
      <c r="R1045" s="84">
        <v>120</v>
      </c>
      <c r="S1045" s="84" t="str">
        <f>IF(Table13233[[#This Row],[E4 24 BET]]="","",IF(OR(Table13233[[#This Row],[Fin]]="1st",Table13233[[#This Row],[Fin]]="Won",Table13233[[#This Row],[Div]]&lt;&gt;""),R1045*Table13233[[#This Row],[Div]],""))</f>
        <v/>
      </c>
      <c r="T1045" s="84">
        <f>IF(Table13233[[#This Row],[E4 24 BET]]="","",IF(Table13233[[#This Row],[E4 24 RET]]="",Table13233[[#This Row],[E4 24 BET]]*-1,S1045-R1045))</f>
        <v>-120</v>
      </c>
      <c r="U1045" s="80" t="s">
        <v>946</v>
      </c>
    </row>
    <row r="1046" spans="1:21" ht="15" customHeight="1" x14ac:dyDescent="0.25">
      <c r="A1046" s="77">
        <v>45234</v>
      </c>
      <c r="B1046" s="78">
        <v>0.58333333333333337</v>
      </c>
      <c r="C1046" s="78" t="s">
        <v>139</v>
      </c>
      <c r="D1046" s="79">
        <v>4</v>
      </c>
      <c r="E1046" s="80">
        <v>10</v>
      </c>
      <c r="F1046" s="81" t="s">
        <v>244</v>
      </c>
      <c r="G1046" s="81" t="s">
        <v>7</v>
      </c>
      <c r="H1046" s="82"/>
      <c r="I1046" s="80" t="s">
        <v>156</v>
      </c>
      <c r="J1046" s="83"/>
      <c r="K1046" s="80" t="s">
        <v>932</v>
      </c>
      <c r="L1046" s="80" t="s">
        <v>1021</v>
      </c>
      <c r="M1046" s="80" t="s">
        <v>919</v>
      </c>
      <c r="N1046" s="80" t="s">
        <v>918</v>
      </c>
      <c r="O1046" s="83">
        <v>100</v>
      </c>
      <c r="P1046" s="80" t="str">
        <f>IF(OR(Table13233[[#This Row],[Fin]]="1st",Table13233[[#This Row],[Div]]&lt;&gt;""),O1046*Table13233[[#This Row],[Div]],"")</f>
        <v/>
      </c>
      <c r="Q1046" s="80">
        <f>IF(Table13233[[#This Row],[Lev Ret]]="",Table13233[[#This Row],[Lev Bet]]*-1,Table13233[[#This Row],[Lev Ret]]-Table13233[[#This Row],[Lev Bet]])</f>
        <v>-100</v>
      </c>
      <c r="R1046" s="84">
        <v>139.99999999999997</v>
      </c>
      <c r="S1046" s="84" t="str">
        <f>IF(Table13233[[#This Row],[E4 24 BET]]="","",IF(OR(Table13233[[#This Row],[Fin]]="1st",Table13233[[#This Row],[Fin]]="Won",Table13233[[#This Row],[Div]]&lt;&gt;""),R1046*Table13233[[#This Row],[Div]],""))</f>
        <v/>
      </c>
      <c r="T1046" s="84">
        <f>IF(Table13233[[#This Row],[E4 24 BET]]="","",IF(Table13233[[#This Row],[E4 24 RET]]="",Table13233[[#This Row],[E4 24 BET]]*-1,S1046-R1046))</f>
        <v>-139.99999999999997</v>
      </c>
      <c r="U1046" s="80" t="s">
        <v>951</v>
      </c>
    </row>
    <row r="1047" spans="1:21" ht="15" customHeight="1" x14ac:dyDescent="0.25">
      <c r="A1047" s="77">
        <v>45234</v>
      </c>
      <c r="B1047" s="78">
        <v>0.61111111111111105</v>
      </c>
      <c r="C1047" s="78" t="s">
        <v>139</v>
      </c>
      <c r="D1047" s="79">
        <v>5</v>
      </c>
      <c r="E1047" s="80">
        <v>5</v>
      </c>
      <c r="F1047" s="81" t="s">
        <v>245</v>
      </c>
      <c r="G1047" s="81"/>
      <c r="H1047" s="82"/>
      <c r="I1047" s="80" t="s">
        <v>156</v>
      </c>
      <c r="J1047" s="83"/>
      <c r="K1047" s="80" t="s">
        <v>932</v>
      </c>
      <c r="L1047" s="80" t="s">
        <v>1021</v>
      </c>
      <c r="M1047" s="80" t="s">
        <v>919</v>
      </c>
      <c r="N1047" s="80" t="s">
        <v>921</v>
      </c>
      <c r="O1047" s="83">
        <v>100</v>
      </c>
      <c r="P1047" s="80" t="str">
        <f>IF(OR(Table13233[[#This Row],[Fin]]="1st",Table13233[[#This Row],[Div]]&lt;&gt;""),O1047*Table13233[[#This Row],[Div]],"")</f>
        <v/>
      </c>
      <c r="Q1047" s="80">
        <f>IF(Table13233[[#This Row],[Lev Ret]]="",Table13233[[#This Row],[Lev Bet]]*-1,Table13233[[#This Row],[Lev Ret]]-Table13233[[#This Row],[Lev Bet]])</f>
        <v>-100</v>
      </c>
      <c r="R1047" s="84">
        <v>160</v>
      </c>
      <c r="S1047" s="84" t="str">
        <f>IF(Table13233[[#This Row],[E4 24 BET]]="","",IF(OR(Table13233[[#This Row],[Fin]]="1st",Table13233[[#This Row],[Fin]]="Won",Table13233[[#This Row],[Div]]&lt;&gt;""),R1047*Table13233[[#This Row],[Div]],""))</f>
        <v/>
      </c>
      <c r="T1047" s="84">
        <f>IF(Table13233[[#This Row],[E4 24 BET]]="","",IF(Table13233[[#This Row],[E4 24 RET]]="",Table13233[[#This Row],[E4 24 BET]]*-1,S1047-R1047))</f>
        <v>-160</v>
      </c>
      <c r="U1047" s="80" t="s">
        <v>952</v>
      </c>
    </row>
    <row r="1048" spans="1:21" ht="15" customHeight="1" x14ac:dyDescent="0.25">
      <c r="A1048" s="77">
        <v>45234</v>
      </c>
      <c r="B1048" s="78">
        <v>0.66666666666666663</v>
      </c>
      <c r="C1048" s="78" t="s">
        <v>139</v>
      </c>
      <c r="D1048" s="79">
        <v>7</v>
      </c>
      <c r="E1048" s="80">
        <v>1</v>
      </c>
      <c r="F1048" s="81" t="s">
        <v>220</v>
      </c>
      <c r="G1048" s="81" t="s">
        <v>6</v>
      </c>
      <c r="H1048" s="82"/>
      <c r="I1048" s="80" t="s">
        <v>156</v>
      </c>
      <c r="J1048" s="83"/>
      <c r="K1048" s="80" t="s">
        <v>932</v>
      </c>
      <c r="L1048" s="80" t="s">
        <v>1021</v>
      </c>
      <c r="M1048" s="80" t="s">
        <v>919</v>
      </c>
      <c r="N1048" s="80" t="s">
        <v>918</v>
      </c>
      <c r="O1048" s="83">
        <v>100</v>
      </c>
      <c r="P1048" s="80" t="str">
        <f>IF(OR(Table13233[[#This Row],[Fin]]="1st",Table13233[[#This Row],[Div]]&lt;&gt;""),O1048*Table13233[[#This Row],[Div]],"")</f>
        <v/>
      </c>
      <c r="Q1048" s="80">
        <f>IF(Table13233[[#This Row],[Lev Ret]]="",Table13233[[#This Row],[Lev Bet]]*-1,Table13233[[#This Row],[Lev Ret]]-Table13233[[#This Row],[Lev Bet]])</f>
        <v>-100</v>
      </c>
      <c r="R1048" s="84">
        <v>139.99999999999997</v>
      </c>
      <c r="S1048" s="84" t="str">
        <f>IF(Table13233[[#This Row],[E4 24 BET]]="","",IF(OR(Table13233[[#This Row],[Fin]]="1st",Table13233[[#This Row],[Fin]]="Won",Table13233[[#This Row],[Div]]&lt;&gt;""),R1048*Table13233[[#This Row],[Div]],""))</f>
        <v/>
      </c>
      <c r="T1048" s="84">
        <f>IF(Table13233[[#This Row],[E4 24 BET]]="","",IF(Table13233[[#This Row],[E4 24 RET]]="",Table13233[[#This Row],[E4 24 BET]]*-1,S1048-R1048))</f>
        <v>-139.99999999999997</v>
      </c>
      <c r="U1048" s="80" t="s">
        <v>951</v>
      </c>
    </row>
    <row r="1049" spans="1:21" ht="15" customHeight="1" x14ac:dyDescent="0.25">
      <c r="A1049" s="77">
        <v>45234</v>
      </c>
      <c r="B1049" s="78">
        <v>0.74652777777777779</v>
      </c>
      <c r="C1049" s="78" t="s">
        <v>139</v>
      </c>
      <c r="D1049" s="79">
        <v>10</v>
      </c>
      <c r="E1049" s="80">
        <v>8</v>
      </c>
      <c r="F1049" s="81" t="s">
        <v>890</v>
      </c>
      <c r="G1049" s="81" t="s">
        <v>7</v>
      </c>
      <c r="H1049" s="82"/>
      <c r="I1049" s="80" t="s">
        <v>156</v>
      </c>
      <c r="J1049" s="83"/>
      <c r="K1049" s="80" t="s">
        <v>932</v>
      </c>
      <c r="L1049" s="80" t="s">
        <v>1021</v>
      </c>
      <c r="M1049" s="80" t="s">
        <v>919</v>
      </c>
      <c r="N1049" s="80" t="s">
        <v>140</v>
      </c>
      <c r="O1049" s="83">
        <v>100</v>
      </c>
      <c r="P1049" s="80" t="str">
        <f>IF(OR(Table13233[[#This Row],[Fin]]="1st",Table13233[[#This Row],[Div]]&lt;&gt;""),O1049*Table13233[[#This Row],[Div]],"")</f>
        <v/>
      </c>
      <c r="Q1049" s="80">
        <f>IF(Table13233[[#This Row],[Lev Ret]]="",Table13233[[#This Row],[Lev Bet]]*-1,Table13233[[#This Row],[Lev Ret]]-Table13233[[#This Row],[Lev Bet]])</f>
        <v>-100</v>
      </c>
      <c r="R1049" s="84">
        <v>100</v>
      </c>
      <c r="S1049" s="84" t="str">
        <f>IF(Table13233[[#This Row],[E4 24 BET]]="","",IF(OR(Table13233[[#This Row],[Fin]]="1st",Table13233[[#This Row],[Fin]]="Won",Table13233[[#This Row],[Div]]&lt;&gt;""),R1049*Table13233[[#This Row],[Div]],""))</f>
        <v/>
      </c>
      <c r="T1049" s="84">
        <f>IF(Table13233[[#This Row],[E4 24 BET]]="","",IF(Table13233[[#This Row],[E4 24 RET]]="",Table13233[[#This Row],[E4 24 BET]]*-1,S1049-R1049))</f>
        <v>-100</v>
      </c>
      <c r="U1049" s="80" t="s">
        <v>943</v>
      </c>
    </row>
    <row r="1050" spans="1:21" ht="15" customHeight="1" x14ac:dyDescent="0.25">
      <c r="A1050" s="77">
        <v>45241</v>
      </c>
      <c r="B1050" s="78">
        <v>0.56597222222222221</v>
      </c>
      <c r="C1050" s="78" t="s">
        <v>139</v>
      </c>
      <c r="D1050" s="79">
        <v>3</v>
      </c>
      <c r="E1050" s="80">
        <v>1</v>
      </c>
      <c r="F1050" s="81" t="s">
        <v>248</v>
      </c>
      <c r="G1050" s="81" t="s">
        <v>12</v>
      </c>
      <c r="H1050" s="82"/>
      <c r="I1050" s="80" t="s">
        <v>156</v>
      </c>
      <c r="J1050" s="83"/>
      <c r="K1050" s="80" t="s">
        <v>932</v>
      </c>
      <c r="L1050" s="80" t="s">
        <v>1021</v>
      </c>
      <c r="M1050" s="80" t="s">
        <v>919</v>
      </c>
      <c r="N1050" s="80" t="s">
        <v>918</v>
      </c>
      <c r="O1050" s="83">
        <v>100</v>
      </c>
      <c r="P1050" s="80" t="str">
        <f>IF(OR(Table13233[[#This Row],[Fin]]="1st",Table13233[[#This Row],[Div]]&lt;&gt;""),O1050*Table13233[[#This Row],[Div]],"")</f>
        <v/>
      </c>
      <c r="Q1050" s="80">
        <f>IF(Table13233[[#This Row],[Lev Ret]]="",Table13233[[#This Row],[Lev Bet]]*-1,Table13233[[#This Row],[Lev Ret]]-Table13233[[#This Row],[Lev Bet]])</f>
        <v>-100</v>
      </c>
      <c r="R1050" s="84">
        <v>139.99999999999997</v>
      </c>
      <c r="S1050" s="84" t="str">
        <f>IF(Table13233[[#This Row],[E4 24 BET]]="","",IF(OR(Table13233[[#This Row],[Fin]]="1st",Table13233[[#This Row],[Fin]]="Won",Table13233[[#This Row],[Div]]&lt;&gt;""),R1050*Table13233[[#This Row],[Div]],""))</f>
        <v/>
      </c>
      <c r="T1050" s="84">
        <f>IF(Table13233[[#This Row],[E4 24 BET]]="","",IF(Table13233[[#This Row],[E4 24 RET]]="",Table13233[[#This Row],[E4 24 BET]]*-1,S1050-R1050))</f>
        <v>-139.99999999999997</v>
      </c>
      <c r="U1050" s="80" t="s">
        <v>948</v>
      </c>
    </row>
    <row r="1051" spans="1:21" ht="15" customHeight="1" x14ac:dyDescent="0.25">
      <c r="A1051" s="77">
        <v>45241</v>
      </c>
      <c r="B1051" s="78">
        <v>0.64583333333333337</v>
      </c>
      <c r="C1051" s="78" t="s">
        <v>139</v>
      </c>
      <c r="D1051" s="79">
        <v>6</v>
      </c>
      <c r="E1051" s="80">
        <v>2</v>
      </c>
      <c r="F1051" s="81" t="s">
        <v>514</v>
      </c>
      <c r="G1051" s="81" t="s">
        <v>4</v>
      </c>
      <c r="H1051" s="82">
        <v>3.9</v>
      </c>
      <c r="I1051" s="80" t="s">
        <v>156</v>
      </c>
      <c r="J1051" s="83"/>
      <c r="K1051" s="80" t="s">
        <v>932</v>
      </c>
      <c r="L1051" s="80" t="s">
        <v>1021</v>
      </c>
      <c r="M1051" s="80" t="s">
        <v>919</v>
      </c>
      <c r="N1051" s="80" t="s">
        <v>140</v>
      </c>
      <c r="O1051" s="83">
        <v>100</v>
      </c>
      <c r="P1051" s="80">
        <f>IF(OR(Table13233[[#This Row],[Fin]]="1st",Table13233[[#This Row],[Div]]&lt;&gt;""),O1051*Table13233[[#This Row],[Div]],"")</f>
        <v>390</v>
      </c>
      <c r="Q1051" s="80">
        <f>IF(Table13233[[#This Row],[Lev Ret]]="",Table13233[[#This Row],[Lev Bet]]*-1,Table13233[[#This Row],[Lev Ret]]-Table13233[[#This Row],[Lev Bet]])</f>
        <v>290</v>
      </c>
      <c r="R1051" s="84">
        <v>100</v>
      </c>
      <c r="S1051" s="84">
        <f>IF(Table13233[[#This Row],[E4 24 BET]]="","",IF(OR(Table13233[[#This Row],[Fin]]="1st",Table13233[[#This Row],[Fin]]="Won",Table13233[[#This Row],[Div]]&lt;&gt;""),R1051*Table13233[[#This Row],[Div]],""))</f>
        <v>390</v>
      </c>
      <c r="T1051" s="84">
        <f>IF(Table13233[[#This Row],[E4 24 BET]]="","",IF(Table13233[[#This Row],[E4 24 RET]]="",Table13233[[#This Row],[E4 24 BET]]*-1,S1051-R1051))</f>
        <v>290</v>
      </c>
      <c r="U1051" s="80" t="s">
        <v>943</v>
      </c>
    </row>
    <row r="1052" spans="1:21" ht="15" customHeight="1" x14ac:dyDescent="0.25">
      <c r="A1052" s="77">
        <v>45241</v>
      </c>
      <c r="B1052" s="78">
        <v>0.70694444444444438</v>
      </c>
      <c r="C1052" s="78" t="s">
        <v>154</v>
      </c>
      <c r="D1052" s="79">
        <v>7</v>
      </c>
      <c r="E1052" s="80">
        <v>12</v>
      </c>
      <c r="F1052" s="81" t="s">
        <v>247</v>
      </c>
      <c r="G1052" s="81"/>
      <c r="H1052" s="82"/>
      <c r="I1052" s="80" t="s">
        <v>897</v>
      </c>
      <c r="J1052" s="83"/>
      <c r="K1052" s="80" t="s">
        <v>932</v>
      </c>
      <c r="L1052" s="80" t="s">
        <v>1021</v>
      </c>
      <c r="M1052" s="80" t="s">
        <v>919</v>
      </c>
      <c r="N1052" s="80" t="s">
        <v>140</v>
      </c>
      <c r="O1052" s="83">
        <v>100</v>
      </c>
      <c r="P1052" s="80" t="str">
        <f>IF(OR(Table13233[[#This Row],[Fin]]="1st",Table13233[[#This Row],[Div]]&lt;&gt;""),O1052*Table13233[[#This Row],[Div]],"")</f>
        <v/>
      </c>
      <c r="Q1052" s="80">
        <f>IF(Table13233[[#This Row],[Lev Ret]]="",Table13233[[#This Row],[Lev Bet]]*-1,Table13233[[#This Row],[Lev Ret]]-Table13233[[#This Row],[Lev Bet]])</f>
        <v>-100</v>
      </c>
      <c r="R1052" s="84">
        <v>100</v>
      </c>
      <c r="S1052" s="84" t="str">
        <f>IF(Table13233[[#This Row],[E4 24 BET]]="","",IF(OR(Table13233[[#This Row],[Fin]]="1st",Table13233[[#This Row],[Fin]]="Won",Table13233[[#This Row],[Div]]&lt;&gt;""),R1052*Table13233[[#This Row],[Div]],""))</f>
        <v/>
      </c>
      <c r="T1052" s="84">
        <f>IF(Table13233[[#This Row],[E4 24 BET]]="","",IF(Table13233[[#This Row],[E4 24 RET]]="",Table13233[[#This Row],[E4 24 BET]]*-1,S1052-R1052))</f>
        <v>-100</v>
      </c>
      <c r="U1052" s="80" t="s">
        <v>927</v>
      </c>
    </row>
    <row r="1053" spans="1:21" ht="15" customHeight="1" x14ac:dyDescent="0.25">
      <c r="A1053" s="77">
        <v>45245</v>
      </c>
      <c r="B1053" s="78">
        <v>0.68055555555555547</v>
      </c>
      <c r="C1053" s="78" t="s">
        <v>139</v>
      </c>
      <c r="D1053" s="79">
        <v>5</v>
      </c>
      <c r="E1053" s="80">
        <v>2</v>
      </c>
      <c r="F1053" s="81" t="s">
        <v>240</v>
      </c>
      <c r="G1053" s="81" t="s">
        <v>100</v>
      </c>
      <c r="H1053" s="82"/>
      <c r="I1053" s="80" t="s">
        <v>156</v>
      </c>
      <c r="J1053" s="83"/>
      <c r="K1053" s="80" t="s">
        <v>932</v>
      </c>
      <c r="L1053" s="80" t="s">
        <v>1021</v>
      </c>
      <c r="M1053" s="80" t="s">
        <v>924</v>
      </c>
      <c r="N1053" s="80" t="s">
        <v>140</v>
      </c>
      <c r="O1053" s="83">
        <v>100</v>
      </c>
      <c r="P1053" s="80" t="str">
        <f>IF(OR(Table13233[[#This Row],[Fin]]="1st",Table13233[[#This Row],[Div]]&lt;&gt;""),O1053*Table13233[[#This Row],[Div]],"")</f>
        <v/>
      </c>
      <c r="Q1053" s="80">
        <f>IF(Table13233[[#This Row],[Lev Ret]]="",Table13233[[#This Row],[Lev Bet]]*-1,Table13233[[#This Row],[Lev Ret]]-Table13233[[#This Row],[Lev Bet]])</f>
        <v>-100</v>
      </c>
      <c r="R1053" s="84">
        <v>120</v>
      </c>
      <c r="S1053" s="84" t="str">
        <f>IF(Table13233[[#This Row],[E4 24 BET]]="","",IF(OR(Table13233[[#This Row],[Fin]]="1st",Table13233[[#This Row],[Fin]]="Won",Table13233[[#This Row],[Div]]&lt;&gt;""),R1053*Table13233[[#This Row],[Div]],""))</f>
        <v/>
      </c>
      <c r="T1053" s="84">
        <f>IF(Table13233[[#This Row],[E4 24 BET]]="","",IF(Table13233[[#This Row],[E4 24 RET]]="",Table13233[[#This Row],[E4 24 BET]]*-1,S1053-R1053))</f>
        <v>-120</v>
      </c>
      <c r="U1053" s="80" t="s">
        <v>946</v>
      </c>
    </row>
    <row r="1054" spans="1:21" ht="15" customHeight="1" x14ac:dyDescent="0.25">
      <c r="A1054" s="77">
        <v>45248</v>
      </c>
      <c r="B1054" s="78">
        <v>0.51388888888888895</v>
      </c>
      <c r="C1054" s="78" t="s">
        <v>9</v>
      </c>
      <c r="D1054" s="79">
        <v>1</v>
      </c>
      <c r="E1054" s="80">
        <v>4</v>
      </c>
      <c r="F1054" s="81" t="s">
        <v>251</v>
      </c>
      <c r="G1054" s="81" t="s">
        <v>4</v>
      </c>
      <c r="H1054" s="82">
        <v>3.3</v>
      </c>
      <c r="I1054" s="80" t="s">
        <v>392</v>
      </c>
      <c r="J1054" s="83"/>
      <c r="K1054" s="80" t="s">
        <v>932</v>
      </c>
      <c r="L1054" s="80" t="s">
        <v>1021</v>
      </c>
      <c r="M1054" s="80" t="s">
        <v>919</v>
      </c>
      <c r="N1054" s="80" t="s">
        <v>140</v>
      </c>
      <c r="O1054" s="83">
        <v>100</v>
      </c>
      <c r="P1054" s="80">
        <f>IF(OR(Table13233[[#This Row],[Fin]]="1st",Table13233[[#This Row],[Div]]&lt;&gt;""),O1054*Table13233[[#This Row],[Div]],"")</f>
        <v>330</v>
      </c>
      <c r="Q1054" s="80">
        <f>IF(Table13233[[#This Row],[Lev Ret]]="",Table13233[[#This Row],[Lev Bet]]*-1,Table13233[[#This Row],[Lev Ret]]-Table13233[[#This Row],[Lev Bet]])</f>
        <v>230</v>
      </c>
      <c r="R1054" s="84">
        <v>120</v>
      </c>
      <c r="S1054" s="84">
        <f>IF(Table13233[[#This Row],[E4 24 BET]]="","",IF(OR(Table13233[[#This Row],[Fin]]="1st",Table13233[[#This Row],[Fin]]="Won",Table13233[[#This Row],[Div]]&lt;&gt;""),R1054*Table13233[[#This Row],[Div]],""))</f>
        <v>396</v>
      </c>
      <c r="T1054" s="84">
        <f>IF(Table13233[[#This Row],[E4 24 BET]]="","",IF(Table13233[[#This Row],[E4 24 RET]]="",Table13233[[#This Row],[E4 24 BET]]*-1,S1054-R1054))</f>
        <v>276</v>
      </c>
      <c r="U1054" s="80" t="s">
        <v>942</v>
      </c>
    </row>
    <row r="1055" spans="1:21" ht="15" customHeight="1" x14ac:dyDescent="0.25">
      <c r="A1055" s="77">
        <v>45248</v>
      </c>
      <c r="B1055" s="78">
        <v>0.60763888888888895</v>
      </c>
      <c r="C1055" s="78" t="s">
        <v>9</v>
      </c>
      <c r="D1055" s="79">
        <v>5</v>
      </c>
      <c r="E1055" s="80">
        <v>4</v>
      </c>
      <c r="F1055" s="81" t="s">
        <v>42</v>
      </c>
      <c r="G1055" s="81" t="s">
        <v>4</v>
      </c>
      <c r="H1055" s="82">
        <v>3.4</v>
      </c>
      <c r="I1055" s="80" t="s">
        <v>392</v>
      </c>
      <c r="J1055" s="83"/>
      <c r="K1055" s="80" t="s">
        <v>932</v>
      </c>
      <c r="L1055" s="80" t="s">
        <v>1021</v>
      </c>
      <c r="M1055" s="80" t="s">
        <v>919</v>
      </c>
      <c r="N1055" s="80" t="s">
        <v>140</v>
      </c>
      <c r="O1055" s="83">
        <v>100</v>
      </c>
      <c r="P1055" s="80">
        <f>IF(OR(Table13233[[#This Row],[Fin]]="1st",Table13233[[#This Row],[Div]]&lt;&gt;""),O1055*Table13233[[#This Row],[Div]],"")</f>
        <v>340</v>
      </c>
      <c r="Q1055" s="80">
        <f>IF(Table13233[[#This Row],[Lev Ret]]="",Table13233[[#This Row],[Lev Bet]]*-1,Table13233[[#This Row],[Lev Ret]]-Table13233[[#This Row],[Lev Bet]])</f>
        <v>240</v>
      </c>
      <c r="R1055" s="84">
        <v>120</v>
      </c>
      <c r="S1055" s="84">
        <f>IF(Table13233[[#This Row],[E4 24 BET]]="","",IF(OR(Table13233[[#This Row],[Fin]]="1st",Table13233[[#This Row],[Fin]]="Won",Table13233[[#This Row],[Div]]&lt;&gt;""),R1055*Table13233[[#This Row],[Div]],""))</f>
        <v>408</v>
      </c>
      <c r="T1055" s="84">
        <f>IF(Table13233[[#This Row],[E4 24 BET]]="","",IF(Table13233[[#This Row],[E4 24 RET]]="",Table13233[[#This Row],[E4 24 BET]]*-1,S1055-R1055))</f>
        <v>288</v>
      </c>
      <c r="U1055" s="80" t="s">
        <v>941</v>
      </c>
    </row>
    <row r="1056" spans="1:21" ht="15" customHeight="1" x14ac:dyDescent="0.25">
      <c r="A1056" s="77">
        <v>45248</v>
      </c>
      <c r="B1056" s="78">
        <v>0.60763888888888895</v>
      </c>
      <c r="C1056" s="78" t="s">
        <v>9</v>
      </c>
      <c r="D1056" s="79">
        <v>5</v>
      </c>
      <c r="E1056" s="80">
        <v>11</v>
      </c>
      <c r="F1056" s="81" t="s">
        <v>249</v>
      </c>
      <c r="G1056" s="81" t="s">
        <v>6</v>
      </c>
      <c r="H1056" s="82"/>
      <c r="I1056" s="80" t="s">
        <v>392</v>
      </c>
      <c r="J1056" s="83"/>
      <c r="K1056" s="80" t="s">
        <v>932</v>
      </c>
      <c r="L1056" s="80" t="s">
        <v>1021</v>
      </c>
      <c r="M1056" s="80" t="s">
        <v>919</v>
      </c>
      <c r="N1056" s="80" t="s">
        <v>140</v>
      </c>
      <c r="O1056" s="83">
        <v>100</v>
      </c>
      <c r="P1056" s="80" t="str">
        <f>IF(OR(Table13233[[#This Row],[Fin]]="1st",Table13233[[#This Row],[Div]]&lt;&gt;""),O1056*Table13233[[#This Row],[Div]],"")</f>
        <v/>
      </c>
      <c r="Q1056" s="80">
        <f>IF(Table13233[[#This Row],[Lev Ret]]="",Table13233[[#This Row],[Lev Bet]]*-1,Table13233[[#This Row],[Lev Ret]]-Table13233[[#This Row],[Lev Bet]])</f>
        <v>-100</v>
      </c>
      <c r="R1056" s="84">
        <v>120</v>
      </c>
      <c r="S1056" s="84" t="str">
        <f>IF(Table13233[[#This Row],[E4 24 BET]]="","",IF(OR(Table13233[[#This Row],[Fin]]="1st",Table13233[[#This Row],[Fin]]="Won",Table13233[[#This Row],[Div]]&lt;&gt;""),R1056*Table13233[[#This Row],[Div]],""))</f>
        <v/>
      </c>
      <c r="T1056" s="84">
        <f>IF(Table13233[[#This Row],[E4 24 BET]]="","",IF(Table13233[[#This Row],[E4 24 RET]]="",Table13233[[#This Row],[E4 24 BET]]*-1,S1056-R1056))</f>
        <v>-120</v>
      </c>
      <c r="U1056" s="80" t="s">
        <v>941</v>
      </c>
    </row>
    <row r="1057" spans="1:21" ht="15" customHeight="1" x14ac:dyDescent="0.25">
      <c r="A1057" s="77">
        <v>45248</v>
      </c>
      <c r="B1057" s="78">
        <v>0.62152777777777779</v>
      </c>
      <c r="C1057" s="78" t="s">
        <v>144</v>
      </c>
      <c r="D1057" s="79">
        <v>5</v>
      </c>
      <c r="E1057" s="80">
        <v>12</v>
      </c>
      <c r="F1057" s="81" t="s">
        <v>250</v>
      </c>
      <c r="G1057" s="81" t="s">
        <v>6</v>
      </c>
      <c r="H1057" s="82"/>
      <c r="I1057" s="80" t="s">
        <v>156</v>
      </c>
      <c r="J1057" s="83"/>
      <c r="K1057" s="80" t="s">
        <v>932</v>
      </c>
      <c r="L1057" s="80" t="s">
        <v>1021</v>
      </c>
      <c r="M1057" s="80" t="s">
        <v>919</v>
      </c>
      <c r="N1057" s="80" t="s">
        <v>921</v>
      </c>
      <c r="O1057" s="83">
        <v>100</v>
      </c>
      <c r="P1057" s="80" t="str">
        <f>IF(OR(Table13233[[#This Row],[Fin]]="1st",Table13233[[#This Row],[Div]]&lt;&gt;""),O1057*Table13233[[#This Row],[Div]],"")</f>
        <v/>
      </c>
      <c r="Q1057" s="80">
        <f>IF(Table13233[[#This Row],[Lev Ret]]="",Table13233[[#This Row],[Lev Bet]]*-1,Table13233[[#This Row],[Lev Ret]]-Table13233[[#This Row],[Lev Bet]])</f>
        <v>-100</v>
      </c>
      <c r="R1057" s="84">
        <v>160</v>
      </c>
      <c r="S1057" s="84" t="str">
        <f>IF(Table13233[[#This Row],[E4 24 BET]]="","",IF(OR(Table13233[[#This Row],[Fin]]="1st",Table13233[[#This Row],[Fin]]="Won",Table13233[[#This Row],[Div]]&lt;&gt;""),R1057*Table13233[[#This Row],[Div]],""))</f>
        <v/>
      </c>
      <c r="T1057" s="84">
        <f>IF(Table13233[[#This Row],[E4 24 BET]]="","",IF(Table13233[[#This Row],[E4 24 RET]]="",Table13233[[#This Row],[E4 24 BET]]*-1,S1057-R1057))</f>
        <v>-160</v>
      </c>
      <c r="U1057" s="80" t="s">
        <v>952</v>
      </c>
    </row>
    <row r="1058" spans="1:21" ht="15" customHeight="1" x14ac:dyDescent="0.25">
      <c r="A1058" s="77">
        <v>45248</v>
      </c>
      <c r="B1058" s="78">
        <v>0.68402777777777779</v>
      </c>
      <c r="C1058" s="78" t="s">
        <v>9</v>
      </c>
      <c r="D1058" s="79">
        <v>8</v>
      </c>
      <c r="E1058" s="80">
        <v>11</v>
      </c>
      <c r="F1058" s="81" t="s">
        <v>1019</v>
      </c>
      <c r="G1058" s="81" t="s">
        <v>4</v>
      </c>
      <c r="H1058" s="82">
        <v>5.5</v>
      </c>
      <c r="I1058" s="80" t="s">
        <v>392</v>
      </c>
      <c r="J1058" s="83"/>
      <c r="K1058" s="80" t="s">
        <v>932</v>
      </c>
      <c r="L1058" s="80" t="s">
        <v>1021</v>
      </c>
      <c r="M1058" s="80" t="s">
        <v>919</v>
      </c>
      <c r="N1058" s="80" t="s">
        <v>140</v>
      </c>
      <c r="O1058" s="83">
        <v>100</v>
      </c>
      <c r="P1058" s="80">
        <f>IF(OR(Table13233[[#This Row],[Fin]]="1st",Table13233[[#This Row],[Div]]&lt;&gt;""),O1058*Table13233[[#This Row],[Div]],"")</f>
        <v>550</v>
      </c>
      <c r="Q1058" s="80">
        <f>IF(Table13233[[#This Row],[Lev Ret]]="",Table13233[[#This Row],[Lev Bet]]*-1,Table13233[[#This Row],[Lev Ret]]-Table13233[[#This Row],[Lev Bet]])</f>
        <v>450</v>
      </c>
      <c r="R1058" s="84">
        <v>120</v>
      </c>
      <c r="S1058" s="84">
        <f>IF(Table13233[[#This Row],[E4 24 BET]]="","",IF(OR(Table13233[[#This Row],[Fin]]="1st",Table13233[[#This Row],[Fin]]="Won",Table13233[[#This Row],[Div]]&lt;&gt;""),R1058*Table13233[[#This Row],[Div]],""))</f>
        <v>660</v>
      </c>
      <c r="T1058" s="84">
        <f>IF(Table13233[[#This Row],[E4 24 BET]]="","",IF(Table13233[[#This Row],[E4 24 RET]]="",Table13233[[#This Row],[E4 24 BET]]*-1,S1058-R1058))</f>
        <v>540</v>
      </c>
      <c r="U1058" s="80" t="s">
        <v>941</v>
      </c>
    </row>
    <row r="1059" spans="1:21" ht="15" customHeight="1" x14ac:dyDescent="0.25">
      <c r="A1059" s="77">
        <v>45248</v>
      </c>
      <c r="B1059" s="78">
        <v>0.69791666666666663</v>
      </c>
      <c r="C1059" s="78" t="s">
        <v>144</v>
      </c>
      <c r="D1059" s="79">
        <v>8</v>
      </c>
      <c r="E1059" s="80">
        <v>1</v>
      </c>
      <c r="F1059" s="81" t="s">
        <v>252</v>
      </c>
      <c r="G1059" s="81"/>
      <c r="H1059" s="82"/>
      <c r="I1059" s="80" t="s">
        <v>156</v>
      </c>
      <c r="J1059" s="83"/>
      <c r="K1059" s="80" t="s">
        <v>932</v>
      </c>
      <c r="L1059" s="80" t="s">
        <v>1021</v>
      </c>
      <c r="M1059" s="80" t="s">
        <v>919</v>
      </c>
      <c r="N1059" s="80" t="s">
        <v>140</v>
      </c>
      <c r="O1059" s="83">
        <v>100</v>
      </c>
      <c r="P1059" s="80" t="str">
        <f>IF(OR(Table13233[[#This Row],[Fin]]="1st",Table13233[[#This Row],[Div]]&lt;&gt;""),O1059*Table13233[[#This Row],[Div]],"")</f>
        <v/>
      </c>
      <c r="Q1059" s="80">
        <f>IF(Table13233[[#This Row],[Lev Ret]]="",Table13233[[#This Row],[Lev Bet]]*-1,Table13233[[#This Row],[Lev Ret]]-Table13233[[#This Row],[Lev Bet]])</f>
        <v>-100</v>
      </c>
      <c r="R1059" s="84">
        <v>100</v>
      </c>
      <c r="S1059" s="84" t="str">
        <f>IF(Table13233[[#This Row],[E4 24 BET]]="","",IF(OR(Table13233[[#This Row],[Fin]]="1st",Table13233[[#This Row],[Fin]]="Won",Table13233[[#This Row],[Div]]&lt;&gt;""),R1059*Table13233[[#This Row],[Div]],""))</f>
        <v/>
      </c>
      <c r="T1059" s="84">
        <f>IF(Table13233[[#This Row],[E4 24 BET]]="","",IF(Table13233[[#This Row],[E4 24 RET]]="",Table13233[[#This Row],[E4 24 BET]]*-1,S1059-R1059))</f>
        <v>-100</v>
      </c>
      <c r="U1059" s="80" t="s">
        <v>943</v>
      </c>
    </row>
    <row r="1060" spans="1:21" ht="15" customHeight="1" x14ac:dyDescent="0.25">
      <c r="A1060" s="77">
        <v>45248</v>
      </c>
      <c r="B1060" s="78">
        <v>0.74652777777777779</v>
      </c>
      <c r="C1060" s="78" t="s">
        <v>144</v>
      </c>
      <c r="D1060" s="79">
        <v>10</v>
      </c>
      <c r="E1060" s="80">
        <v>1</v>
      </c>
      <c r="F1060" s="81" t="s">
        <v>158</v>
      </c>
      <c r="G1060" s="81"/>
      <c r="H1060" s="82"/>
      <c r="I1060" s="80" t="s">
        <v>156</v>
      </c>
      <c r="J1060" s="83"/>
      <c r="K1060" s="80" t="s">
        <v>932</v>
      </c>
      <c r="L1060" s="80" t="s">
        <v>1021</v>
      </c>
      <c r="M1060" s="80" t="s">
        <v>919</v>
      </c>
      <c r="N1060" s="80" t="s">
        <v>140</v>
      </c>
      <c r="O1060" s="83">
        <v>100</v>
      </c>
      <c r="P1060" s="80" t="str">
        <f>IF(OR(Table13233[[#This Row],[Fin]]="1st",Table13233[[#This Row],[Div]]&lt;&gt;""),O1060*Table13233[[#This Row],[Div]],"")</f>
        <v/>
      </c>
      <c r="Q1060" s="80">
        <f>IF(Table13233[[#This Row],[Lev Ret]]="",Table13233[[#This Row],[Lev Bet]]*-1,Table13233[[#This Row],[Lev Ret]]-Table13233[[#This Row],[Lev Bet]])</f>
        <v>-100</v>
      </c>
      <c r="R1060" s="84">
        <v>100</v>
      </c>
      <c r="S1060" s="84" t="str">
        <f>IF(Table13233[[#This Row],[E4 24 BET]]="","",IF(OR(Table13233[[#This Row],[Fin]]="1st",Table13233[[#This Row],[Fin]]="Won",Table13233[[#This Row],[Div]]&lt;&gt;""),R1060*Table13233[[#This Row],[Div]],""))</f>
        <v/>
      </c>
      <c r="T1060" s="84">
        <f>IF(Table13233[[#This Row],[E4 24 BET]]="","",IF(Table13233[[#This Row],[E4 24 RET]]="",Table13233[[#This Row],[E4 24 BET]]*-1,S1060-R1060))</f>
        <v>-100</v>
      </c>
      <c r="U1060" s="80" t="s">
        <v>943</v>
      </c>
    </row>
    <row r="1061" spans="1:21" ht="15" customHeight="1" x14ac:dyDescent="0.25">
      <c r="A1061" s="77">
        <v>45252</v>
      </c>
      <c r="B1061" s="78">
        <v>0.58333333333333337</v>
      </c>
      <c r="C1061" s="78" t="s">
        <v>149</v>
      </c>
      <c r="D1061" s="79">
        <v>1</v>
      </c>
      <c r="E1061" s="80">
        <v>1</v>
      </c>
      <c r="F1061" s="81" t="s">
        <v>253</v>
      </c>
      <c r="G1061" s="81" t="s">
        <v>95</v>
      </c>
      <c r="H1061" s="82"/>
      <c r="I1061" s="80" t="s">
        <v>156</v>
      </c>
      <c r="J1061" s="83"/>
      <c r="K1061" s="80" t="s">
        <v>932</v>
      </c>
      <c r="L1061" s="80" t="s">
        <v>1021</v>
      </c>
      <c r="M1061" s="80" t="s">
        <v>924</v>
      </c>
      <c r="N1061" s="80" t="s">
        <v>140</v>
      </c>
      <c r="O1061" s="83">
        <v>100</v>
      </c>
      <c r="P1061" s="80" t="str">
        <f>IF(OR(Table13233[[#This Row],[Fin]]="1st",Table13233[[#This Row],[Div]]&lt;&gt;""),O1061*Table13233[[#This Row],[Div]],"")</f>
        <v/>
      </c>
      <c r="Q1061" s="80">
        <f>IF(Table13233[[#This Row],[Lev Ret]]="",Table13233[[#This Row],[Lev Bet]]*-1,Table13233[[#This Row],[Lev Ret]]-Table13233[[#This Row],[Lev Bet]])</f>
        <v>-100</v>
      </c>
      <c r="R1061" s="84">
        <v>120</v>
      </c>
      <c r="S1061" s="84" t="str">
        <f>IF(Table13233[[#This Row],[E4 24 BET]]="","",IF(OR(Table13233[[#This Row],[Fin]]="1st",Table13233[[#This Row],[Fin]]="Won",Table13233[[#This Row],[Div]]&lt;&gt;""),R1061*Table13233[[#This Row],[Div]],""))</f>
        <v/>
      </c>
      <c r="T1061" s="84">
        <f>IF(Table13233[[#This Row],[E4 24 BET]]="","",IF(Table13233[[#This Row],[E4 24 RET]]="",Table13233[[#This Row],[E4 24 BET]]*-1,S1061-R1061))</f>
        <v>-120</v>
      </c>
      <c r="U1061" s="80" t="s">
        <v>946</v>
      </c>
    </row>
    <row r="1062" spans="1:21" ht="15" customHeight="1" x14ac:dyDescent="0.25">
      <c r="A1062" s="77">
        <v>45252</v>
      </c>
      <c r="B1062" s="78">
        <v>0.61458333333333337</v>
      </c>
      <c r="C1062" s="78" t="s">
        <v>14</v>
      </c>
      <c r="D1062" s="79">
        <v>4</v>
      </c>
      <c r="E1062" s="80">
        <v>2</v>
      </c>
      <c r="F1062" s="81" t="s">
        <v>254</v>
      </c>
      <c r="G1062" s="81" t="s">
        <v>4</v>
      </c>
      <c r="H1062" s="82">
        <v>7.2</v>
      </c>
      <c r="I1062" s="80" t="s">
        <v>392</v>
      </c>
      <c r="J1062" s="83"/>
      <c r="K1062" s="80" t="s">
        <v>932</v>
      </c>
      <c r="L1062" s="80" t="s">
        <v>1021</v>
      </c>
      <c r="M1062" s="80" t="s">
        <v>924</v>
      </c>
      <c r="N1062" s="80" t="s">
        <v>140</v>
      </c>
      <c r="O1062" s="83">
        <v>100</v>
      </c>
      <c r="P1062" s="80">
        <f>IF(OR(Table13233[[#This Row],[Fin]]="1st",Table13233[[#This Row],[Div]]&lt;&gt;""),O1062*Table13233[[#This Row],[Div]],"")</f>
        <v>720</v>
      </c>
      <c r="Q1062" s="80">
        <f>IF(Table13233[[#This Row],[Lev Ret]]="",Table13233[[#This Row],[Lev Bet]]*-1,Table13233[[#This Row],[Lev Ret]]-Table13233[[#This Row],[Lev Bet]])</f>
        <v>620</v>
      </c>
      <c r="R1062" s="84">
        <v>100</v>
      </c>
      <c r="S1062" s="84">
        <f>IF(Table13233[[#This Row],[E4 24 BET]]="","",IF(OR(Table13233[[#This Row],[Fin]]="1st",Table13233[[#This Row],[Fin]]="Won",Table13233[[#This Row],[Div]]&lt;&gt;""),R1062*Table13233[[#This Row],[Div]],""))</f>
        <v>720</v>
      </c>
      <c r="T1062" s="84">
        <f>IF(Table13233[[#This Row],[E4 24 BET]]="","",IF(Table13233[[#This Row],[E4 24 RET]]="",Table13233[[#This Row],[E4 24 BET]]*-1,S1062-R1062))</f>
        <v>620</v>
      </c>
      <c r="U1062" s="80" t="s">
        <v>945</v>
      </c>
    </row>
    <row r="1063" spans="1:21" ht="15" customHeight="1" x14ac:dyDescent="0.25">
      <c r="A1063" s="77">
        <v>45252</v>
      </c>
      <c r="B1063" s="78">
        <v>0.71180555555555547</v>
      </c>
      <c r="C1063" s="78" t="s">
        <v>14</v>
      </c>
      <c r="D1063" s="79">
        <v>8</v>
      </c>
      <c r="E1063" s="80">
        <v>7</v>
      </c>
      <c r="F1063" s="81" t="s">
        <v>255</v>
      </c>
      <c r="G1063" s="81"/>
      <c r="H1063" s="82"/>
      <c r="I1063" s="80" t="s">
        <v>392</v>
      </c>
      <c r="J1063" s="83"/>
      <c r="K1063" s="80" t="s">
        <v>932</v>
      </c>
      <c r="L1063" s="80" t="s">
        <v>1021</v>
      </c>
      <c r="M1063" s="80" t="s">
        <v>924</v>
      </c>
      <c r="N1063" s="80" t="s">
        <v>140</v>
      </c>
      <c r="O1063" s="83">
        <v>100</v>
      </c>
      <c r="P1063" s="80" t="str">
        <f>IF(OR(Table13233[[#This Row],[Fin]]="1st",Table13233[[#This Row],[Div]]&lt;&gt;""),O1063*Table13233[[#This Row],[Div]],"")</f>
        <v/>
      </c>
      <c r="Q1063" s="80">
        <f>IF(Table13233[[#This Row],[Lev Ret]]="",Table13233[[#This Row],[Lev Bet]]*-1,Table13233[[#This Row],[Lev Ret]]-Table13233[[#This Row],[Lev Bet]])</f>
        <v>-100</v>
      </c>
      <c r="R1063" s="84">
        <v>120</v>
      </c>
      <c r="S1063" s="84" t="str">
        <f>IF(Table13233[[#This Row],[E4 24 BET]]="","",IF(OR(Table13233[[#This Row],[Fin]]="1st",Table13233[[#This Row],[Fin]]="Won",Table13233[[#This Row],[Div]]&lt;&gt;""),R1063*Table13233[[#This Row],[Div]],""))</f>
        <v/>
      </c>
      <c r="T1063" s="84">
        <f>IF(Table13233[[#This Row],[E4 24 BET]]="","",IF(Table13233[[#This Row],[E4 24 RET]]="",Table13233[[#This Row],[E4 24 BET]]*-1,S1063-R1063))</f>
        <v>-120</v>
      </c>
      <c r="U1063" s="80" t="s">
        <v>945</v>
      </c>
    </row>
    <row r="1064" spans="1:21" ht="15" customHeight="1" x14ac:dyDescent="0.25">
      <c r="A1064" s="77">
        <v>45252</v>
      </c>
      <c r="B1064" s="78">
        <v>0.76736111111111116</v>
      </c>
      <c r="C1064" s="78" t="s">
        <v>154</v>
      </c>
      <c r="D1064" s="79">
        <v>7</v>
      </c>
      <c r="E1064" s="80">
        <v>12</v>
      </c>
      <c r="F1064" s="81" t="s">
        <v>256</v>
      </c>
      <c r="G1064" s="81"/>
      <c r="H1064" s="82"/>
      <c r="I1064" s="80" t="s">
        <v>897</v>
      </c>
      <c r="J1064" s="83"/>
      <c r="K1064" s="80" t="s">
        <v>932</v>
      </c>
      <c r="L1064" s="80" t="s">
        <v>1021</v>
      </c>
      <c r="M1064" s="80" t="s">
        <v>924</v>
      </c>
      <c r="N1064" s="80" t="s">
        <v>140</v>
      </c>
      <c r="O1064" s="83">
        <v>100</v>
      </c>
      <c r="P1064" s="80" t="str">
        <f>IF(OR(Table13233[[#This Row],[Fin]]="1st",Table13233[[#This Row],[Div]]&lt;&gt;""),O1064*Table13233[[#This Row],[Div]],"")</f>
        <v/>
      </c>
      <c r="Q1064" s="80">
        <f>IF(Table13233[[#This Row],[Lev Ret]]="",Table13233[[#This Row],[Lev Bet]]*-1,Table13233[[#This Row],[Lev Ret]]-Table13233[[#This Row],[Lev Bet]])</f>
        <v>-100</v>
      </c>
      <c r="R1064" s="84">
        <v>120</v>
      </c>
      <c r="S1064" s="84" t="str">
        <f>IF(Table13233[[#This Row],[E4 24 BET]]="","",IF(OR(Table13233[[#This Row],[Fin]]="1st",Table13233[[#This Row],[Fin]]="Won",Table13233[[#This Row],[Div]]&lt;&gt;""),R1064*Table13233[[#This Row],[Div]],""))</f>
        <v/>
      </c>
      <c r="T1064" s="84">
        <f>IF(Table13233[[#This Row],[E4 24 BET]]="","",IF(Table13233[[#This Row],[E4 24 RET]]="",Table13233[[#This Row],[E4 24 BET]]*-1,S1064-R1064))</f>
        <v>-120</v>
      </c>
      <c r="U1064" s="80" t="s">
        <v>930</v>
      </c>
    </row>
    <row r="1065" spans="1:21" ht="15" customHeight="1" x14ac:dyDescent="0.25">
      <c r="A1065" s="77">
        <v>45255</v>
      </c>
      <c r="B1065" s="78">
        <v>0.54861111111111105</v>
      </c>
      <c r="C1065" s="78" t="s">
        <v>43</v>
      </c>
      <c r="D1065" s="79">
        <v>3</v>
      </c>
      <c r="E1065" s="80">
        <v>4</v>
      </c>
      <c r="F1065" s="81" t="s">
        <v>225</v>
      </c>
      <c r="G1065" s="81" t="s">
        <v>7</v>
      </c>
      <c r="H1065" s="82"/>
      <c r="I1065" s="80" t="s">
        <v>392</v>
      </c>
      <c r="J1065" s="83"/>
      <c r="K1065" s="80" t="s">
        <v>932</v>
      </c>
      <c r="L1065" s="80" t="s">
        <v>1021</v>
      </c>
      <c r="M1065" s="80" t="s">
        <v>919</v>
      </c>
      <c r="N1065" s="80" t="s">
        <v>140</v>
      </c>
      <c r="O1065" s="83">
        <v>100</v>
      </c>
      <c r="P1065" s="80" t="str">
        <f>IF(OR(Table13233[[#This Row],[Fin]]="1st",Table13233[[#This Row],[Div]]&lt;&gt;""),O1065*Table13233[[#This Row],[Div]],"")</f>
        <v/>
      </c>
      <c r="Q1065" s="80">
        <f>IF(Table13233[[#This Row],[Lev Ret]]="",Table13233[[#This Row],[Lev Bet]]*-1,Table13233[[#This Row],[Lev Ret]]-Table13233[[#This Row],[Lev Bet]])</f>
        <v>-100</v>
      </c>
      <c r="R1065" s="84">
        <v>120</v>
      </c>
      <c r="S1065" s="84" t="str">
        <f>IF(Table13233[[#This Row],[E4 24 BET]]="","",IF(OR(Table13233[[#This Row],[Fin]]="1st",Table13233[[#This Row],[Fin]]="Won",Table13233[[#This Row],[Div]]&lt;&gt;""),R1065*Table13233[[#This Row],[Div]],""))</f>
        <v/>
      </c>
      <c r="T1065" s="84">
        <f>IF(Table13233[[#This Row],[E4 24 BET]]="","",IF(Table13233[[#This Row],[E4 24 RET]]="",Table13233[[#This Row],[E4 24 BET]]*-1,S1065-R1065))</f>
        <v>-120</v>
      </c>
      <c r="U1065" s="80" t="s">
        <v>942</v>
      </c>
    </row>
    <row r="1066" spans="1:21" ht="15" customHeight="1" x14ac:dyDescent="0.25">
      <c r="A1066" s="77">
        <v>45255</v>
      </c>
      <c r="B1066" s="78">
        <v>0.54861111111111105</v>
      </c>
      <c r="C1066" s="78" t="s">
        <v>43</v>
      </c>
      <c r="D1066" s="79">
        <v>3</v>
      </c>
      <c r="E1066" s="80">
        <v>1</v>
      </c>
      <c r="F1066" s="81" t="s">
        <v>390</v>
      </c>
      <c r="G1066" s="81" t="s">
        <v>4</v>
      </c>
      <c r="H1066" s="82">
        <v>6</v>
      </c>
      <c r="I1066" s="80" t="s">
        <v>392</v>
      </c>
      <c r="J1066" s="83"/>
      <c r="K1066" s="80" t="s">
        <v>932</v>
      </c>
      <c r="L1066" s="80" t="s">
        <v>1021</v>
      </c>
      <c r="M1066" s="80" t="s">
        <v>919</v>
      </c>
      <c r="N1066" s="80" t="s">
        <v>140</v>
      </c>
      <c r="O1066" s="83">
        <v>100</v>
      </c>
      <c r="P1066" s="80">
        <f>IF(OR(Table13233[[#This Row],[Fin]]="1st",Table13233[[#This Row],[Div]]&lt;&gt;""),O1066*Table13233[[#This Row],[Div]],"")</f>
        <v>600</v>
      </c>
      <c r="Q1066" s="80">
        <f>IF(Table13233[[#This Row],[Lev Ret]]="",Table13233[[#This Row],[Lev Bet]]*-1,Table13233[[#This Row],[Lev Ret]]-Table13233[[#This Row],[Lev Bet]])</f>
        <v>500</v>
      </c>
      <c r="R1066" s="84">
        <v>120</v>
      </c>
      <c r="S1066" s="84">
        <f>IF(Table13233[[#This Row],[E4 24 BET]]="","",IF(OR(Table13233[[#This Row],[Fin]]="1st",Table13233[[#This Row],[Fin]]="Won",Table13233[[#This Row],[Div]]&lt;&gt;""),R1066*Table13233[[#This Row],[Div]],""))</f>
        <v>720</v>
      </c>
      <c r="T1066" s="84">
        <f>IF(Table13233[[#This Row],[E4 24 BET]]="","",IF(Table13233[[#This Row],[E4 24 RET]]="",Table13233[[#This Row],[E4 24 BET]]*-1,S1066-R1066))</f>
        <v>600</v>
      </c>
      <c r="U1066" s="80" t="s">
        <v>941</v>
      </c>
    </row>
    <row r="1067" spans="1:21" ht="15" customHeight="1" x14ac:dyDescent="0.25">
      <c r="A1067" s="77">
        <v>45255</v>
      </c>
      <c r="B1067" s="78">
        <v>0.68055555555555547</v>
      </c>
      <c r="C1067" s="78" t="s">
        <v>43</v>
      </c>
      <c r="D1067" s="79">
        <v>8</v>
      </c>
      <c r="E1067" s="80">
        <v>3</v>
      </c>
      <c r="F1067" s="81" t="s">
        <v>44</v>
      </c>
      <c r="G1067" s="81" t="s">
        <v>7</v>
      </c>
      <c r="H1067" s="82"/>
      <c r="I1067" s="80" t="s">
        <v>392</v>
      </c>
      <c r="J1067" s="83"/>
      <c r="K1067" s="80" t="s">
        <v>932</v>
      </c>
      <c r="L1067" s="80" t="s">
        <v>1021</v>
      </c>
      <c r="M1067" s="80" t="s">
        <v>919</v>
      </c>
      <c r="N1067" s="80" t="s">
        <v>140</v>
      </c>
      <c r="O1067" s="83">
        <v>100</v>
      </c>
      <c r="P1067" s="80" t="str">
        <f>IF(OR(Table13233[[#This Row],[Fin]]="1st",Table13233[[#This Row],[Div]]&lt;&gt;""),O1067*Table13233[[#This Row],[Div]],"")</f>
        <v/>
      </c>
      <c r="Q1067" s="80">
        <f>IF(Table13233[[#This Row],[Lev Ret]]="",Table13233[[#This Row],[Lev Bet]]*-1,Table13233[[#This Row],[Lev Ret]]-Table13233[[#This Row],[Lev Bet]])</f>
        <v>-100</v>
      </c>
      <c r="R1067" s="84">
        <v>120</v>
      </c>
      <c r="S1067" s="84" t="str">
        <f>IF(Table13233[[#This Row],[E4 24 BET]]="","",IF(OR(Table13233[[#This Row],[Fin]]="1st",Table13233[[#This Row],[Fin]]="Won",Table13233[[#This Row],[Div]]&lt;&gt;""),R1067*Table13233[[#This Row],[Div]],""))</f>
        <v/>
      </c>
      <c r="T1067" s="84">
        <f>IF(Table13233[[#This Row],[E4 24 BET]]="","",IF(Table13233[[#This Row],[E4 24 RET]]="",Table13233[[#This Row],[E4 24 BET]]*-1,S1067-R1067))</f>
        <v>-120</v>
      </c>
      <c r="U1067" s="80" t="s">
        <v>941</v>
      </c>
    </row>
    <row r="1068" spans="1:21" ht="15" customHeight="1" x14ac:dyDescent="0.25">
      <c r="A1068" s="77">
        <v>45255</v>
      </c>
      <c r="B1068" s="78">
        <v>0.73611111111111116</v>
      </c>
      <c r="C1068" s="78" t="s">
        <v>43</v>
      </c>
      <c r="D1068" s="79">
        <v>10</v>
      </c>
      <c r="E1068" s="80">
        <v>5</v>
      </c>
      <c r="F1068" s="81" t="s">
        <v>784</v>
      </c>
      <c r="G1068" s="81" t="s">
        <v>4</v>
      </c>
      <c r="H1068" s="82">
        <v>2.4500000000000002</v>
      </c>
      <c r="I1068" s="80" t="s">
        <v>392</v>
      </c>
      <c r="J1068" s="83"/>
      <c r="K1068" s="80" t="s">
        <v>932</v>
      </c>
      <c r="L1068" s="80" t="s">
        <v>1021</v>
      </c>
      <c r="M1068" s="80" t="s">
        <v>919</v>
      </c>
      <c r="N1068" s="80" t="s">
        <v>140</v>
      </c>
      <c r="O1068" s="83">
        <v>100</v>
      </c>
      <c r="P1068" s="80">
        <f>IF(OR(Table13233[[#This Row],[Fin]]="1st",Table13233[[#This Row],[Div]]&lt;&gt;""),O1068*Table13233[[#This Row],[Div]],"")</f>
        <v>245.00000000000003</v>
      </c>
      <c r="Q1068" s="80">
        <f>IF(Table13233[[#This Row],[Lev Ret]]="",Table13233[[#This Row],[Lev Bet]]*-1,Table13233[[#This Row],[Lev Ret]]-Table13233[[#This Row],[Lev Bet]])</f>
        <v>145.00000000000003</v>
      </c>
      <c r="R1068" s="84">
        <v>120</v>
      </c>
      <c r="S1068" s="84">
        <f>IF(Table13233[[#This Row],[E4 24 BET]]="","",IF(OR(Table13233[[#This Row],[Fin]]="1st",Table13233[[#This Row],[Fin]]="Won",Table13233[[#This Row],[Div]]&lt;&gt;""),R1068*Table13233[[#This Row],[Div]],""))</f>
        <v>294</v>
      </c>
      <c r="T1068" s="84">
        <f>IF(Table13233[[#This Row],[E4 24 BET]]="","",IF(Table13233[[#This Row],[E4 24 RET]]="",Table13233[[#This Row],[E4 24 BET]]*-1,S1068-R1068))</f>
        <v>174</v>
      </c>
      <c r="U1068" s="80" t="s">
        <v>941</v>
      </c>
    </row>
    <row r="1069" spans="1:21" ht="15" customHeight="1" x14ac:dyDescent="0.25">
      <c r="A1069" s="77">
        <v>45255</v>
      </c>
      <c r="B1069" s="78">
        <v>0.74652777777777779</v>
      </c>
      <c r="C1069" s="78" t="s">
        <v>143</v>
      </c>
      <c r="D1069" s="79">
        <v>10</v>
      </c>
      <c r="E1069" s="80">
        <v>11</v>
      </c>
      <c r="F1069" s="81" t="s">
        <v>564</v>
      </c>
      <c r="G1069" s="81" t="s">
        <v>100</v>
      </c>
      <c r="H1069" s="82"/>
      <c r="I1069" s="80" t="s">
        <v>156</v>
      </c>
      <c r="J1069" s="83"/>
      <c r="K1069" s="80" t="s">
        <v>932</v>
      </c>
      <c r="L1069" s="80" t="s">
        <v>1021</v>
      </c>
      <c r="M1069" s="80" t="s">
        <v>919</v>
      </c>
      <c r="N1069" s="80" t="s">
        <v>140</v>
      </c>
      <c r="O1069" s="83">
        <v>100</v>
      </c>
      <c r="P1069" s="80" t="str">
        <f>IF(OR(Table13233[[#This Row],[Fin]]="1st",Table13233[[#This Row],[Div]]&lt;&gt;""),O1069*Table13233[[#This Row],[Div]],"")</f>
        <v/>
      </c>
      <c r="Q1069" s="80">
        <f>IF(Table13233[[#This Row],[Lev Ret]]="",Table13233[[#This Row],[Lev Bet]]*-1,Table13233[[#This Row],[Lev Ret]]-Table13233[[#This Row],[Lev Bet]])</f>
        <v>-100</v>
      </c>
      <c r="R1069" s="84">
        <v>100</v>
      </c>
      <c r="S1069" s="84" t="str">
        <f>IF(Table13233[[#This Row],[E4 24 BET]]="","",IF(OR(Table13233[[#This Row],[Fin]]="1st",Table13233[[#This Row],[Fin]]="Won",Table13233[[#This Row],[Div]]&lt;&gt;""),R1069*Table13233[[#This Row],[Div]],""))</f>
        <v/>
      </c>
      <c r="T1069" s="84">
        <f>IF(Table13233[[#This Row],[E4 24 BET]]="","",IF(Table13233[[#This Row],[E4 24 RET]]="",Table13233[[#This Row],[E4 24 BET]]*-1,S1069-R1069))</f>
        <v>-100</v>
      </c>
      <c r="U1069" s="80" t="s">
        <v>944</v>
      </c>
    </row>
    <row r="1070" spans="1:21" ht="15" customHeight="1" x14ac:dyDescent="0.25">
      <c r="A1070" s="77">
        <v>45262</v>
      </c>
      <c r="B1070" s="78">
        <v>0.52777777777777779</v>
      </c>
      <c r="C1070" s="78" t="s">
        <v>9</v>
      </c>
      <c r="D1070" s="79">
        <v>2</v>
      </c>
      <c r="E1070" s="80">
        <v>3</v>
      </c>
      <c r="F1070" s="81" t="s">
        <v>258</v>
      </c>
      <c r="G1070" s="81"/>
      <c r="H1070" s="82"/>
      <c r="I1070" s="80" t="s">
        <v>392</v>
      </c>
      <c r="J1070" s="83"/>
      <c r="K1070" s="80" t="s">
        <v>932</v>
      </c>
      <c r="L1070" s="80" t="s">
        <v>1021</v>
      </c>
      <c r="M1070" s="80" t="s">
        <v>919</v>
      </c>
      <c r="N1070" s="80" t="s">
        <v>140</v>
      </c>
      <c r="O1070" s="83">
        <v>100</v>
      </c>
      <c r="P1070" s="80" t="str">
        <f>IF(OR(Table13233[[#This Row],[Fin]]="1st",Table13233[[#This Row],[Div]]&lt;&gt;""),O1070*Table13233[[#This Row],[Div]],"")</f>
        <v/>
      </c>
      <c r="Q1070" s="80">
        <f>IF(Table13233[[#This Row],[Lev Ret]]="",Table13233[[#This Row],[Lev Bet]]*-1,Table13233[[#This Row],[Lev Ret]]-Table13233[[#This Row],[Lev Bet]])</f>
        <v>-100</v>
      </c>
      <c r="R1070" s="84">
        <v>120</v>
      </c>
      <c r="S1070" s="84" t="str">
        <f>IF(Table13233[[#This Row],[E4 24 BET]]="","",IF(OR(Table13233[[#This Row],[Fin]]="1st",Table13233[[#This Row],[Fin]]="Won",Table13233[[#This Row],[Div]]&lt;&gt;""),R1070*Table13233[[#This Row],[Div]],""))</f>
        <v/>
      </c>
      <c r="T1070" s="84">
        <f>IF(Table13233[[#This Row],[E4 24 BET]]="","",IF(Table13233[[#This Row],[E4 24 RET]]="",Table13233[[#This Row],[E4 24 BET]]*-1,S1070-R1070))</f>
        <v>-120</v>
      </c>
      <c r="U1070" s="80" t="s">
        <v>942</v>
      </c>
    </row>
    <row r="1071" spans="1:21" ht="15" customHeight="1" x14ac:dyDescent="0.25">
      <c r="A1071" s="77">
        <v>45262</v>
      </c>
      <c r="B1071" s="78">
        <v>0.54861111111111105</v>
      </c>
      <c r="C1071" s="78" t="s">
        <v>9</v>
      </c>
      <c r="D1071" s="79">
        <v>3</v>
      </c>
      <c r="E1071" s="80">
        <v>12</v>
      </c>
      <c r="F1071" s="81" t="s">
        <v>391</v>
      </c>
      <c r="G1071" s="81" t="s">
        <v>7</v>
      </c>
      <c r="H1071" s="82"/>
      <c r="I1071" s="80" t="s">
        <v>392</v>
      </c>
      <c r="J1071" s="83"/>
      <c r="K1071" s="80" t="s">
        <v>932</v>
      </c>
      <c r="L1071" s="80" t="s">
        <v>1021</v>
      </c>
      <c r="M1071" s="80" t="s">
        <v>919</v>
      </c>
      <c r="N1071" s="80" t="s">
        <v>140</v>
      </c>
      <c r="O1071" s="83">
        <v>100</v>
      </c>
      <c r="P1071" s="80" t="str">
        <f>IF(OR(Table13233[[#This Row],[Fin]]="1st",Table13233[[#This Row],[Div]]&lt;&gt;""),O1071*Table13233[[#This Row],[Div]],"")</f>
        <v/>
      </c>
      <c r="Q1071" s="80">
        <f>IF(Table13233[[#This Row],[Lev Ret]]="",Table13233[[#This Row],[Lev Bet]]*-1,Table13233[[#This Row],[Lev Ret]]-Table13233[[#This Row],[Lev Bet]])</f>
        <v>-100</v>
      </c>
      <c r="R1071" s="84">
        <v>120</v>
      </c>
      <c r="S1071" s="84" t="str">
        <f>IF(Table13233[[#This Row],[E4 24 BET]]="","",IF(OR(Table13233[[#This Row],[Fin]]="1st",Table13233[[#This Row],[Fin]]="Won",Table13233[[#This Row],[Div]]&lt;&gt;""),R1071*Table13233[[#This Row],[Div]],""))</f>
        <v/>
      </c>
      <c r="T1071" s="84">
        <f>IF(Table13233[[#This Row],[E4 24 BET]]="","",IF(Table13233[[#This Row],[E4 24 RET]]="",Table13233[[#This Row],[E4 24 BET]]*-1,S1071-R1071))</f>
        <v>-120</v>
      </c>
      <c r="U1071" s="80" t="s">
        <v>941</v>
      </c>
    </row>
    <row r="1072" spans="1:21" ht="15" customHeight="1" x14ac:dyDescent="0.25">
      <c r="A1072" s="77">
        <v>45262</v>
      </c>
      <c r="B1072" s="78">
        <v>0.57291666666666663</v>
      </c>
      <c r="C1072" s="78" t="s">
        <v>9</v>
      </c>
      <c r="D1072" s="79">
        <v>4</v>
      </c>
      <c r="E1072" s="80">
        <v>3</v>
      </c>
      <c r="F1072" s="81" t="s">
        <v>257</v>
      </c>
      <c r="G1072" s="81" t="s">
        <v>4</v>
      </c>
      <c r="H1072" s="82">
        <v>1.75</v>
      </c>
      <c r="I1072" s="80" t="s">
        <v>392</v>
      </c>
      <c r="J1072" s="83"/>
      <c r="K1072" s="80" t="s">
        <v>932</v>
      </c>
      <c r="L1072" s="80" t="s">
        <v>1021</v>
      </c>
      <c r="M1072" s="80" t="s">
        <v>919</v>
      </c>
      <c r="N1072" s="80" t="s">
        <v>140</v>
      </c>
      <c r="O1072" s="83">
        <v>100</v>
      </c>
      <c r="P1072" s="80">
        <f>IF(OR(Table13233[[#This Row],[Fin]]="1st",Table13233[[#This Row],[Div]]&lt;&gt;""),O1072*Table13233[[#This Row],[Div]],"")</f>
        <v>175</v>
      </c>
      <c r="Q1072" s="80">
        <f>IF(Table13233[[#This Row],[Lev Ret]]="",Table13233[[#This Row],[Lev Bet]]*-1,Table13233[[#This Row],[Lev Ret]]-Table13233[[#This Row],[Lev Bet]])</f>
        <v>75</v>
      </c>
      <c r="R1072" s="84">
        <v>120</v>
      </c>
      <c r="S1072" s="84">
        <f>IF(Table13233[[#This Row],[E4 24 BET]]="","",IF(OR(Table13233[[#This Row],[Fin]]="1st",Table13233[[#This Row],[Fin]]="Won",Table13233[[#This Row],[Div]]&lt;&gt;""),R1072*Table13233[[#This Row],[Div]],""))</f>
        <v>210</v>
      </c>
      <c r="T1072" s="84">
        <f>IF(Table13233[[#This Row],[E4 24 BET]]="","",IF(Table13233[[#This Row],[E4 24 RET]]="",Table13233[[#This Row],[E4 24 BET]]*-1,S1072-R1072))</f>
        <v>90</v>
      </c>
      <c r="U1072" s="80" t="s">
        <v>942</v>
      </c>
    </row>
    <row r="1073" spans="1:21" ht="15" customHeight="1" x14ac:dyDescent="0.25">
      <c r="A1073" s="77">
        <v>45262</v>
      </c>
      <c r="B1073" s="78">
        <v>0.61111111111111105</v>
      </c>
      <c r="C1073" s="78" t="s">
        <v>139</v>
      </c>
      <c r="D1073" s="79">
        <v>5</v>
      </c>
      <c r="E1073" s="80">
        <v>2</v>
      </c>
      <c r="F1073" s="81" t="s">
        <v>260</v>
      </c>
      <c r="G1073" s="81" t="s">
        <v>7</v>
      </c>
      <c r="H1073" s="82"/>
      <c r="I1073" s="80" t="s">
        <v>156</v>
      </c>
      <c r="J1073" s="83"/>
      <c r="K1073" s="80" t="s">
        <v>932</v>
      </c>
      <c r="L1073" s="80" t="s">
        <v>1021</v>
      </c>
      <c r="M1073" s="80" t="s">
        <v>919</v>
      </c>
      <c r="N1073" s="80" t="s">
        <v>140</v>
      </c>
      <c r="O1073" s="83">
        <v>100</v>
      </c>
      <c r="P1073" s="80" t="str">
        <f>IF(OR(Table13233[[#This Row],[Fin]]="1st",Table13233[[#This Row],[Div]]&lt;&gt;""),O1073*Table13233[[#This Row],[Div]],"")</f>
        <v/>
      </c>
      <c r="Q1073" s="80">
        <f>IF(Table13233[[#This Row],[Lev Ret]]="",Table13233[[#This Row],[Lev Bet]]*-1,Table13233[[#This Row],[Lev Ret]]-Table13233[[#This Row],[Lev Bet]])</f>
        <v>-100</v>
      </c>
      <c r="R1073" s="84">
        <v>100</v>
      </c>
      <c r="S1073" s="84" t="str">
        <f>IF(Table13233[[#This Row],[E4 24 BET]]="","",IF(OR(Table13233[[#This Row],[Fin]]="1st",Table13233[[#This Row],[Fin]]="Won",Table13233[[#This Row],[Div]]&lt;&gt;""),R1073*Table13233[[#This Row],[Div]],""))</f>
        <v/>
      </c>
      <c r="T1073" s="84">
        <f>IF(Table13233[[#This Row],[E4 24 BET]]="","",IF(Table13233[[#This Row],[E4 24 RET]]="",Table13233[[#This Row],[E4 24 BET]]*-1,S1073-R1073))</f>
        <v>-100</v>
      </c>
      <c r="U1073" s="80" t="s">
        <v>943</v>
      </c>
    </row>
    <row r="1074" spans="1:21" ht="15" customHeight="1" x14ac:dyDescent="0.25">
      <c r="A1074" s="77">
        <v>45262</v>
      </c>
      <c r="B1074" s="78">
        <v>0.6166666666666667</v>
      </c>
      <c r="C1074" s="78" t="s">
        <v>154</v>
      </c>
      <c r="D1074" s="79">
        <v>4</v>
      </c>
      <c r="E1074" s="80">
        <v>4</v>
      </c>
      <c r="F1074" s="81" t="s">
        <v>718</v>
      </c>
      <c r="G1074" s="81"/>
      <c r="H1074" s="82"/>
      <c r="I1074" s="80" t="s">
        <v>897</v>
      </c>
      <c r="J1074" s="83"/>
      <c r="K1074" s="80" t="s">
        <v>932</v>
      </c>
      <c r="L1074" s="80" t="s">
        <v>1021</v>
      </c>
      <c r="M1074" s="80" t="s">
        <v>919</v>
      </c>
      <c r="N1074" s="80" t="s">
        <v>140</v>
      </c>
      <c r="O1074" s="83">
        <v>100</v>
      </c>
      <c r="P1074" s="80" t="str">
        <f>IF(OR(Table13233[[#This Row],[Fin]]="1st",Table13233[[#This Row],[Div]]&lt;&gt;""),O1074*Table13233[[#This Row],[Div]],"")</f>
        <v/>
      </c>
      <c r="Q1074" s="80">
        <f>IF(Table13233[[#This Row],[Lev Ret]]="",Table13233[[#This Row],[Lev Bet]]*-1,Table13233[[#This Row],[Lev Ret]]-Table13233[[#This Row],[Lev Bet]])</f>
        <v>-100</v>
      </c>
      <c r="R1074" s="84">
        <v>100</v>
      </c>
      <c r="S1074" s="84" t="str">
        <f>IF(Table13233[[#This Row],[E4 24 BET]]="","",IF(OR(Table13233[[#This Row],[Fin]]="1st",Table13233[[#This Row],[Fin]]="Won",Table13233[[#This Row],[Div]]&lt;&gt;""),R1074*Table13233[[#This Row],[Div]],""))</f>
        <v/>
      </c>
      <c r="T1074" s="84">
        <f>IF(Table13233[[#This Row],[E4 24 BET]]="","",IF(Table13233[[#This Row],[E4 24 RET]]="",Table13233[[#This Row],[E4 24 BET]]*-1,S1074-R1074))</f>
        <v>-100</v>
      </c>
      <c r="U1074" s="80" t="s">
        <v>927</v>
      </c>
    </row>
    <row r="1075" spans="1:21" ht="15" customHeight="1" x14ac:dyDescent="0.25">
      <c r="A1075" s="77">
        <v>45262</v>
      </c>
      <c r="B1075" s="78">
        <v>0.625</v>
      </c>
      <c r="C1075" s="78" t="s">
        <v>9</v>
      </c>
      <c r="D1075" s="79">
        <v>6</v>
      </c>
      <c r="E1075" s="80">
        <v>2</v>
      </c>
      <c r="F1075" s="81" t="s">
        <v>172</v>
      </c>
      <c r="G1075" s="81" t="s">
        <v>6</v>
      </c>
      <c r="H1075" s="82"/>
      <c r="I1075" s="80" t="s">
        <v>392</v>
      </c>
      <c r="J1075" s="83"/>
      <c r="K1075" s="80" t="s">
        <v>932</v>
      </c>
      <c r="L1075" s="80" t="s">
        <v>1021</v>
      </c>
      <c r="M1075" s="80" t="s">
        <v>919</v>
      </c>
      <c r="N1075" s="80" t="s">
        <v>918</v>
      </c>
      <c r="O1075" s="83">
        <v>100</v>
      </c>
      <c r="P1075" s="80" t="str">
        <f>IF(OR(Table13233[[#This Row],[Fin]]="1st",Table13233[[#This Row],[Div]]&lt;&gt;""),O1075*Table13233[[#This Row],[Div]],"")</f>
        <v/>
      </c>
      <c r="Q1075" s="80">
        <f>IF(Table13233[[#This Row],[Lev Ret]]="",Table13233[[#This Row],[Lev Bet]]*-1,Table13233[[#This Row],[Lev Ret]]-Table13233[[#This Row],[Lev Bet]])</f>
        <v>-100</v>
      </c>
      <c r="R1075" s="84">
        <v>100</v>
      </c>
      <c r="S1075" s="84" t="str">
        <f>IF(Table13233[[#This Row],[E4 24 BET]]="","",IF(OR(Table13233[[#This Row],[Fin]]="1st",Table13233[[#This Row],[Fin]]="Won",Table13233[[#This Row],[Div]]&lt;&gt;""),R1075*Table13233[[#This Row],[Div]],""))</f>
        <v/>
      </c>
      <c r="T1075" s="84">
        <f>IF(Table13233[[#This Row],[E4 24 BET]]="","",IF(Table13233[[#This Row],[E4 24 RET]]="",Table13233[[#This Row],[E4 24 BET]]*-1,S1075-R1075))</f>
        <v>-100</v>
      </c>
      <c r="U1075" s="80" t="s">
        <v>947</v>
      </c>
    </row>
    <row r="1076" spans="1:21" ht="15" customHeight="1" x14ac:dyDescent="0.25">
      <c r="A1076" s="77">
        <v>45262</v>
      </c>
      <c r="B1076" s="78">
        <v>0.65277777777777779</v>
      </c>
      <c r="C1076" s="78" t="s">
        <v>9</v>
      </c>
      <c r="D1076" s="79">
        <v>7</v>
      </c>
      <c r="E1076" s="80">
        <v>1</v>
      </c>
      <c r="F1076" s="81" t="s">
        <v>259</v>
      </c>
      <c r="G1076" s="81" t="s">
        <v>7</v>
      </c>
      <c r="H1076" s="82"/>
      <c r="I1076" s="80" t="s">
        <v>392</v>
      </c>
      <c r="J1076" s="83"/>
      <c r="K1076" s="80" t="s">
        <v>932</v>
      </c>
      <c r="L1076" s="80" t="s">
        <v>1021</v>
      </c>
      <c r="M1076" s="80" t="s">
        <v>919</v>
      </c>
      <c r="N1076" s="80" t="s">
        <v>918</v>
      </c>
      <c r="O1076" s="83">
        <v>100</v>
      </c>
      <c r="P1076" s="80" t="str">
        <f>IF(OR(Table13233[[#This Row],[Fin]]="1st",Table13233[[#This Row],[Div]]&lt;&gt;""),O1076*Table13233[[#This Row],[Div]],"")</f>
        <v/>
      </c>
      <c r="Q1076" s="80">
        <f>IF(Table13233[[#This Row],[Lev Ret]]="",Table13233[[#This Row],[Lev Bet]]*-1,Table13233[[#This Row],[Lev Ret]]-Table13233[[#This Row],[Lev Bet]])</f>
        <v>-100</v>
      </c>
      <c r="R1076" s="84">
        <v>200</v>
      </c>
      <c r="S1076" s="84" t="str">
        <f>IF(Table13233[[#This Row],[E4 24 BET]]="","",IF(OR(Table13233[[#This Row],[Fin]]="1st",Table13233[[#This Row],[Fin]]="Won",Table13233[[#This Row],[Div]]&lt;&gt;""),R1076*Table13233[[#This Row],[Div]],""))</f>
        <v/>
      </c>
      <c r="T1076" s="84">
        <f>IF(Table13233[[#This Row],[E4 24 BET]]="","",IF(Table13233[[#This Row],[E4 24 RET]]="",Table13233[[#This Row],[E4 24 BET]]*-1,S1076-R1076))</f>
        <v>-200</v>
      </c>
      <c r="U1076" s="80" t="s">
        <v>947</v>
      </c>
    </row>
    <row r="1077" spans="1:21" ht="15" customHeight="1" x14ac:dyDescent="0.25">
      <c r="A1077" s="77">
        <v>45262</v>
      </c>
      <c r="B1077" s="78">
        <v>0.67222222222222217</v>
      </c>
      <c r="C1077" s="78" t="s">
        <v>154</v>
      </c>
      <c r="D1077" s="79">
        <v>6</v>
      </c>
      <c r="E1077" s="80">
        <v>12</v>
      </c>
      <c r="F1077" s="81" t="s">
        <v>719</v>
      </c>
      <c r="G1077" s="81"/>
      <c r="H1077" s="82"/>
      <c r="I1077" s="80" t="s">
        <v>897</v>
      </c>
      <c r="J1077" s="83"/>
      <c r="K1077" s="80" t="s">
        <v>932</v>
      </c>
      <c r="L1077" s="80" t="s">
        <v>1021</v>
      </c>
      <c r="M1077" s="80" t="s">
        <v>919</v>
      </c>
      <c r="N1077" s="80" t="s">
        <v>140</v>
      </c>
      <c r="O1077" s="83">
        <v>100</v>
      </c>
      <c r="P1077" s="80" t="str">
        <f>IF(OR(Table13233[[#This Row],[Fin]]="1st",Table13233[[#This Row],[Div]]&lt;&gt;""),O1077*Table13233[[#This Row],[Div]],"")</f>
        <v/>
      </c>
      <c r="Q1077" s="80">
        <f>IF(Table13233[[#This Row],[Lev Ret]]="",Table13233[[#This Row],[Lev Bet]]*-1,Table13233[[#This Row],[Lev Ret]]-Table13233[[#This Row],[Lev Bet]])</f>
        <v>-100</v>
      </c>
      <c r="R1077" s="84">
        <v>100</v>
      </c>
      <c r="S1077" s="84" t="str">
        <f>IF(Table13233[[#This Row],[E4 24 BET]]="","",IF(OR(Table13233[[#This Row],[Fin]]="1st",Table13233[[#This Row],[Fin]]="Won",Table13233[[#This Row],[Div]]&lt;&gt;""),R1077*Table13233[[#This Row],[Div]],""))</f>
        <v/>
      </c>
      <c r="T1077" s="84">
        <f>IF(Table13233[[#This Row],[E4 24 BET]]="","",IF(Table13233[[#This Row],[E4 24 RET]]="",Table13233[[#This Row],[E4 24 BET]]*-1,S1077-R1077))</f>
        <v>-100</v>
      </c>
      <c r="U1077" s="80" t="s">
        <v>927</v>
      </c>
    </row>
    <row r="1078" spans="1:21" ht="15" customHeight="1" x14ac:dyDescent="0.25">
      <c r="A1078" s="77">
        <v>45262</v>
      </c>
      <c r="B1078" s="78">
        <v>0.69444444444444453</v>
      </c>
      <c r="C1078" s="78" t="s">
        <v>139</v>
      </c>
      <c r="D1078" s="79">
        <v>8</v>
      </c>
      <c r="E1078" s="80">
        <v>2</v>
      </c>
      <c r="F1078" s="81" t="s">
        <v>159</v>
      </c>
      <c r="G1078" s="81" t="s">
        <v>4</v>
      </c>
      <c r="H1078" s="82">
        <v>4.2</v>
      </c>
      <c r="I1078" s="80" t="s">
        <v>156</v>
      </c>
      <c r="J1078" s="83"/>
      <c r="K1078" s="80" t="s">
        <v>932</v>
      </c>
      <c r="L1078" s="80" t="s">
        <v>1021</v>
      </c>
      <c r="M1078" s="80" t="s">
        <v>919</v>
      </c>
      <c r="N1078" s="80" t="s">
        <v>140</v>
      </c>
      <c r="O1078" s="83">
        <v>100</v>
      </c>
      <c r="P1078" s="80">
        <f>IF(OR(Table13233[[#This Row],[Fin]]="1st",Table13233[[#This Row],[Div]]&lt;&gt;""),O1078*Table13233[[#This Row],[Div]],"")</f>
        <v>420</v>
      </c>
      <c r="Q1078" s="80">
        <f>IF(Table13233[[#This Row],[Lev Ret]]="",Table13233[[#This Row],[Lev Bet]]*-1,Table13233[[#This Row],[Lev Ret]]-Table13233[[#This Row],[Lev Bet]])</f>
        <v>320</v>
      </c>
      <c r="R1078" s="84">
        <v>100</v>
      </c>
      <c r="S1078" s="84">
        <f>IF(Table13233[[#This Row],[E4 24 BET]]="","",IF(OR(Table13233[[#This Row],[Fin]]="1st",Table13233[[#This Row],[Fin]]="Won",Table13233[[#This Row],[Div]]&lt;&gt;""),R1078*Table13233[[#This Row],[Div]],""))</f>
        <v>420</v>
      </c>
      <c r="T1078" s="84">
        <f>IF(Table13233[[#This Row],[E4 24 BET]]="","",IF(Table13233[[#This Row],[E4 24 RET]]="",Table13233[[#This Row],[E4 24 BET]]*-1,S1078-R1078))</f>
        <v>320</v>
      </c>
      <c r="U1078" s="80" t="s">
        <v>943</v>
      </c>
    </row>
    <row r="1079" spans="1:21" ht="15" customHeight="1" x14ac:dyDescent="0.25">
      <c r="A1079" s="77">
        <v>45262</v>
      </c>
      <c r="B1079" s="78">
        <v>0.70833333333333337</v>
      </c>
      <c r="C1079" s="78" t="s">
        <v>9</v>
      </c>
      <c r="D1079" s="79">
        <v>9</v>
      </c>
      <c r="E1079" s="80">
        <v>1</v>
      </c>
      <c r="F1079" s="81" t="s">
        <v>390</v>
      </c>
      <c r="G1079" s="81" t="s">
        <v>4</v>
      </c>
      <c r="H1079" s="82">
        <v>3.7</v>
      </c>
      <c r="I1079" s="80" t="s">
        <v>392</v>
      </c>
      <c r="J1079" s="83"/>
      <c r="K1079" s="80" t="s">
        <v>932</v>
      </c>
      <c r="L1079" s="80" t="s">
        <v>1021</v>
      </c>
      <c r="M1079" s="80" t="s">
        <v>919</v>
      </c>
      <c r="N1079" s="80" t="s">
        <v>140</v>
      </c>
      <c r="O1079" s="83">
        <v>100</v>
      </c>
      <c r="P1079" s="80">
        <f>IF(OR(Table13233[[#This Row],[Fin]]="1st",Table13233[[#This Row],[Div]]&lt;&gt;""),O1079*Table13233[[#This Row],[Div]],"")</f>
        <v>370</v>
      </c>
      <c r="Q1079" s="80">
        <f>IF(Table13233[[#This Row],[Lev Ret]]="",Table13233[[#This Row],[Lev Bet]]*-1,Table13233[[#This Row],[Lev Ret]]-Table13233[[#This Row],[Lev Bet]])</f>
        <v>270</v>
      </c>
      <c r="R1079" s="84">
        <v>120</v>
      </c>
      <c r="S1079" s="84">
        <f>IF(Table13233[[#This Row],[E4 24 BET]]="","",IF(OR(Table13233[[#This Row],[Fin]]="1st",Table13233[[#This Row],[Fin]]="Won",Table13233[[#This Row],[Div]]&lt;&gt;""),R1079*Table13233[[#This Row],[Div]],""))</f>
        <v>444</v>
      </c>
      <c r="T1079" s="84">
        <f>IF(Table13233[[#This Row],[E4 24 BET]]="","",IF(Table13233[[#This Row],[E4 24 RET]]="",Table13233[[#This Row],[E4 24 BET]]*-1,S1079-R1079))</f>
        <v>324</v>
      </c>
      <c r="U1079" s="80" t="s">
        <v>941</v>
      </c>
    </row>
    <row r="1080" spans="1:21" ht="15" customHeight="1" x14ac:dyDescent="0.25">
      <c r="A1080" s="77">
        <v>45262</v>
      </c>
      <c r="B1080" s="78">
        <v>0.74652777777777779</v>
      </c>
      <c r="C1080" s="78" t="s">
        <v>139</v>
      </c>
      <c r="D1080" s="79">
        <v>10</v>
      </c>
      <c r="E1080" s="80">
        <v>8</v>
      </c>
      <c r="F1080" s="81" t="s">
        <v>262</v>
      </c>
      <c r="G1080" s="81" t="s">
        <v>4</v>
      </c>
      <c r="H1080" s="82">
        <v>4.0999999999999996</v>
      </c>
      <c r="I1080" s="80" t="s">
        <v>156</v>
      </c>
      <c r="J1080" s="83"/>
      <c r="K1080" s="80" t="s">
        <v>932</v>
      </c>
      <c r="L1080" s="80" t="s">
        <v>1021</v>
      </c>
      <c r="M1080" s="80" t="s">
        <v>919</v>
      </c>
      <c r="N1080" s="80" t="s">
        <v>140</v>
      </c>
      <c r="O1080" s="83">
        <v>100</v>
      </c>
      <c r="P1080" s="80">
        <f>IF(OR(Table13233[[#This Row],[Fin]]="1st",Table13233[[#This Row],[Div]]&lt;&gt;""),O1080*Table13233[[#This Row],[Div]],"")</f>
        <v>409.99999999999994</v>
      </c>
      <c r="Q1080" s="80">
        <f>IF(Table13233[[#This Row],[Lev Ret]]="",Table13233[[#This Row],[Lev Bet]]*-1,Table13233[[#This Row],[Lev Ret]]-Table13233[[#This Row],[Lev Bet]])</f>
        <v>309.99999999999994</v>
      </c>
      <c r="R1080" s="84">
        <v>100</v>
      </c>
      <c r="S1080" s="84">
        <f>IF(Table13233[[#This Row],[E4 24 BET]]="","",IF(OR(Table13233[[#This Row],[Fin]]="1st",Table13233[[#This Row],[Fin]]="Won",Table13233[[#This Row],[Div]]&lt;&gt;""),R1080*Table13233[[#This Row],[Div]],""))</f>
        <v>409.99999999999994</v>
      </c>
      <c r="T1080" s="84">
        <f>IF(Table13233[[#This Row],[E4 24 BET]]="","",IF(Table13233[[#This Row],[E4 24 RET]]="",Table13233[[#This Row],[E4 24 BET]]*-1,S1080-R1080))</f>
        <v>309.99999999999994</v>
      </c>
      <c r="U1080" s="80" t="s">
        <v>943</v>
      </c>
    </row>
    <row r="1081" spans="1:21" ht="15" customHeight="1" x14ac:dyDescent="0.25">
      <c r="A1081" s="77">
        <v>45266</v>
      </c>
      <c r="B1081" s="78">
        <v>0.67013888888888884</v>
      </c>
      <c r="C1081" s="78" t="s">
        <v>149</v>
      </c>
      <c r="D1081" s="79">
        <v>4</v>
      </c>
      <c r="E1081" s="80">
        <v>5</v>
      </c>
      <c r="F1081" s="81" t="s">
        <v>263</v>
      </c>
      <c r="G1081" s="81" t="s">
        <v>108</v>
      </c>
      <c r="H1081" s="82"/>
      <c r="I1081" s="80" t="s">
        <v>156</v>
      </c>
      <c r="J1081" s="83"/>
      <c r="K1081" s="80" t="s">
        <v>932</v>
      </c>
      <c r="L1081" s="80" t="s">
        <v>1021</v>
      </c>
      <c r="M1081" s="80" t="s">
        <v>924</v>
      </c>
      <c r="N1081" s="80" t="s">
        <v>140</v>
      </c>
      <c r="O1081" s="83">
        <v>100</v>
      </c>
      <c r="P1081" s="80" t="str">
        <f>IF(OR(Table13233[[#This Row],[Fin]]="1st",Table13233[[#This Row],[Div]]&lt;&gt;""),O1081*Table13233[[#This Row],[Div]],"")</f>
        <v/>
      </c>
      <c r="Q1081" s="80">
        <f>IF(Table13233[[#This Row],[Lev Ret]]="",Table13233[[#This Row],[Lev Bet]]*-1,Table13233[[#This Row],[Lev Ret]]-Table13233[[#This Row],[Lev Bet]])</f>
        <v>-100</v>
      </c>
      <c r="R1081" s="84">
        <v>120</v>
      </c>
      <c r="S1081" s="84" t="str">
        <f>IF(Table13233[[#This Row],[E4 24 BET]]="","",IF(OR(Table13233[[#This Row],[Fin]]="1st",Table13233[[#This Row],[Fin]]="Won",Table13233[[#This Row],[Div]]&lt;&gt;""),R1081*Table13233[[#This Row],[Div]],""))</f>
        <v/>
      </c>
      <c r="T1081" s="84">
        <f>IF(Table13233[[#This Row],[E4 24 BET]]="","",IF(Table13233[[#This Row],[E4 24 RET]]="",Table13233[[#This Row],[E4 24 BET]]*-1,S1081-R1081))</f>
        <v>-120</v>
      </c>
      <c r="U1081" s="80" t="s">
        <v>946</v>
      </c>
    </row>
    <row r="1082" spans="1:21" ht="15" customHeight="1" x14ac:dyDescent="0.25">
      <c r="A1082" s="77">
        <v>45269</v>
      </c>
      <c r="B1082" s="78">
        <v>0.53819444444444442</v>
      </c>
      <c r="C1082" s="78" t="s">
        <v>138</v>
      </c>
      <c r="D1082" s="79">
        <v>2</v>
      </c>
      <c r="E1082" s="80">
        <v>1</v>
      </c>
      <c r="F1082" s="81" t="s">
        <v>266</v>
      </c>
      <c r="G1082" s="81" t="s">
        <v>7</v>
      </c>
      <c r="H1082" s="82"/>
      <c r="I1082" s="80" t="s">
        <v>156</v>
      </c>
      <c r="J1082" s="83"/>
      <c r="K1082" s="80" t="s">
        <v>932</v>
      </c>
      <c r="L1082" s="80" t="s">
        <v>1021</v>
      </c>
      <c r="M1082" s="80" t="s">
        <v>919</v>
      </c>
      <c r="N1082" s="80" t="s">
        <v>140</v>
      </c>
      <c r="O1082" s="83">
        <v>100</v>
      </c>
      <c r="P1082" s="80" t="str">
        <f>IF(OR(Table13233[[#This Row],[Fin]]="1st",Table13233[[#This Row],[Div]]&lt;&gt;""),O1082*Table13233[[#This Row],[Div]],"")</f>
        <v/>
      </c>
      <c r="Q1082" s="80">
        <f>IF(Table13233[[#This Row],[Lev Ret]]="",Table13233[[#This Row],[Lev Bet]]*-1,Table13233[[#This Row],[Lev Ret]]-Table13233[[#This Row],[Lev Bet]])</f>
        <v>-100</v>
      </c>
      <c r="R1082" s="84">
        <v>100</v>
      </c>
      <c r="S1082" s="84" t="str">
        <f>IF(Table13233[[#This Row],[E4 24 BET]]="","",IF(OR(Table13233[[#This Row],[Fin]]="1st",Table13233[[#This Row],[Fin]]="Won",Table13233[[#This Row],[Div]]&lt;&gt;""),R1082*Table13233[[#This Row],[Div]],""))</f>
        <v/>
      </c>
      <c r="T1082" s="84">
        <f>IF(Table13233[[#This Row],[E4 24 BET]]="","",IF(Table13233[[#This Row],[E4 24 RET]]="",Table13233[[#This Row],[E4 24 BET]]*-1,S1082-R1082))</f>
        <v>-100</v>
      </c>
      <c r="U1082" s="80" t="s">
        <v>943</v>
      </c>
    </row>
    <row r="1083" spans="1:21" ht="15" customHeight="1" x14ac:dyDescent="0.25">
      <c r="A1083" s="77">
        <v>45269</v>
      </c>
      <c r="B1083" s="78">
        <v>0.63888888888888895</v>
      </c>
      <c r="C1083" s="78" t="s">
        <v>138</v>
      </c>
      <c r="D1083" s="79">
        <v>6</v>
      </c>
      <c r="E1083" s="80">
        <v>6</v>
      </c>
      <c r="F1083" s="81" t="s">
        <v>265</v>
      </c>
      <c r="G1083" s="81"/>
      <c r="H1083" s="82"/>
      <c r="I1083" s="80" t="s">
        <v>156</v>
      </c>
      <c r="J1083" s="83"/>
      <c r="K1083" s="80" t="s">
        <v>932</v>
      </c>
      <c r="L1083" s="80" t="s">
        <v>1021</v>
      </c>
      <c r="M1083" s="80" t="s">
        <v>919</v>
      </c>
      <c r="N1083" s="80" t="s">
        <v>921</v>
      </c>
      <c r="O1083" s="83">
        <v>100</v>
      </c>
      <c r="P1083" s="80" t="str">
        <f>IF(OR(Table13233[[#This Row],[Fin]]="1st",Table13233[[#This Row],[Div]]&lt;&gt;""),O1083*Table13233[[#This Row],[Div]],"")</f>
        <v/>
      </c>
      <c r="Q1083" s="80">
        <f>IF(Table13233[[#This Row],[Lev Ret]]="",Table13233[[#This Row],[Lev Bet]]*-1,Table13233[[#This Row],[Lev Ret]]-Table13233[[#This Row],[Lev Bet]])</f>
        <v>-100</v>
      </c>
      <c r="R1083" s="84">
        <v>160</v>
      </c>
      <c r="S1083" s="84" t="str">
        <f>IF(Table13233[[#This Row],[E4 24 BET]]="","",IF(OR(Table13233[[#This Row],[Fin]]="1st",Table13233[[#This Row],[Fin]]="Won",Table13233[[#This Row],[Div]]&lt;&gt;""),R1083*Table13233[[#This Row],[Div]],""))</f>
        <v/>
      </c>
      <c r="T1083" s="84">
        <f>IF(Table13233[[#This Row],[E4 24 BET]]="","",IF(Table13233[[#This Row],[E4 24 RET]]="",Table13233[[#This Row],[E4 24 BET]]*-1,S1083-R1083))</f>
        <v>-160</v>
      </c>
      <c r="U1083" s="80" t="s">
        <v>952</v>
      </c>
    </row>
    <row r="1084" spans="1:21" ht="15" customHeight="1" x14ac:dyDescent="0.25">
      <c r="A1084" s="77">
        <v>45269</v>
      </c>
      <c r="B1084" s="78">
        <v>0.70833333333333337</v>
      </c>
      <c r="C1084" s="78" t="s">
        <v>41</v>
      </c>
      <c r="D1084" s="79">
        <v>9</v>
      </c>
      <c r="E1084" s="80">
        <v>3</v>
      </c>
      <c r="F1084" s="81" t="s">
        <v>264</v>
      </c>
      <c r="G1084" s="81" t="s">
        <v>4</v>
      </c>
      <c r="H1084" s="82">
        <v>2.7</v>
      </c>
      <c r="I1084" s="80" t="s">
        <v>392</v>
      </c>
      <c r="J1084" s="83"/>
      <c r="K1084" s="80" t="s">
        <v>932</v>
      </c>
      <c r="L1084" s="80" t="s">
        <v>1021</v>
      </c>
      <c r="M1084" s="80" t="s">
        <v>919</v>
      </c>
      <c r="N1084" s="80" t="s">
        <v>140</v>
      </c>
      <c r="O1084" s="83">
        <v>100</v>
      </c>
      <c r="P1084" s="80">
        <f>IF(OR(Table13233[[#This Row],[Fin]]="1st",Table13233[[#This Row],[Div]]&lt;&gt;""),O1084*Table13233[[#This Row],[Div]],"")</f>
        <v>270</v>
      </c>
      <c r="Q1084" s="80">
        <f>IF(Table13233[[#This Row],[Lev Ret]]="",Table13233[[#This Row],[Lev Bet]]*-1,Table13233[[#This Row],[Lev Ret]]-Table13233[[#This Row],[Lev Bet]])</f>
        <v>170</v>
      </c>
      <c r="R1084" s="84">
        <v>120</v>
      </c>
      <c r="S1084" s="84">
        <f>IF(Table13233[[#This Row],[E4 24 BET]]="","",IF(OR(Table13233[[#This Row],[Fin]]="1st",Table13233[[#This Row],[Fin]]="Won",Table13233[[#This Row],[Div]]&lt;&gt;""),R1084*Table13233[[#This Row],[Div]],""))</f>
        <v>324</v>
      </c>
      <c r="T1084" s="84">
        <f>IF(Table13233[[#This Row],[E4 24 BET]]="","",IF(Table13233[[#This Row],[E4 24 RET]]="",Table13233[[#This Row],[E4 24 BET]]*-1,S1084-R1084))</f>
        <v>204</v>
      </c>
      <c r="U1084" s="80" t="s">
        <v>941</v>
      </c>
    </row>
    <row r="1085" spans="1:21" ht="15" customHeight="1" x14ac:dyDescent="0.25">
      <c r="A1085" s="77">
        <v>45273</v>
      </c>
      <c r="B1085" s="78">
        <v>0.73125000000000007</v>
      </c>
      <c r="C1085" s="78" t="s">
        <v>155</v>
      </c>
      <c r="D1085" s="79">
        <v>6</v>
      </c>
      <c r="E1085" s="80">
        <v>8</v>
      </c>
      <c r="F1085" s="81" t="s">
        <v>267</v>
      </c>
      <c r="G1085" s="81" t="s">
        <v>4</v>
      </c>
      <c r="H1085" s="82">
        <v>2.8</v>
      </c>
      <c r="I1085" s="80" t="s">
        <v>897</v>
      </c>
      <c r="J1085" s="83"/>
      <c r="K1085" s="80" t="s">
        <v>932</v>
      </c>
      <c r="L1085" s="80" t="s">
        <v>1021</v>
      </c>
      <c r="M1085" s="80" t="s">
        <v>924</v>
      </c>
      <c r="N1085" s="80" t="s">
        <v>140</v>
      </c>
      <c r="O1085" s="83">
        <v>100</v>
      </c>
      <c r="P1085" s="80">
        <f>IF(OR(Table13233[[#This Row],[Fin]]="1st",Table13233[[#This Row],[Div]]&lt;&gt;""),O1085*Table13233[[#This Row],[Div]],"")</f>
        <v>280</v>
      </c>
      <c r="Q1085" s="80">
        <f>IF(Table13233[[#This Row],[Lev Ret]]="",Table13233[[#This Row],[Lev Bet]]*-1,Table13233[[#This Row],[Lev Ret]]-Table13233[[#This Row],[Lev Bet]])</f>
        <v>180</v>
      </c>
      <c r="R1085" s="84">
        <v>120</v>
      </c>
      <c r="S1085" s="84">
        <f>IF(Table13233[[#This Row],[E4 24 BET]]="","",IF(OR(Table13233[[#This Row],[Fin]]="1st",Table13233[[#This Row],[Fin]]="Won",Table13233[[#This Row],[Div]]&lt;&gt;""),R1085*Table13233[[#This Row],[Div]],""))</f>
        <v>336</v>
      </c>
      <c r="T1085" s="84">
        <f>IF(Table13233[[#This Row],[E4 24 BET]]="","",IF(Table13233[[#This Row],[E4 24 RET]]="",Table13233[[#This Row],[E4 24 BET]]*-1,S1085-R1085))</f>
        <v>216</v>
      </c>
      <c r="U1085" s="80" t="s">
        <v>930</v>
      </c>
    </row>
    <row r="1086" spans="1:21" ht="15" customHeight="1" x14ac:dyDescent="0.25">
      <c r="A1086" s="77">
        <v>45276</v>
      </c>
      <c r="B1086" s="78">
        <v>0.53125</v>
      </c>
      <c r="C1086" s="78" t="s">
        <v>9</v>
      </c>
      <c r="D1086" s="79">
        <v>2</v>
      </c>
      <c r="E1086" s="80">
        <v>3</v>
      </c>
      <c r="F1086" s="81" t="s">
        <v>271</v>
      </c>
      <c r="G1086" s="81" t="s">
        <v>7</v>
      </c>
      <c r="H1086" s="82"/>
      <c r="I1086" s="80" t="s">
        <v>392</v>
      </c>
      <c r="J1086" s="83"/>
      <c r="K1086" s="80" t="s">
        <v>932</v>
      </c>
      <c r="L1086" s="80" t="s">
        <v>1021</v>
      </c>
      <c r="M1086" s="80" t="s">
        <v>919</v>
      </c>
      <c r="N1086" s="80" t="s">
        <v>140</v>
      </c>
      <c r="O1086" s="83">
        <v>100</v>
      </c>
      <c r="P1086" s="80" t="str">
        <f>IF(OR(Table13233[[#This Row],[Fin]]="1st",Table13233[[#This Row],[Div]]&lt;&gt;""),O1086*Table13233[[#This Row],[Div]],"")</f>
        <v/>
      </c>
      <c r="Q1086" s="80">
        <f>IF(Table13233[[#This Row],[Lev Ret]]="",Table13233[[#This Row],[Lev Bet]]*-1,Table13233[[#This Row],[Lev Ret]]-Table13233[[#This Row],[Lev Bet]])</f>
        <v>-100</v>
      </c>
      <c r="R1086" s="84">
        <v>120</v>
      </c>
      <c r="S1086" s="84" t="str">
        <f>IF(Table13233[[#This Row],[E4 24 BET]]="","",IF(OR(Table13233[[#This Row],[Fin]]="1st",Table13233[[#This Row],[Fin]]="Won",Table13233[[#This Row],[Div]]&lt;&gt;""),R1086*Table13233[[#This Row],[Div]],""))</f>
        <v/>
      </c>
      <c r="T1086" s="84">
        <f>IF(Table13233[[#This Row],[E4 24 BET]]="","",IF(Table13233[[#This Row],[E4 24 RET]]="",Table13233[[#This Row],[E4 24 BET]]*-1,S1086-R1086))</f>
        <v>-120</v>
      </c>
      <c r="U1086" s="80" t="s">
        <v>941</v>
      </c>
    </row>
    <row r="1087" spans="1:21" ht="15" customHeight="1" x14ac:dyDescent="0.25">
      <c r="A1087" s="77">
        <v>45276</v>
      </c>
      <c r="B1087" s="78">
        <v>0.54513888888888895</v>
      </c>
      <c r="C1087" s="78" t="s">
        <v>138</v>
      </c>
      <c r="D1087" s="79">
        <v>2</v>
      </c>
      <c r="E1087" s="80">
        <v>4</v>
      </c>
      <c r="F1087" s="81" t="s">
        <v>164</v>
      </c>
      <c r="G1087" s="81" t="s">
        <v>7</v>
      </c>
      <c r="H1087" s="82"/>
      <c r="I1087" s="80" t="s">
        <v>156</v>
      </c>
      <c r="J1087" s="83"/>
      <c r="K1087" s="80" t="s">
        <v>932</v>
      </c>
      <c r="L1087" s="80" t="s">
        <v>1021</v>
      </c>
      <c r="M1087" s="80" t="s">
        <v>919</v>
      </c>
      <c r="N1087" s="80" t="s">
        <v>140</v>
      </c>
      <c r="O1087" s="83">
        <v>100</v>
      </c>
      <c r="P1087" s="80" t="str">
        <f>IF(OR(Table13233[[#This Row],[Fin]]="1st",Table13233[[#This Row],[Div]]&lt;&gt;""),O1087*Table13233[[#This Row],[Div]],"")</f>
        <v/>
      </c>
      <c r="Q1087" s="80">
        <f>IF(Table13233[[#This Row],[Lev Ret]]="",Table13233[[#This Row],[Lev Bet]]*-1,Table13233[[#This Row],[Lev Ret]]-Table13233[[#This Row],[Lev Bet]])</f>
        <v>-100</v>
      </c>
      <c r="R1087" s="84">
        <v>100</v>
      </c>
      <c r="S1087" s="84" t="str">
        <f>IF(Table13233[[#This Row],[E4 24 BET]]="","",IF(OR(Table13233[[#This Row],[Fin]]="1st",Table13233[[#This Row],[Fin]]="Won",Table13233[[#This Row],[Div]]&lt;&gt;""),R1087*Table13233[[#This Row],[Div]],""))</f>
        <v/>
      </c>
      <c r="T1087" s="84">
        <f>IF(Table13233[[#This Row],[E4 24 BET]]="","",IF(Table13233[[#This Row],[E4 24 RET]]="",Table13233[[#This Row],[E4 24 BET]]*-1,S1087-R1087))</f>
        <v>-100</v>
      </c>
      <c r="U1087" s="80" t="s">
        <v>943</v>
      </c>
    </row>
    <row r="1088" spans="1:21" ht="15" customHeight="1" x14ac:dyDescent="0.25">
      <c r="A1088" s="77">
        <v>45276</v>
      </c>
      <c r="B1088" s="78">
        <v>0.55069444444444449</v>
      </c>
      <c r="C1088" s="78" t="s">
        <v>155</v>
      </c>
      <c r="D1088" s="79">
        <v>2</v>
      </c>
      <c r="E1088" s="80">
        <v>9</v>
      </c>
      <c r="F1088" s="81" t="s">
        <v>393</v>
      </c>
      <c r="G1088" s="81"/>
      <c r="H1088" s="82"/>
      <c r="I1088" s="80" t="s">
        <v>897</v>
      </c>
      <c r="J1088" s="83"/>
      <c r="K1088" s="80" t="s">
        <v>932</v>
      </c>
      <c r="L1088" s="80" t="s">
        <v>1021</v>
      </c>
      <c r="M1088" s="80" t="s">
        <v>919</v>
      </c>
      <c r="N1088" s="80" t="s">
        <v>140</v>
      </c>
      <c r="O1088" s="83">
        <v>100</v>
      </c>
      <c r="P1088" s="80" t="str">
        <f>IF(OR(Table13233[[#This Row],[Fin]]="1st",Table13233[[#This Row],[Div]]&lt;&gt;""),O1088*Table13233[[#This Row],[Div]],"")</f>
        <v/>
      </c>
      <c r="Q1088" s="80">
        <f>IF(Table13233[[#This Row],[Lev Ret]]="",Table13233[[#This Row],[Lev Bet]]*-1,Table13233[[#This Row],[Lev Ret]]-Table13233[[#This Row],[Lev Bet]])</f>
        <v>-100</v>
      </c>
      <c r="R1088" s="84">
        <v>100</v>
      </c>
      <c r="S1088" s="84" t="str">
        <f>IF(Table13233[[#This Row],[E4 24 BET]]="","",IF(OR(Table13233[[#This Row],[Fin]]="1st",Table13233[[#This Row],[Fin]]="Won",Table13233[[#This Row],[Div]]&lt;&gt;""),R1088*Table13233[[#This Row],[Div]],""))</f>
        <v/>
      </c>
      <c r="T1088" s="84">
        <f>IF(Table13233[[#This Row],[E4 24 BET]]="","",IF(Table13233[[#This Row],[E4 24 RET]]="",Table13233[[#This Row],[E4 24 BET]]*-1,S1088-R1088))</f>
        <v>-100</v>
      </c>
      <c r="U1088" s="80" t="s">
        <v>927</v>
      </c>
    </row>
    <row r="1089" spans="1:21" ht="15" customHeight="1" x14ac:dyDescent="0.25">
      <c r="A1089" s="77">
        <v>45276</v>
      </c>
      <c r="B1089" s="78">
        <v>0.56944444444444442</v>
      </c>
      <c r="C1089" s="78" t="s">
        <v>138</v>
      </c>
      <c r="D1089" s="79">
        <v>3</v>
      </c>
      <c r="E1089" s="80">
        <v>10</v>
      </c>
      <c r="F1089" s="81" t="s">
        <v>720</v>
      </c>
      <c r="G1089" s="81" t="s">
        <v>4</v>
      </c>
      <c r="H1089" s="82">
        <v>2.6</v>
      </c>
      <c r="I1089" s="80" t="s">
        <v>156</v>
      </c>
      <c r="J1089" s="83"/>
      <c r="K1089" s="80" t="s">
        <v>932</v>
      </c>
      <c r="L1089" s="80" t="s">
        <v>1021</v>
      </c>
      <c r="M1089" s="80" t="s">
        <v>919</v>
      </c>
      <c r="N1089" s="80" t="s">
        <v>140</v>
      </c>
      <c r="O1089" s="83">
        <v>100</v>
      </c>
      <c r="P1089" s="80">
        <f>IF(OR(Table13233[[#This Row],[Fin]]="1st",Table13233[[#This Row],[Div]]&lt;&gt;""),O1089*Table13233[[#This Row],[Div]],"")</f>
        <v>260</v>
      </c>
      <c r="Q1089" s="80">
        <f>IF(Table13233[[#This Row],[Lev Ret]]="",Table13233[[#This Row],[Lev Bet]]*-1,Table13233[[#This Row],[Lev Ret]]-Table13233[[#This Row],[Lev Bet]])</f>
        <v>160</v>
      </c>
      <c r="R1089" s="84">
        <v>100</v>
      </c>
      <c r="S1089" s="84">
        <f>IF(Table13233[[#This Row],[E4 24 BET]]="","",IF(OR(Table13233[[#This Row],[Fin]]="1st",Table13233[[#This Row],[Fin]]="Won",Table13233[[#This Row],[Div]]&lt;&gt;""),R1089*Table13233[[#This Row],[Div]],""))</f>
        <v>260</v>
      </c>
      <c r="T1089" s="84">
        <f>IF(Table13233[[#This Row],[E4 24 BET]]="","",IF(Table13233[[#This Row],[E4 24 RET]]="",Table13233[[#This Row],[E4 24 BET]]*-1,S1089-R1089))</f>
        <v>160</v>
      </c>
      <c r="U1089" s="80" t="s">
        <v>929</v>
      </c>
    </row>
    <row r="1090" spans="1:21" ht="15" customHeight="1" x14ac:dyDescent="0.25">
      <c r="A1090" s="77">
        <v>45276</v>
      </c>
      <c r="B1090" s="78">
        <v>0.57986111111111105</v>
      </c>
      <c r="C1090" s="78" t="s">
        <v>9</v>
      </c>
      <c r="D1090" s="79">
        <v>4</v>
      </c>
      <c r="E1090" s="80">
        <v>8</v>
      </c>
      <c r="F1090" s="81" t="s">
        <v>288</v>
      </c>
      <c r="G1090" s="81" t="s">
        <v>4</v>
      </c>
      <c r="H1090" s="82">
        <v>2</v>
      </c>
      <c r="I1090" s="80" t="s">
        <v>392</v>
      </c>
      <c r="J1090" s="83"/>
      <c r="K1090" s="80" t="s">
        <v>932</v>
      </c>
      <c r="L1090" s="80" t="s">
        <v>1021</v>
      </c>
      <c r="M1090" s="80" t="s">
        <v>919</v>
      </c>
      <c r="N1090" s="80" t="s">
        <v>140</v>
      </c>
      <c r="O1090" s="83">
        <v>100</v>
      </c>
      <c r="P1090" s="80">
        <f>IF(OR(Table13233[[#This Row],[Fin]]="1st",Table13233[[#This Row],[Div]]&lt;&gt;""),O1090*Table13233[[#This Row],[Div]],"")</f>
        <v>200</v>
      </c>
      <c r="Q1090" s="80">
        <f>IF(Table13233[[#This Row],[Lev Ret]]="",Table13233[[#This Row],[Lev Bet]]*-1,Table13233[[#This Row],[Lev Ret]]-Table13233[[#This Row],[Lev Bet]])</f>
        <v>100</v>
      </c>
      <c r="R1090" s="84">
        <v>120</v>
      </c>
      <c r="S1090" s="84">
        <f>IF(Table13233[[#This Row],[E4 24 BET]]="","",IF(OR(Table13233[[#This Row],[Fin]]="1st",Table13233[[#This Row],[Fin]]="Won",Table13233[[#This Row],[Div]]&lt;&gt;""),R1090*Table13233[[#This Row],[Div]],""))</f>
        <v>240</v>
      </c>
      <c r="T1090" s="84">
        <f>IF(Table13233[[#This Row],[E4 24 BET]]="","",IF(Table13233[[#This Row],[E4 24 RET]]="",Table13233[[#This Row],[E4 24 BET]]*-1,S1090-R1090))</f>
        <v>120</v>
      </c>
      <c r="U1090" s="80" t="s">
        <v>941</v>
      </c>
    </row>
    <row r="1091" spans="1:21" ht="15" customHeight="1" x14ac:dyDescent="0.25">
      <c r="A1091" s="77">
        <v>45276</v>
      </c>
      <c r="B1091" s="78">
        <v>0.62361111111111112</v>
      </c>
      <c r="C1091" s="78" t="s">
        <v>155</v>
      </c>
      <c r="D1091" s="79">
        <v>5</v>
      </c>
      <c r="E1091" s="80">
        <v>8</v>
      </c>
      <c r="F1091" s="81" t="s">
        <v>721</v>
      </c>
      <c r="G1091" s="81" t="s">
        <v>6</v>
      </c>
      <c r="H1091" s="82"/>
      <c r="I1091" s="80" t="s">
        <v>897</v>
      </c>
      <c r="J1091" s="83"/>
      <c r="K1091" s="80" t="s">
        <v>932</v>
      </c>
      <c r="L1091" s="80" t="s">
        <v>1021</v>
      </c>
      <c r="M1091" s="80" t="s">
        <v>919</v>
      </c>
      <c r="N1091" s="80" t="s">
        <v>140</v>
      </c>
      <c r="O1091" s="83">
        <v>100</v>
      </c>
      <c r="P1091" s="80" t="str">
        <f>IF(OR(Table13233[[#This Row],[Fin]]="1st",Table13233[[#This Row],[Div]]&lt;&gt;""),O1091*Table13233[[#This Row],[Div]],"")</f>
        <v/>
      </c>
      <c r="Q1091" s="80">
        <f>IF(Table13233[[#This Row],[Lev Ret]]="",Table13233[[#This Row],[Lev Bet]]*-1,Table13233[[#This Row],[Lev Ret]]-Table13233[[#This Row],[Lev Bet]])</f>
        <v>-100</v>
      </c>
      <c r="R1091" s="84">
        <v>100</v>
      </c>
      <c r="S1091" s="84" t="str">
        <f>IF(Table13233[[#This Row],[E4 24 BET]]="","",IF(OR(Table13233[[#This Row],[Fin]]="1st",Table13233[[#This Row],[Fin]]="Won",Table13233[[#This Row],[Div]]&lt;&gt;""),R1091*Table13233[[#This Row],[Div]],""))</f>
        <v/>
      </c>
      <c r="T1091" s="84">
        <f>IF(Table13233[[#This Row],[E4 24 BET]]="","",IF(Table13233[[#This Row],[E4 24 RET]]="",Table13233[[#This Row],[E4 24 BET]]*-1,S1091-R1091))</f>
        <v>-100</v>
      </c>
      <c r="U1091" s="80" t="s">
        <v>927</v>
      </c>
    </row>
    <row r="1092" spans="1:21" ht="15" customHeight="1" x14ac:dyDescent="0.25">
      <c r="A1092" s="77">
        <v>45276</v>
      </c>
      <c r="B1092" s="78">
        <v>0.62847222222222221</v>
      </c>
      <c r="C1092" s="78" t="s">
        <v>9</v>
      </c>
      <c r="D1092" s="79">
        <v>6</v>
      </c>
      <c r="E1092" s="80">
        <v>8</v>
      </c>
      <c r="F1092" s="81" t="s">
        <v>268</v>
      </c>
      <c r="G1092" s="81" t="s">
        <v>6</v>
      </c>
      <c r="H1092" s="82"/>
      <c r="I1092" s="80" t="s">
        <v>392</v>
      </c>
      <c r="J1092" s="83"/>
      <c r="K1092" s="80" t="s">
        <v>932</v>
      </c>
      <c r="L1092" s="80" t="s">
        <v>1021</v>
      </c>
      <c r="M1092" s="80" t="s">
        <v>919</v>
      </c>
      <c r="N1092" s="80" t="s">
        <v>921</v>
      </c>
      <c r="O1092" s="83">
        <v>100</v>
      </c>
      <c r="P1092" s="80" t="str">
        <f>IF(OR(Table13233[[#This Row],[Fin]]="1st",Table13233[[#This Row],[Div]]&lt;&gt;""),O1092*Table13233[[#This Row],[Div]],"")</f>
        <v/>
      </c>
      <c r="Q1092" s="80">
        <f>IF(Table13233[[#This Row],[Lev Ret]]="",Table13233[[#This Row],[Lev Bet]]*-1,Table13233[[#This Row],[Lev Ret]]-Table13233[[#This Row],[Lev Bet]])</f>
        <v>-100</v>
      </c>
      <c r="R1092" s="84">
        <v>200</v>
      </c>
      <c r="S1092" s="84" t="str">
        <f>IF(Table13233[[#This Row],[E4 24 BET]]="","",IF(OR(Table13233[[#This Row],[Fin]]="1st",Table13233[[#This Row],[Fin]]="Won",Table13233[[#This Row],[Div]]&lt;&gt;""),R1092*Table13233[[#This Row],[Div]],""))</f>
        <v/>
      </c>
      <c r="T1092" s="84">
        <f>IF(Table13233[[#This Row],[E4 24 BET]]="","",IF(Table13233[[#This Row],[E4 24 RET]]="",Table13233[[#This Row],[E4 24 BET]]*-1,S1092-R1092))</f>
        <v>-200</v>
      </c>
      <c r="U1092" s="80" t="s">
        <v>950</v>
      </c>
    </row>
    <row r="1093" spans="1:21" ht="15" customHeight="1" x14ac:dyDescent="0.25">
      <c r="A1093" s="77">
        <v>45276</v>
      </c>
      <c r="B1093" s="78">
        <v>0.64236111111111105</v>
      </c>
      <c r="C1093" s="78" t="s">
        <v>138</v>
      </c>
      <c r="D1093" s="79">
        <v>6</v>
      </c>
      <c r="E1093" s="80">
        <v>10</v>
      </c>
      <c r="F1093" s="81" t="s">
        <v>298</v>
      </c>
      <c r="G1093" s="81" t="s">
        <v>4</v>
      </c>
      <c r="H1093" s="82">
        <v>2.8</v>
      </c>
      <c r="I1093" s="80" t="s">
        <v>156</v>
      </c>
      <c r="J1093" s="83"/>
      <c r="K1093" s="80" t="s">
        <v>932</v>
      </c>
      <c r="L1093" s="80" t="s">
        <v>1021</v>
      </c>
      <c r="M1093" s="80" t="s">
        <v>919</v>
      </c>
      <c r="N1093" s="80" t="s">
        <v>140</v>
      </c>
      <c r="O1093" s="83">
        <v>100</v>
      </c>
      <c r="P1093" s="80">
        <f>IF(OR(Table13233[[#This Row],[Fin]]="1st",Table13233[[#This Row],[Div]]&lt;&gt;""),O1093*Table13233[[#This Row],[Div]],"")</f>
        <v>280</v>
      </c>
      <c r="Q1093" s="80">
        <f>IF(Table13233[[#This Row],[Lev Ret]]="",Table13233[[#This Row],[Lev Bet]]*-1,Table13233[[#This Row],[Lev Ret]]-Table13233[[#This Row],[Lev Bet]])</f>
        <v>180</v>
      </c>
      <c r="R1093" s="84">
        <v>100</v>
      </c>
      <c r="S1093" s="84">
        <f>IF(Table13233[[#This Row],[E4 24 BET]]="","",IF(OR(Table13233[[#This Row],[Fin]]="1st",Table13233[[#This Row],[Fin]]="Won",Table13233[[#This Row],[Div]]&lt;&gt;""),R1093*Table13233[[#This Row],[Div]],""))</f>
        <v>280</v>
      </c>
      <c r="T1093" s="84">
        <f>IF(Table13233[[#This Row],[E4 24 BET]]="","",IF(Table13233[[#This Row],[E4 24 RET]]="",Table13233[[#This Row],[E4 24 BET]]*-1,S1093-R1093))</f>
        <v>180</v>
      </c>
      <c r="U1093" s="80" t="s">
        <v>929</v>
      </c>
    </row>
    <row r="1094" spans="1:21" ht="15" customHeight="1" x14ac:dyDescent="0.25">
      <c r="A1094" s="77">
        <v>45276</v>
      </c>
      <c r="B1094" s="78">
        <v>0.65277777777777779</v>
      </c>
      <c r="C1094" s="78" t="s">
        <v>9</v>
      </c>
      <c r="D1094" s="79">
        <v>7</v>
      </c>
      <c r="E1094" s="80">
        <v>3</v>
      </c>
      <c r="F1094" s="81" t="s">
        <v>269</v>
      </c>
      <c r="G1094" s="81"/>
      <c r="H1094" s="82"/>
      <c r="I1094" s="80" t="s">
        <v>392</v>
      </c>
      <c r="J1094" s="83"/>
      <c r="K1094" s="80" t="s">
        <v>932</v>
      </c>
      <c r="L1094" s="80" t="s">
        <v>1021</v>
      </c>
      <c r="M1094" s="80" t="s">
        <v>919</v>
      </c>
      <c r="N1094" s="80" t="s">
        <v>918</v>
      </c>
      <c r="O1094" s="83">
        <v>100</v>
      </c>
      <c r="P1094" s="80" t="str">
        <f>IF(OR(Table13233[[#This Row],[Fin]]="1st",Table13233[[#This Row],[Div]]&lt;&gt;""),O1094*Table13233[[#This Row],[Div]],"")</f>
        <v/>
      </c>
      <c r="Q1094" s="80">
        <f>IF(Table13233[[#This Row],[Lev Ret]]="",Table13233[[#This Row],[Lev Bet]]*-1,Table13233[[#This Row],[Lev Ret]]-Table13233[[#This Row],[Lev Bet]])</f>
        <v>-100</v>
      </c>
      <c r="R1094" s="84">
        <v>200</v>
      </c>
      <c r="S1094" s="84" t="str">
        <f>IF(Table13233[[#This Row],[E4 24 BET]]="","",IF(OR(Table13233[[#This Row],[Fin]]="1st",Table13233[[#This Row],[Fin]]="Won",Table13233[[#This Row],[Div]]&lt;&gt;""),R1094*Table13233[[#This Row],[Div]],""))</f>
        <v/>
      </c>
      <c r="T1094" s="84">
        <f>IF(Table13233[[#This Row],[E4 24 BET]]="","",IF(Table13233[[#This Row],[E4 24 RET]]="",Table13233[[#This Row],[E4 24 BET]]*-1,S1094-R1094))</f>
        <v>-200</v>
      </c>
      <c r="U1094" s="80" t="s">
        <v>953</v>
      </c>
    </row>
    <row r="1095" spans="1:21" ht="15" customHeight="1" x14ac:dyDescent="0.25">
      <c r="A1095" s="77">
        <v>45276</v>
      </c>
      <c r="B1095" s="78">
        <v>0.66666666666666663</v>
      </c>
      <c r="C1095" s="78" t="s">
        <v>138</v>
      </c>
      <c r="D1095" s="79">
        <v>7</v>
      </c>
      <c r="E1095" s="80">
        <v>11</v>
      </c>
      <c r="F1095" s="81" t="s">
        <v>270</v>
      </c>
      <c r="G1095" s="81" t="s">
        <v>4</v>
      </c>
      <c r="H1095" s="82">
        <v>4.5</v>
      </c>
      <c r="I1095" s="80" t="s">
        <v>156</v>
      </c>
      <c r="J1095" s="83"/>
      <c r="K1095" s="80" t="s">
        <v>932</v>
      </c>
      <c r="L1095" s="80" t="s">
        <v>1021</v>
      </c>
      <c r="M1095" s="80" t="s">
        <v>919</v>
      </c>
      <c r="N1095" s="80" t="s">
        <v>140</v>
      </c>
      <c r="O1095" s="83">
        <v>100</v>
      </c>
      <c r="P1095" s="80">
        <f>IF(OR(Table13233[[#This Row],[Fin]]="1st",Table13233[[#This Row],[Div]]&lt;&gt;""),O1095*Table13233[[#This Row],[Div]],"")</f>
        <v>450</v>
      </c>
      <c r="Q1095" s="80">
        <f>IF(Table13233[[#This Row],[Lev Ret]]="",Table13233[[#This Row],[Lev Bet]]*-1,Table13233[[#This Row],[Lev Ret]]-Table13233[[#This Row],[Lev Bet]])</f>
        <v>350</v>
      </c>
      <c r="R1095" s="84">
        <v>100</v>
      </c>
      <c r="S1095" s="84">
        <f>IF(Table13233[[#This Row],[E4 24 BET]]="","",IF(OR(Table13233[[#This Row],[Fin]]="1st",Table13233[[#This Row],[Fin]]="Won",Table13233[[#This Row],[Div]]&lt;&gt;""),R1095*Table13233[[#This Row],[Div]],""))</f>
        <v>450</v>
      </c>
      <c r="T1095" s="84">
        <f>IF(Table13233[[#This Row],[E4 24 BET]]="","",IF(Table13233[[#This Row],[E4 24 RET]]="",Table13233[[#This Row],[E4 24 BET]]*-1,S1095-R1095))</f>
        <v>350</v>
      </c>
      <c r="U1095" s="80" t="s">
        <v>943</v>
      </c>
    </row>
    <row r="1096" spans="1:21" ht="15" customHeight="1" x14ac:dyDescent="0.25">
      <c r="A1096" s="77">
        <v>45276</v>
      </c>
      <c r="B1096" s="78">
        <v>0.7583333333333333</v>
      </c>
      <c r="C1096" s="78" t="s">
        <v>155</v>
      </c>
      <c r="D1096" s="79">
        <v>10</v>
      </c>
      <c r="E1096" s="80">
        <v>7</v>
      </c>
      <c r="F1096" s="81" t="s">
        <v>722</v>
      </c>
      <c r="G1096" s="81"/>
      <c r="H1096" s="82"/>
      <c r="I1096" s="80" t="s">
        <v>897</v>
      </c>
      <c r="J1096" s="83"/>
      <c r="K1096" s="80" t="s">
        <v>932</v>
      </c>
      <c r="L1096" s="80" t="s">
        <v>1021</v>
      </c>
      <c r="M1096" s="80" t="s">
        <v>919</v>
      </c>
      <c r="N1096" s="80" t="s">
        <v>140</v>
      </c>
      <c r="O1096" s="83">
        <v>100</v>
      </c>
      <c r="P1096" s="80" t="str">
        <f>IF(OR(Table13233[[#This Row],[Fin]]="1st",Table13233[[#This Row],[Div]]&lt;&gt;""),O1096*Table13233[[#This Row],[Div]],"")</f>
        <v/>
      </c>
      <c r="Q1096" s="80">
        <f>IF(Table13233[[#This Row],[Lev Ret]]="",Table13233[[#This Row],[Lev Bet]]*-1,Table13233[[#This Row],[Lev Ret]]-Table13233[[#This Row],[Lev Bet]])</f>
        <v>-100</v>
      </c>
      <c r="R1096" s="84">
        <v>100</v>
      </c>
      <c r="S1096" s="84" t="str">
        <f>IF(Table13233[[#This Row],[E4 24 BET]]="","",IF(OR(Table13233[[#This Row],[Fin]]="1st",Table13233[[#This Row],[Fin]]="Won",Table13233[[#This Row],[Div]]&lt;&gt;""),R1096*Table13233[[#This Row],[Div]],""))</f>
        <v/>
      </c>
      <c r="T1096" s="84">
        <f>IF(Table13233[[#This Row],[E4 24 BET]]="","",IF(Table13233[[#This Row],[E4 24 RET]]="",Table13233[[#This Row],[E4 24 BET]]*-1,S1096-R1096))</f>
        <v>-100</v>
      </c>
      <c r="U1096" s="80" t="s">
        <v>927</v>
      </c>
    </row>
    <row r="1097" spans="1:21" ht="15" customHeight="1" x14ac:dyDescent="0.25">
      <c r="A1097" s="77">
        <v>45283</v>
      </c>
      <c r="B1097" s="78">
        <v>0.54513888888888895</v>
      </c>
      <c r="C1097" s="78" t="s">
        <v>138</v>
      </c>
      <c r="D1097" s="79">
        <v>2</v>
      </c>
      <c r="E1097" s="80">
        <v>2</v>
      </c>
      <c r="F1097" s="81" t="s">
        <v>892</v>
      </c>
      <c r="G1097" s="81"/>
      <c r="H1097" s="82"/>
      <c r="I1097" s="80" t="s">
        <v>156</v>
      </c>
      <c r="J1097" s="83"/>
      <c r="K1097" s="80" t="s">
        <v>932</v>
      </c>
      <c r="L1097" s="80" t="s">
        <v>1021</v>
      </c>
      <c r="M1097" s="80" t="s">
        <v>919</v>
      </c>
      <c r="N1097" s="80" t="s">
        <v>140</v>
      </c>
      <c r="O1097" s="83">
        <v>100</v>
      </c>
      <c r="P1097" s="80" t="str">
        <f>IF(OR(Table13233[[#This Row],[Fin]]="1st",Table13233[[#This Row],[Div]]&lt;&gt;""),O1097*Table13233[[#This Row],[Div]],"")</f>
        <v/>
      </c>
      <c r="Q1097" s="80">
        <f>IF(Table13233[[#This Row],[Lev Ret]]="",Table13233[[#This Row],[Lev Bet]]*-1,Table13233[[#This Row],[Lev Ret]]-Table13233[[#This Row],[Lev Bet]])</f>
        <v>-100</v>
      </c>
      <c r="R1097" s="84">
        <v>100</v>
      </c>
      <c r="S1097" s="84" t="str">
        <f>IF(Table13233[[#This Row],[E4 24 BET]]="","",IF(OR(Table13233[[#This Row],[Fin]]="1st",Table13233[[#This Row],[Fin]]="Won",Table13233[[#This Row],[Div]]&lt;&gt;""),R1097*Table13233[[#This Row],[Div]],""))</f>
        <v/>
      </c>
      <c r="T1097" s="84">
        <f>IF(Table13233[[#This Row],[E4 24 BET]]="","",IF(Table13233[[#This Row],[E4 24 RET]]="",Table13233[[#This Row],[E4 24 BET]]*-1,S1097-R1097))</f>
        <v>-100</v>
      </c>
      <c r="U1097" s="80" t="s">
        <v>943</v>
      </c>
    </row>
    <row r="1098" spans="1:21" ht="15" customHeight="1" x14ac:dyDescent="0.25">
      <c r="A1098" s="77">
        <v>45283</v>
      </c>
      <c r="B1098" s="78">
        <v>0.55555555555555558</v>
      </c>
      <c r="C1098" s="78" t="s">
        <v>11</v>
      </c>
      <c r="D1098" s="79">
        <v>3</v>
      </c>
      <c r="E1098" s="80">
        <v>3</v>
      </c>
      <c r="F1098" s="81" t="s">
        <v>275</v>
      </c>
      <c r="G1098" s="81" t="s">
        <v>6</v>
      </c>
      <c r="H1098" s="82"/>
      <c r="I1098" s="80" t="s">
        <v>392</v>
      </c>
      <c r="J1098" s="83"/>
      <c r="K1098" s="80" t="s">
        <v>932</v>
      </c>
      <c r="L1098" s="80" t="s">
        <v>1021</v>
      </c>
      <c r="M1098" s="80" t="s">
        <v>919</v>
      </c>
      <c r="N1098" s="80" t="s">
        <v>140</v>
      </c>
      <c r="O1098" s="83">
        <v>100</v>
      </c>
      <c r="P1098" s="80" t="str">
        <f>IF(OR(Table13233[[#This Row],[Fin]]="1st",Table13233[[#This Row],[Div]]&lt;&gt;""),O1098*Table13233[[#This Row],[Div]],"")</f>
        <v/>
      </c>
      <c r="Q1098" s="80">
        <f>IF(Table13233[[#This Row],[Lev Ret]]="",Table13233[[#This Row],[Lev Bet]]*-1,Table13233[[#This Row],[Lev Ret]]-Table13233[[#This Row],[Lev Bet]])</f>
        <v>-100</v>
      </c>
      <c r="R1098" s="84">
        <v>100</v>
      </c>
      <c r="S1098" s="84" t="str">
        <f>IF(Table13233[[#This Row],[E4 24 BET]]="","",IF(OR(Table13233[[#This Row],[Fin]]="1st",Table13233[[#This Row],[Fin]]="Won",Table13233[[#This Row],[Div]]&lt;&gt;""),R1098*Table13233[[#This Row],[Div]],""))</f>
        <v/>
      </c>
      <c r="T1098" s="84">
        <f>IF(Table13233[[#This Row],[E4 24 BET]]="","",IF(Table13233[[#This Row],[E4 24 RET]]="",Table13233[[#This Row],[E4 24 BET]]*-1,S1098-R1098))</f>
        <v>-100</v>
      </c>
      <c r="U1098" s="80" t="s">
        <v>928</v>
      </c>
    </row>
    <row r="1099" spans="1:21" ht="15" customHeight="1" x14ac:dyDescent="0.25">
      <c r="A1099" s="77">
        <v>45283</v>
      </c>
      <c r="B1099" s="78">
        <v>0.59375</v>
      </c>
      <c r="C1099" s="78" t="s">
        <v>138</v>
      </c>
      <c r="D1099" s="79">
        <v>4</v>
      </c>
      <c r="E1099" s="80">
        <v>13</v>
      </c>
      <c r="F1099" s="81" t="s">
        <v>893</v>
      </c>
      <c r="G1099" s="81" t="s">
        <v>7</v>
      </c>
      <c r="H1099" s="82"/>
      <c r="I1099" s="80" t="s">
        <v>156</v>
      </c>
      <c r="J1099" s="83"/>
      <c r="K1099" s="80" t="s">
        <v>932</v>
      </c>
      <c r="L1099" s="80" t="s">
        <v>1021</v>
      </c>
      <c r="M1099" s="80" t="s">
        <v>919</v>
      </c>
      <c r="N1099" s="80" t="s">
        <v>140</v>
      </c>
      <c r="O1099" s="83">
        <v>100</v>
      </c>
      <c r="P1099" s="80" t="str">
        <f>IF(OR(Table13233[[#This Row],[Fin]]="1st",Table13233[[#This Row],[Div]]&lt;&gt;""),O1099*Table13233[[#This Row],[Div]],"")</f>
        <v/>
      </c>
      <c r="Q1099" s="80">
        <f>IF(Table13233[[#This Row],[Lev Ret]]="",Table13233[[#This Row],[Lev Bet]]*-1,Table13233[[#This Row],[Lev Ret]]-Table13233[[#This Row],[Lev Bet]])</f>
        <v>-100</v>
      </c>
      <c r="R1099" s="84">
        <v>100</v>
      </c>
      <c r="S1099" s="84" t="str">
        <f>IF(Table13233[[#This Row],[E4 24 BET]]="","",IF(OR(Table13233[[#This Row],[Fin]]="1st",Table13233[[#This Row],[Fin]]="Won",Table13233[[#This Row],[Div]]&lt;&gt;""),R1099*Table13233[[#This Row],[Div]],""))</f>
        <v/>
      </c>
      <c r="T1099" s="84">
        <f>IF(Table13233[[#This Row],[E4 24 BET]]="","",IF(Table13233[[#This Row],[E4 24 RET]]="",Table13233[[#This Row],[E4 24 BET]]*-1,S1099-R1099))</f>
        <v>-100</v>
      </c>
      <c r="U1099" s="80" t="s">
        <v>943</v>
      </c>
    </row>
    <row r="1100" spans="1:21" ht="15" customHeight="1" x14ac:dyDescent="0.25">
      <c r="A1100" s="77">
        <v>45283</v>
      </c>
      <c r="B1100" s="78">
        <v>0.59930555555555554</v>
      </c>
      <c r="C1100" s="78" t="s">
        <v>155</v>
      </c>
      <c r="D1100" s="79">
        <v>3</v>
      </c>
      <c r="E1100" s="80">
        <v>1</v>
      </c>
      <c r="F1100" s="81" t="s">
        <v>723</v>
      </c>
      <c r="G1100" s="81" t="s">
        <v>7</v>
      </c>
      <c r="H1100" s="82"/>
      <c r="I1100" s="80" t="s">
        <v>897</v>
      </c>
      <c r="J1100" s="83"/>
      <c r="K1100" s="80" t="s">
        <v>932</v>
      </c>
      <c r="L1100" s="80" t="s">
        <v>1021</v>
      </c>
      <c r="M1100" s="80" t="s">
        <v>919</v>
      </c>
      <c r="N1100" s="80" t="s">
        <v>140</v>
      </c>
      <c r="O1100" s="83">
        <v>100</v>
      </c>
      <c r="P1100" s="80" t="str">
        <f>IF(OR(Table13233[[#This Row],[Fin]]="1st",Table13233[[#This Row],[Div]]&lt;&gt;""),O1100*Table13233[[#This Row],[Div]],"")</f>
        <v/>
      </c>
      <c r="Q1100" s="80">
        <f>IF(Table13233[[#This Row],[Lev Ret]]="",Table13233[[#This Row],[Lev Bet]]*-1,Table13233[[#This Row],[Lev Ret]]-Table13233[[#This Row],[Lev Bet]])</f>
        <v>-100</v>
      </c>
      <c r="R1100" s="84">
        <v>100</v>
      </c>
      <c r="S1100" s="84" t="str">
        <f>IF(Table13233[[#This Row],[E4 24 BET]]="","",IF(OR(Table13233[[#This Row],[Fin]]="1st",Table13233[[#This Row],[Fin]]="Won",Table13233[[#This Row],[Div]]&lt;&gt;""),R1100*Table13233[[#This Row],[Div]],""))</f>
        <v/>
      </c>
      <c r="T1100" s="84">
        <f>IF(Table13233[[#This Row],[E4 24 BET]]="","",IF(Table13233[[#This Row],[E4 24 RET]]="",Table13233[[#This Row],[E4 24 BET]]*-1,S1100-R1100))</f>
        <v>-100</v>
      </c>
      <c r="U1100" s="80" t="s">
        <v>927</v>
      </c>
    </row>
    <row r="1101" spans="1:21" ht="15" customHeight="1" x14ac:dyDescent="0.25">
      <c r="A1101" s="77">
        <v>45283</v>
      </c>
      <c r="B1101" s="78">
        <v>0.61805555555555558</v>
      </c>
      <c r="C1101" s="78" t="s">
        <v>138</v>
      </c>
      <c r="D1101" s="79">
        <v>5</v>
      </c>
      <c r="E1101" s="80">
        <v>2</v>
      </c>
      <c r="F1101" s="81" t="s">
        <v>276</v>
      </c>
      <c r="G1101" s="81" t="s">
        <v>6</v>
      </c>
      <c r="H1101" s="82"/>
      <c r="I1101" s="80" t="s">
        <v>156</v>
      </c>
      <c r="J1101" s="83"/>
      <c r="K1101" s="80" t="s">
        <v>932</v>
      </c>
      <c r="L1101" s="80" t="s">
        <v>1021</v>
      </c>
      <c r="M1101" s="80" t="s">
        <v>919</v>
      </c>
      <c r="N1101" s="80" t="s">
        <v>140</v>
      </c>
      <c r="O1101" s="83">
        <v>100</v>
      </c>
      <c r="P1101" s="80" t="str">
        <f>IF(OR(Table13233[[#This Row],[Fin]]="1st",Table13233[[#This Row],[Div]]&lt;&gt;""),O1101*Table13233[[#This Row],[Div]],"")</f>
        <v/>
      </c>
      <c r="Q1101" s="80">
        <f>IF(Table13233[[#This Row],[Lev Ret]]="",Table13233[[#This Row],[Lev Bet]]*-1,Table13233[[#This Row],[Lev Ret]]-Table13233[[#This Row],[Lev Bet]])</f>
        <v>-100</v>
      </c>
      <c r="R1101" s="84">
        <v>100</v>
      </c>
      <c r="S1101" s="84" t="str">
        <f>IF(Table13233[[#This Row],[E4 24 BET]]="","",IF(OR(Table13233[[#This Row],[Fin]]="1st",Table13233[[#This Row],[Fin]]="Won",Table13233[[#This Row],[Div]]&lt;&gt;""),R1101*Table13233[[#This Row],[Div]],""))</f>
        <v/>
      </c>
      <c r="T1101" s="84">
        <f>IF(Table13233[[#This Row],[E4 24 BET]]="","",IF(Table13233[[#This Row],[E4 24 RET]]="",Table13233[[#This Row],[E4 24 BET]]*-1,S1101-R1101))</f>
        <v>-100</v>
      </c>
      <c r="U1101" s="80" t="s">
        <v>943</v>
      </c>
    </row>
    <row r="1102" spans="1:21" ht="15" customHeight="1" x14ac:dyDescent="0.25">
      <c r="A1102" s="77">
        <v>45283</v>
      </c>
      <c r="B1102" s="78">
        <v>0.64236111111111105</v>
      </c>
      <c r="C1102" s="78" t="s">
        <v>138</v>
      </c>
      <c r="D1102" s="79">
        <v>6</v>
      </c>
      <c r="E1102" s="80">
        <v>12</v>
      </c>
      <c r="F1102" s="81" t="s">
        <v>274</v>
      </c>
      <c r="G1102" s="81"/>
      <c r="H1102" s="82"/>
      <c r="I1102" s="80" t="s">
        <v>156</v>
      </c>
      <c r="J1102" s="83"/>
      <c r="K1102" s="80" t="s">
        <v>932</v>
      </c>
      <c r="L1102" s="80" t="s">
        <v>1021</v>
      </c>
      <c r="M1102" s="80" t="s">
        <v>919</v>
      </c>
      <c r="N1102" s="80" t="s">
        <v>140</v>
      </c>
      <c r="O1102" s="83">
        <v>100</v>
      </c>
      <c r="P1102" s="80" t="str">
        <f>IF(OR(Table13233[[#This Row],[Fin]]="1st",Table13233[[#This Row],[Div]]&lt;&gt;""),O1102*Table13233[[#This Row],[Div]],"")</f>
        <v/>
      </c>
      <c r="Q1102" s="80">
        <f>IF(Table13233[[#This Row],[Lev Ret]]="",Table13233[[#This Row],[Lev Bet]]*-1,Table13233[[#This Row],[Lev Ret]]-Table13233[[#This Row],[Lev Bet]])</f>
        <v>-100</v>
      </c>
      <c r="R1102" s="84">
        <v>100</v>
      </c>
      <c r="S1102" s="84" t="str">
        <f>IF(Table13233[[#This Row],[E4 24 BET]]="","",IF(OR(Table13233[[#This Row],[Fin]]="1st",Table13233[[#This Row],[Fin]]="Won",Table13233[[#This Row],[Div]]&lt;&gt;""),R1102*Table13233[[#This Row],[Div]],""))</f>
        <v/>
      </c>
      <c r="T1102" s="84">
        <f>IF(Table13233[[#This Row],[E4 24 BET]]="","",IF(Table13233[[#This Row],[E4 24 RET]]="",Table13233[[#This Row],[E4 24 BET]]*-1,S1102-R1102))</f>
        <v>-100</v>
      </c>
      <c r="U1102" s="80" t="s">
        <v>929</v>
      </c>
    </row>
    <row r="1103" spans="1:21" ht="15" customHeight="1" x14ac:dyDescent="0.25">
      <c r="A1103" s="77">
        <v>45283</v>
      </c>
      <c r="B1103" s="78">
        <v>0.68055555555555547</v>
      </c>
      <c r="C1103" s="78" t="s">
        <v>11</v>
      </c>
      <c r="D1103" s="79">
        <v>8</v>
      </c>
      <c r="E1103" s="80">
        <v>1</v>
      </c>
      <c r="F1103" s="81" t="s">
        <v>785</v>
      </c>
      <c r="G1103" s="81" t="s">
        <v>4</v>
      </c>
      <c r="H1103" s="82">
        <v>3.3</v>
      </c>
      <c r="I1103" s="80" t="s">
        <v>392</v>
      </c>
      <c r="J1103" s="83"/>
      <c r="K1103" s="80" t="s">
        <v>932</v>
      </c>
      <c r="L1103" s="80" t="s">
        <v>1021</v>
      </c>
      <c r="M1103" s="80" t="s">
        <v>919</v>
      </c>
      <c r="N1103" s="80" t="s">
        <v>140</v>
      </c>
      <c r="O1103" s="83">
        <v>100</v>
      </c>
      <c r="P1103" s="80">
        <f>IF(OR(Table13233[[#This Row],[Fin]]="1st",Table13233[[#This Row],[Div]]&lt;&gt;""),O1103*Table13233[[#This Row],[Div]],"")</f>
        <v>330</v>
      </c>
      <c r="Q1103" s="80">
        <f>IF(Table13233[[#This Row],[Lev Ret]]="",Table13233[[#This Row],[Lev Bet]]*-1,Table13233[[#This Row],[Lev Ret]]-Table13233[[#This Row],[Lev Bet]])</f>
        <v>230</v>
      </c>
      <c r="R1103" s="84">
        <v>120</v>
      </c>
      <c r="S1103" s="84">
        <f>IF(Table13233[[#This Row],[E4 24 BET]]="","",IF(OR(Table13233[[#This Row],[Fin]]="1st",Table13233[[#This Row],[Fin]]="Won",Table13233[[#This Row],[Div]]&lt;&gt;""),R1103*Table13233[[#This Row],[Div]],""))</f>
        <v>396</v>
      </c>
      <c r="T1103" s="84">
        <f>IF(Table13233[[#This Row],[E4 24 BET]]="","",IF(Table13233[[#This Row],[E4 24 RET]]="",Table13233[[#This Row],[E4 24 BET]]*-1,S1103-R1103))</f>
        <v>276</v>
      </c>
      <c r="U1103" s="80" t="s">
        <v>941</v>
      </c>
    </row>
    <row r="1104" spans="1:21" ht="15" customHeight="1" x14ac:dyDescent="0.25">
      <c r="A1104" s="77">
        <v>45283</v>
      </c>
      <c r="B1104" s="78">
        <v>0.68055555555555547</v>
      </c>
      <c r="C1104" s="78" t="s">
        <v>11</v>
      </c>
      <c r="D1104" s="79">
        <v>8</v>
      </c>
      <c r="E1104" s="80">
        <v>9</v>
      </c>
      <c r="F1104" s="81" t="s">
        <v>272</v>
      </c>
      <c r="G1104" s="81"/>
      <c r="H1104" s="82"/>
      <c r="I1104" s="80" t="s">
        <v>392</v>
      </c>
      <c r="J1104" s="83"/>
      <c r="K1104" s="80" t="s">
        <v>932</v>
      </c>
      <c r="L1104" s="80" t="s">
        <v>1021</v>
      </c>
      <c r="M1104" s="80" t="s">
        <v>919</v>
      </c>
      <c r="N1104" s="80" t="s">
        <v>140</v>
      </c>
      <c r="O1104" s="83">
        <v>100</v>
      </c>
      <c r="P1104" s="80" t="str">
        <f>IF(OR(Table13233[[#This Row],[Fin]]="1st",Table13233[[#This Row],[Div]]&lt;&gt;""),O1104*Table13233[[#This Row],[Div]],"")</f>
        <v/>
      </c>
      <c r="Q1104" s="80">
        <f>IF(Table13233[[#This Row],[Lev Ret]]="",Table13233[[#This Row],[Lev Bet]]*-1,Table13233[[#This Row],[Lev Ret]]-Table13233[[#This Row],[Lev Bet]])</f>
        <v>-100</v>
      </c>
      <c r="R1104" s="84">
        <v>120</v>
      </c>
      <c r="S1104" s="84" t="str">
        <f>IF(Table13233[[#This Row],[E4 24 BET]]="","",IF(OR(Table13233[[#This Row],[Fin]]="1st",Table13233[[#This Row],[Fin]]="Won",Table13233[[#This Row],[Div]]&lt;&gt;""),R1104*Table13233[[#This Row],[Div]],""))</f>
        <v/>
      </c>
      <c r="T1104" s="84">
        <f>IF(Table13233[[#This Row],[E4 24 BET]]="","",IF(Table13233[[#This Row],[E4 24 RET]]="",Table13233[[#This Row],[E4 24 BET]]*-1,S1104-R1104))</f>
        <v>-120</v>
      </c>
      <c r="U1104" s="80" t="s">
        <v>941</v>
      </c>
    </row>
    <row r="1105" spans="1:21" ht="15" customHeight="1" x14ac:dyDescent="0.25">
      <c r="A1105" s="77">
        <v>45283</v>
      </c>
      <c r="B1105" s="78">
        <v>0.74652777777777779</v>
      </c>
      <c r="C1105" s="78" t="s">
        <v>138</v>
      </c>
      <c r="D1105" s="79">
        <v>10</v>
      </c>
      <c r="E1105" s="80">
        <v>10</v>
      </c>
      <c r="F1105" s="81" t="s">
        <v>273</v>
      </c>
      <c r="G1105" s="81"/>
      <c r="H1105" s="82"/>
      <c r="I1105" s="80" t="s">
        <v>156</v>
      </c>
      <c r="J1105" s="83"/>
      <c r="K1105" s="80" t="s">
        <v>932</v>
      </c>
      <c r="L1105" s="80" t="s">
        <v>1021</v>
      </c>
      <c r="M1105" s="80" t="s">
        <v>919</v>
      </c>
      <c r="N1105" s="80" t="s">
        <v>918</v>
      </c>
      <c r="O1105" s="83">
        <v>100</v>
      </c>
      <c r="P1105" s="80" t="str">
        <f>IF(OR(Table13233[[#This Row],[Fin]]="1st",Table13233[[#This Row],[Div]]&lt;&gt;""),O1105*Table13233[[#This Row],[Div]],"")</f>
        <v/>
      </c>
      <c r="Q1105" s="80">
        <f>IF(Table13233[[#This Row],[Lev Ret]]="",Table13233[[#This Row],[Lev Bet]]*-1,Table13233[[#This Row],[Lev Ret]]-Table13233[[#This Row],[Lev Bet]])</f>
        <v>-100</v>
      </c>
      <c r="R1105" s="84">
        <v>100</v>
      </c>
      <c r="S1105" s="84" t="str">
        <f>IF(Table13233[[#This Row],[E4 24 BET]]="","",IF(OR(Table13233[[#This Row],[Fin]]="1st",Table13233[[#This Row],[Fin]]="Won",Table13233[[#This Row],[Div]]&lt;&gt;""),R1105*Table13233[[#This Row],[Div]],""))</f>
        <v/>
      </c>
      <c r="T1105" s="84">
        <f>IF(Table13233[[#This Row],[E4 24 BET]]="","",IF(Table13233[[#This Row],[E4 24 RET]]="",Table13233[[#This Row],[E4 24 BET]]*-1,S1105-R1105))</f>
        <v>-100</v>
      </c>
      <c r="U1105" s="80" t="s">
        <v>948</v>
      </c>
    </row>
    <row r="1106" spans="1:21" ht="15" customHeight="1" x14ac:dyDescent="0.25">
      <c r="A1106" s="77">
        <v>45283</v>
      </c>
      <c r="B1106" s="78">
        <v>0.7583333333333333</v>
      </c>
      <c r="C1106" s="78" t="s">
        <v>155</v>
      </c>
      <c r="D1106" s="79">
        <v>9</v>
      </c>
      <c r="E1106" s="80">
        <v>10</v>
      </c>
      <c r="F1106" s="81" t="s">
        <v>724</v>
      </c>
      <c r="G1106" s="81" t="s">
        <v>4</v>
      </c>
      <c r="H1106" s="82">
        <v>1.8</v>
      </c>
      <c r="I1106" s="80" t="s">
        <v>897</v>
      </c>
      <c r="J1106" s="83"/>
      <c r="K1106" s="80" t="s">
        <v>932</v>
      </c>
      <c r="L1106" s="80" t="s">
        <v>1021</v>
      </c>
      <c r="M1106" s="80" t="s">
        <v>919</v>
      </c>
      <c r="N1106" s="80" t="s">
        <v>140</v>
      </c>
      <c r="O1106" s="83">
        <v>100</v>
      </c>
      <c r="P1106" s="80">
        <f>IF(OR(Table13233[[#This Row],[Fin]]="1st",Table13233[[#This Row],[Div]]&lt;&gt;""),O1106*Table13233[[#This Row],[Div]],"")</f>
        <v>180</v>
      </c>
      <c r="Q1106" s="80">
        <f>IF(Table13233[[#This Row],[Lev Ret]]="",Table13233[[#This Row],[Lev Bet]]*-1,Table13233[[#This Row],[Lev Ret]]-Table13233[[#This Row],[Lev Bet]])</f>
        <v>80</v>
      </c>
      <c r="R1106" s="84">
        <v>100</v>
      </c>
      <c r="S1106" s="84">
        <f>IF(Table13233[[#This Row],[E4 24 BET]]="","",IF(OR(Table13233[[#This Row],[Fin]]="1st",Table13233[[#This Row],[Fin]]="Won",Table13233[[#This Row],[Div]]&lt;&gt;""),R1106*Table13233[[#This Row],[Div]],""))</f>
        <v>180</v>
      </c>
      <c r="T1106" s="84">
        <f>IF(Table13233[[#This Row],[E4 24 BET]]="","",IF(Table13233[[#This Row],[E4 24 RET]]="",Table13233[[#This Row],[E4 24 BET]]*-1,S1106-R1106))</f>
        <v>80</v>
      </c>
      <c r="U1106" s="80" t="s">
        <v>927</v>
      </c>
    </row>
    <row r="1107" spans="1:21" ht="15" customHeight="1" x14ac:dyDescent="0.25">
      <c r="A1107" s="77">
        <v>45286</v>
      </c>
      <c r="B1107" s="78">
        <v>0.65277777777777779</v>
      </c>
      <c r="C1107" s="78" t="s">
        <v>9</v>
      </c>
      <c r="D1107" s="79">
        <v>5</v>
      </c>
      <c r="E1107" s="80">
        <v>13</v>
      </c>
      <c r="F1107" s="81" t="s">
        <v>277</v>
      </c>
      <c r="G1107" s="81" t="s">
        <v>4</v>
      </c>
      <c r="H1107" s="82">
        <v>3</v>
      </c>
      <c r="I1107" s="80" t="s">
        <v>392</v>
      </c>
      <c r="J1107" s="83"/>
      <c r="K1107" s="80" t="s">
        <v>932</v>
      </c>
      <c r="L1107" s="80" t="s">
        <v>1021</v>
      </c>
      <c r="M1107" s="80" t="s">
        <v>920</v>
      </c>
      <c r="N1107" s="80" t="s">
        <v>918</v>
      </c>
      <c r="O1107" s="83">
        <v>100</v>
      </c>
      <c r="P1107" s="80">
        <f>IF(OR(Table13233[[#This Row],[Fin]]="1st",Table13233[[#This Row],[Div]]&lt;&gt;""),O1107*Table13233[[#This Row],[Div]],"")</f>
        <v>300</v>
      </c>
      <c r="Q1107" s="80">
        <f>IF(Table13233[[#This Row],[Lev Ret]]="",Table13233[[#This Row],[Lev Bet]]*-1,Table13233[[#This Row],[Lev Ret]]-Table13233[[#This Row],[Lev Bet]])</f>
        <v>200</v>
      </c>
      <c r="R1107" s="84">
        <v>100</v>
      </c>
      <c r="S1107" s="84">
        <f>IF(Table13233[[#This Row],[E4 24 BET]]="","",IF(OR(Table13233[[#This Row],[Fin]]="1st",Table13233[[#This Row],[Fin]]="Won",Table13233[[#This Row],[Div]]&lt;&gt;""),R1107*Table13233[[#This Row],[Div]],""))</f>
        <v>300</v>
      </c>
      <c r="T1107" s="84">
        <f>IF(Table13233[[#This Row],[E4 24 BET]]="","",IF(Table13233[[#This Row],[E4 24 RET]]="",Table13233[[#This Row],[E4 24 BET]]*-1,S1107-R1107))</f>
        <v>200</v>
      </c>
      <c r="U1107" s="80" t="s">
        <v>953</v>
      </c>
    </row>
    <row r="1108" spans="1:21" ht="15" customHeight="1" x14ac:dyDescent="0.25">
      <c r="A1108" s="77">
        <v>45287</v>
      </c>
      <c r="B1108" s="78">
        <v>0.75555555555555554</v>
      </c>
      <c r="C1108" s="78" t="s">
        <v>155</v>
      </c>
      <c r="D1108" s="79">
        <v>7</v>
      </c>
      <c r="E1108" s="80">
        <v>4</v>
      </c>
      <c r="F1108" s="81" t="s">
        <v>278</v>
      </c>
      <c r="G1108" s="81" t="s">
        <v>4</v>
      </c>
      <c r="H1108" s="82">
        <v>1.95</v>
      </c>
      <c r="I1108" s="80" t="s">
        <v>897</v>
      </c>
      <c r="J1108" s="83"/>
      <c r="K1108" s="80" t="s">
        <v>932</v>
      </c>
      <c r="L1108" s="80" t="s">
        <v>1021</v>
      </c>
      <c r="M1108" s="80" t="s">
        <v>924</v>
      </c>
      <c r="N1108" s="80" t="s">
        <v>140</v>
      </c>
      <c r="O1108" s="83">
        <v>100</v>
      </c>
      <c r="P1108" s="80">
        <f>IF(OR(Table13233[[#This Row],[Fin]]="1st",Table13233[[#This Row],[Div]]&lt;&gt;""),O1108*Table13233[[#This Row],[Div]],"")</f>
        <v>195</v>
      </c>
      <c r="Q1108" s="80">
        <f>IF(Table13233[[#This Row],[Lev Ret]]="",Table13233[[#This Row],[Lev Bet]]*-1,Table13233[[#This Row],[Lev Ret]]-Table13233[[#This Row],[Lev Bet]])</f>
        <v>95</v>
      </c>
      <c r="R1108" s="84">
        <v>120</v>
      </c>
      <c r="S1108" s="84">
        <f>IF(Table13233[[#This Row],[E4 24 BET]]="","",IF(OR(Table13233[[#This Row],[Fin]]="1st",Table13233[[#This Row],[Fin]]="Won",Table13233[[#This Row],[Div]]&lt;&gt;""),R1108*Table13233[[#This Row],[Div]],""))</f>
        <v>234</v>
      </c>
      <c r="T1108" s="84">
        <f>IF(Table13233[[#This Row],[E4 24 BET]]="","",IF(Table13233[[#This Row],[E4 24 RET]]="",Table13233[[#This Row],[E4 24 BET]]*-1,S1108-R1108))</f>
        <v>114</v>
      </c>
      <c r="U1108" s="80" t="s">
        <v>930</v>
      </c>
    </row>
    <row r="1109" spans="1:21" ht="15" customHeight="1" x14ac:dyDescent="0.25">
      <c r="A1109" s="77">
        <v>45290</v>
      </c>
      <c r="B1109" s="78">
        <v>0.60416666666666663</v>
      </c>
      <c r="C1109" s="78" t="s">
        <v>11</v>
      </c>
      <c r="D1109" s="79">
        <v>5</v>
      </c>
      <c r="E1109" s="80">
        <v>5</v>
      </c>
      <c r="F1109" s="81" t="s">
        <v>105</v>
      </c>
      <c r="G1109" s="81" t="s">
        <v>7</v>
      </c>
      <c r="H1109" s="82"/>
      <c r="I1109" s="80" t="s">
        <v>392</v>
      </c>
      <c r="J1109" s="83"/>
      <c r="K1109" s="80" t="s">
        <v>932</v>
      </c>
      <c r="L1109" s="80" t="s">
        <v>1021</v>
      </c>
      <c r="M1109" s="80" t="s">
        <v>919</v>
      </c>
      <c r="N1109" s="80" t="s">
        <v>140</v>
      </c>
      <c r="O1109" s="83">
        <v>100</v>
      </c>
      <c r="P1109" s="80" t="str">
        <f>IF(OR(Table13233[[#This Row],[Fin]]="1st",Table13233[[#This Row],[Div]]&lt;&gt;""),O1109*Table13233[[#This Row],[Div]],"")</f>
        <v/>
      </c>
      <c r="Q1109" s="80">
        <f>IF(Table13233[[#This Row],[Lev Ret]]="",Table13233[[#This Row],[Lev Bet]]*-1,Table13233[[#This Row],[Lev Ret]]-Table13233[[#This Row],[Lev Bet]])</f>
        <v>-100</v>
      </c>
      <c r="R1109" s="84">
        <v>120</v>
      </c>
      <c r="S1109" s="84" t="str">
        <f>IF(Table13233[[#This Row],[E4 24 BET]]="","",IF(OR(Table13233[[#This Row],[Fin]]="1st",Table13233[[#This Row],[Fin]]="Won",Table13233[[#This Row],[Div]]&lt;&gt;""),R1109*Table13233[[#This Row],[Div]],""))</f>
        <v/>
      </c>
      <c r="T1109" s="84">
        <f>IF(Table13233[[#This Row],[E4 24 BET]]="","",IF(Table13233[[#This Row],[E4 24 RET]]="",Table13233[[#This Row],[E4 24 BET]]*-1,S1109-R1109))</f>
        <v>-120</v>
      </c>
      <c r="U1109" s="80" t="s">
        <v>941</v>
      </c>
    </row>
    <row r="1110" spans="1:21" ht="15" customHeight="1" x14ac:dyDescent="0.25">
      <c r="A1110" s="77">
        <v>45290</v>
      </c>
      <c r="B1110" s="78">
        <v>0.60416666666666663</v>
      </c>
      <c r="C1110" s="78" t="s">
        <v>11</v>
      </c>
      <c r="D1110" s="79">
        <v>5</v>
      </c>
      <c r="E1110" s="80">
        <v>7</v>
      </c>
      <c r="F1110" s="81" t="s">
        <v>122</v>
      </c>
      <c r="G1110" s="81"/>
      <c r="H1110" s="82"/>
      <c r="I1110" s="80" t="s">
        <v>392</v>
      </c>
      <c r="J1110" s="83"/>
      <c r="K1110" s="80" t="s">
        <v>932</v>
      </c>
      <c r="L1110" s="80" t="s">
        <v>1021</v>
      </c>
      <c r="M1110" s="80" t="s">
        <v>919</v>
      </c>
      <c r="N1110" s="80" t="s">
        <v>918</v>
      </c>
      <c r="O1110" s="83">
        <v>100</v>
      </c>
      <c r="P1110" s="80" t="str">
        <f>IF(OR(Table13233[[#This Row],[Fin]]="1st",Table13233[[#This Row],[Div]]&lt;&gt;""),O1110*Table13233[[#This Row],[Div]],"")</f>
        <v/>
      </c>
      <c r="Q1110" s="80">
        <f>IF(Table13233[[#This Row],[Lev Ret]]="",Table13233[[#This Row],[Lev Bet]]*-1,Table13233[[#This Row],[Lev Ret]]-Table13233[[#This Row],[Lev Bet]])</f>
        <v>-100</v>
      </c>
      <c r="R1110" s="84">
        <v>100</v>
      </c>
      <c r="S1110" s="84" t="str">
        <f>IF(Table13233[[#This Row],[E4 24 BET]]="","",IF(OR(Table13233[[#This Row],[Fin]]="1st",Table13233[[#This Row],[Fin]]="Won",Table13233[[#This Row],[Div]]&lt;&gt;""),R1110*Table13233[[#This Row],[Div]],""))</f>
        <v/>
      </c>
      <c r="T1110" s="84">
        <f>IF(Table13233[[#This Row],[E4 24 BET]]="","",IF(Table13233[[#This Row],[E4 24 RET]]="",Table13233[[#This Row],[E4 24 BET]]*-1,S1110-R1110))</f>
        <v>-100</v>
      </c>
      <c r="U1110" s="80" t="s">
        <v>947</v>
      </c>
    </row>
    <row r="1111" spans="1:21" ht="15" customHeight="1" x14ac:dyDescent="0.25">
      <c r="A1111" s="77">
        <v>45290</v>
      </c>
      <c r="B1111" s="78">
        <v>0.61805555555555558</v>
      </c>
      <c r="C1111" s="78" t="s">
        <v>138</v>
      </c>
      <c r="D1111" s="79">
        <v>5</v>
      </c>
      <c r="E1111" s="80">
        <v>2</v>
      </c>
      <c r="F1111" s="81" t="s">
        <v>178</v>
      </c>
      <c r="G1111" s="81" t="s">
        <v>4</v>
      </c>
      <c r="H1111" s="82">
        <v>3.4</v>
      </c>
      <c r="I1111" s="80" t="s">
        <v>156</v>
      </c>
      <c r="J1111" s="83"/>
      <c r="K1111" s="80" t="s">
        <v>932</v>
      </c>
      <c r="L1111" s="80" t="s">
        <v>1021</v>
      </c>
      <c r="M1111" s="80" t="s">
        <v>919</v>
      </c>
      <c r="N1111" s="80" t="s">
        <v>918</v>
      </c>
      <c r="O1111" s="83">
        <v>100</v>
      </c>
      <c r="P1111" s="80">
        <f>IF(OR(Table13233[[#This Row],[Fin]]="1st",Table13233[[#This Row],[Div]]&lt;&gt;""),O1111*Table13233[[#This Row],[Div]],"")</f>
        <v>340</v>
      </c>
      <c r="Q1111" s="80">
        <f>IF(Table13233[[#This Row],[Lev Ret]]="",Table13233[[#This Row],[Lev Bet]]*-1,Table13233[[#This Row],[Lev Ret]]-Table13233[[#This Row],[Lev Bet]])</f>
        <v>240</v>
      </c>
      <c r="R1111" s="84">
        <v>139.99999999999997</v>
      </c>
      <c r="S1111" s="84">
        <f>IF(Table13233[[#This Row],[E4 24 BET]]="","",IF(OR(Table13233[[#This Row],[Fin]]="1st",Table13233[[#This Row],[Fin]]="Won",Table13233[[#This Row],[Div]]&lt;&gt;""),R1111*Table13233[[#This Row],[Div]],""))</f>
        <v>475.99999999999989</v>
      </c>
      <c r="T1111" s="84">
        <f>IF(Table13233[[#This Row],[E4 24 BET]]="","",IF(Table13233[[#This Row],[E4 24 RET]]="",Table13233[[#This Row],[E4 24 BET]]*-1,S1111-R1111))</f>
        <v>335.99999999999989</v>
      </c>
      <c r="U1111" s="80" t="s">
        <v>955</v>
      </c>
    </row>
    <row r="1112" spans="1:21" ht="15" customHeight="1" x14ac:dyDescent="0.25">
      <c r="A1112" s="77">
        <v>45290</v>
      </c>
      <c r="B1112" s="78">
        <v>0.62847222222222221</v>
      </c>
      <c r="C1112" s="78" t="s">
        <v>11</v>
      </c>
      <c r="D1112" s="79">
        <v>6</v>
      </c>
      <c r="E1112" s="80">
        <v>6</v>
      </c>
      <c r="F1112" s="81" t="s">
        <v>279</v>
      </c>
      <c r="G1112" s="81"/>
      <c r="H1112" s="82"/>
      <c r="I1112" s="80" t="s">
        <v>392</v>
      </c>
      <c r="J1112" s="83"/>
      <c r="K1112" s="80" t="s">
        <v>932</v>
      </c>
      <c r="L1112" s="80" t="s">
        <v>1021</v>
      </c>
      <c r="M1112" s="80" t="s">
        <v>919</v>
      </c>
      <c r="N1112" s="80" t="s">
        <v>918</v>
      </c>
      <c r="O1112" s="83">
        <v>100</v>
      </c>
      <c r="P1112" s="80" t="str">
        <f>IF(OR(Table13233[[#This Row],[Fin]]="1st",Table13233[[#This Row],[Div]]&lt;&gt;""),O1112*Table13233[[#This Row],[Div]],"")</f>
        <v/>
      </c>
      <c r="Q1112" s="80">
        <f>IF(Table13233[[#This Row],[Lev Ret]]="",Table13233[[#This Row],[Lev Bet]]*-1,Table13233[[#This Row],[Lev Ret]]-Table13233[[#This Row],[Lev Bet]])</f>
        <v>-100</v>
      </c>
      <c r="R1112" s="84">
        <v>200</v>
      </c>
      <c r="S1112" s="84" t="str">
        <f>IF(Table13233[[#This Row],[E4 24 BET]]="","",IF(OR(Table13233[[#This Row],[Fin]]="1st",Table13233[[#This Row],[Fin]]="Won",Table13233[[#This Row],[Div]]&lt;&gt;""),R1112*Table13233[[#This Row],[Div]],""))</f>
        <v/>
      </c>
      <c r="T1112" s="84">
        <f>IF(Table13233[[#This Row],[E4 24 BET]]="","",IF(Table13233[[#This Row],[E4 24 RET]]="",Table13233[[#This Row],[E4 24 BET]]*-1,S1112-R1112))</f>
        <v>-200</v>
      </c>
      <c r="U1112" s="80" t="s">
        <v>953</v>
      </c>
    </row>
    <row r="1113" spans="1:21" ht="15" customHeight="1" x14ac:dyDescent="0.25">
      <c r="A1113" s="77">
        <v>45290</v>
      </c>
      <c r="B1113" s="78">
        <v>0.64236111111111105</v>
      </c>
      <c r="C1113" s="78" t="s">
        <v>138</v>
      </c>
      <c r="D1113" s="79">
        <v>6</v>
      </c>
      <c r="E1113" s="80">
        <v>7</v>
      </c>
      <c r="F1113" s="81" t="s">
        <v>281</v>
      </c>
      <c r="G1113" s="81" t="s">
        <v>7</v>
      </c>
      <c r="H1113" s="82"/>
      <c r="I1113" s="80" t="s">
        <v>156</v>
      </c>
      <c r="J1113" s="83"/>
      <c r="K1113" s="80" t="s">
        <v>932</v>
      </c>
      <c r="L1113" s="80" t="s">
        <v>1021</v>
      </c>
      <c r="M1113" s="80" t="s">
        <v>919</v>
      </c>
      <c r="N1113" s="80" t="s">
        <v>140</v>
      </c>
      <c r="O1113" s="83">
        <v>100</v>
      </c>
      <c r="P1113" s="80" t="str">
        <f>IF(OR(Table13233[[#This Row],[Fin]]="1st",Table13233[[#This Row],[Div]]&lt;&gt;""),O1113*Table13233[[#This Row],[Div]],"")</f>
        <v/>
      </c>
      <c r="Q1113" s="80">
        <f>IF(Table13233[[#This Row],[Lev Ret]]="",Table13233[[#This Row],[Lev Bet]]*-1,Table13233[[#This Row],[Lev Ret]]-Table13233[[#This Row],[Lev Bet]])</f>
        <v>-100</v>
      </c>
      <c r="R1113" s="84">
        <v>100</v>
      </c>
      <c r="S1113" s="84" t="str">
        <f>IF(Table13233[[#This Row],[E4 24 BET]]="","",IF(OR(Table13233[[#This Row],[Fin]]="1st",Table13233[[#This Row],[Fin]]="Won",Table13233[[#This Row],[Div]]&lt;&gt;""),R1113*Table13233[[#This Row],[Div]],""))</f>
        <v/>
      </c>
      <c r="T1113" s="84">
        <f>IF(Table13233[[#This Row],[E4 24 BET]]="","",IF(Table13233[[#This Row],[E4 24 RET]]="",Table13233[[#This Row],[E4 24 BET]]*-1,S1113-R1113))</f>
        <v>-100</v>
      </c>
      <c r="U1113" s="80" t="s">
        <v>943</v>
      </c>
    </row>
    <row r="1114" spans="1:21" ht="15" customHeight="1" x14ac:dyDescent="0.25">
      <c r="A1114" s="77">
        <v>45290</v>
      </c>
      <c r="B1114" s="78">
        <v>0.66666666666666663</v>
      </c>
      <c r="C1114" s="78" t="s">
        <v>138</v>
      </c>
      <c r="D1114" s="79">
        <v>7</v>
      </c>
      <c r="E1114" s="80">
        <v>4</v>
      </c>
      <c r="F1114" s="81" t="s">
        <v>270</v>
      </c>
      <c r="G1114" s="81" t="s">
        <v>4</v>
      </c>
      <c r="H1114" s="82">
        <v>3.1</v>
      </c>
      <c r="I1114" s="80" t="s">
        <v>156</v>
      </c>
      <c r="J1114" s="83"/>
      <c r="K1114" s="80" t="s">
        <v>932</v>
      </c>
      <c r="L1114" s="80" t="s">
        <v>1021</v>
      </c>
      <c r="M1114" s="80" t="s">
        <v>919</v>
      </c>
      <c r="N1114" s="80" t="s">
        <v>140</v>
      </c>
      <c r="O1114" s="83">
        <v>100</v>
      </c>
      <c r="P1114" s="80">
        <f>IF(OR(Table13233[[#This Row],[Fin]]="1st",Table13233[[#This Row],[Div]]&lt;&gt;""),O1114*Table13233[[#This Row],[Div]],"")</f>
        <v>310</v>
      </c>
      <c r="Q1114" s="80">
        <f>IF(Table13233[[#This Row],[Lev Ret]]="",Table13233[[#This Row],[Lev Bet]]*-1,Table13233[[#This Row],[Lev Ret]]-Table13233[[#This Row],[Lev Bet]])</f>
        <v>210</v>
      </c>
      <c r="R1114" s="84">
        <v>100</v>
      </c>
      <c r="S1114" s="84">
        <f>IF(Table13233[[#This Row],[E4 24 BET]]="","",IF(OR(Table13233[[#This Row],[Fin]]="1st",Table13233[[#This Row],[Fin]]="Won",Table13233[[#This Row],[Div]]&lt;&gt;""),R1114*Table13233[[#This Row],[Div]],""))</f>
        <v>310</v>
      </c>
      <c r="T1114" s="84">
        <f>IF(Table13233[[#This Row],[E4 24 BET]]="","",IF(Table13233[[#This Row],[E4 24 RET]]="",Table13233[[#This Row],[E4 24 BET]]*-1,S1114-R1114))</f>
        <v>210</v>
      </c>
      <c r="U1114" s="80" t="s">
        <v>943</v>
      </c>
    </row>
    <row r="1115" spans="1:21" ht="15" customHeight="1" x14ac:dyDescent="0.25">
      <c r="A1115" s="77">
        <v>45290</v>
      </c>
      <c r="B1115" s="78">
        <v>0.69444444444444453</v>
      </c>
      <c r="C1115" s="78" t="s">
        <v>138</v>
      </c>
      <c r="D1115" s="79">
        <v>8</v>
      </c>
      <c r="E1115" s="80">
        <v>4</v>
      </c>
      <c r="F1115" s="81" t="s">
        <v>280</v>
      </c>
      <c r="G1115" s="81" t="s">
        <v>95</v>
      </c>
      <c r="H1115" s="82"/>
      <c r="I1115" s="80" t="s">
        <v>156</v>
      </c>
      <c r="J1115" s="83"/>
      <c r="K1115" s="80" t="s">
        <v>932</v>
      </c>
      <c r="L1115" s="80" t="s">
        <v>1021</v>
      </c>
      <c r="M1115" s="80" t="s">
        <v>919</v>
      </c>
      <c r="N1115" s="80" t="s">
        <v>918</v>
      </c>
      <c r="O1115" s="83">
        <v>100</v>
      </c>
      <c r="P1115" s="80" t="str">
        <f>IF(OR(Table13233[[#This Row],[Fin]]="1st",Table13233[[#This Row],[Div]]&lt;&gt;""),O1115*Table13233[[#This Row],[Div]],"")</f>
        <v/>
      </c>
      <c r="Q1115" s="80">
        <f>IF(Table13233[[#This Row],[Lev Ret]]="",Table13233[[#This Row],[Lev Bet]]*-1,Table13233[[#This Row],[Lev Ret]]-Table13233[[#This Row],[Lev Bet]])</f>
        <v>-100</v>
      </c>
      <c r="R1115" s="84">
        <v>139.99999999999997</v>
      </c>
      <c r="S1115" s="84" t="str">
        <f>IF(Table13233[[#This Row],[E4 24 BET]]="","",IF(OR(Table13233[[#This Row],[Fin]]="1st",Table13233[[#This Row],[Fin]]="Won",Table13233[[#This Row],[Div]]&lt;&gt;""),R1115*Table13233[[#This Row],[Div]],""))</f>
        <v/>
      </c>
      <c r="T1115" s="84">
        <f>IF(Table13233[[#This Row],[E4 24 BET]]="","",IF(Table13233[[#This Row],[E4 24 RET]]="",Table13233[[#This Row],[E4 24 BET]]*-1,S1115-R1115))</f>
        <v>-139.99999999999997</v>
      </c>
      <c r="U1115" s="80" t="s">
        <v>951</v>
      </c>
    </row>
    <row r="1116" spans="1:21" ht="15" customHeight="1" x14ac:dyDescent="0.25">
      <c r="A1116" s="77">
        <v>45290</v>
      </c>
      <c r="B1116" s="78">
        <v>0.72222222222222221</v>
      </c>
      <c r="C1116" s="78" t="s">
        <v>138</v>
      </c>
      <c r="D1116" s="79">
        <v>9</v>
      </c>
      <c r="E1116" s="80">
        <v>11</v>
      </c>
      <c r="F1116" s="81" t="s">
        <v>266</v>
      </c>
      <c r="G1116" s="81" t="s">
        <v>6</v>
      </c>
      <c r="H1116" s="82"/>
      <c r="I1116" s="80" t="s">
        <v>156</v>
      </c>
      <c r="J1116" s="83"/>
      <c r="K1116" s="80" t="s">
        <v>932</v>
      </c>
      <c r="L1116" s="80" t="s">
        <v>1021</v>
      </c>
      <c r="M1116" s="80" t="s">
        <v>919</v>
      </c>
      <c r="N1116" s="80" t="s">
        <v>921</v>
      </c>
      <c r="O1116" s="83">
        <v>100</v>
      </c>
      <c r="P1116" s="80" t="str">
        <f>IF(OR(Table13233[[#This Row],[Fin]]="1st",Table13233[[#This Row],[Div]]&lt;&gt;""),O1116*Table13233[[#This Row],[Div]],"")</f>
        <v/>
      </c>
      <c r="Q1116" s="80">
        <f>IF(Table13233[[#This Row],[Lev Ret]]="",Table13233[[#This Row],[Lev Bet]]*-1,Table13233[[#This Row],[Lev Ret]]-Table13233[[#This Row],[Lev Bet]])</f>
        <v>-100</v>
      </c>
      <c r="R1116" s="84">
        <v>160</v>
      </c>
      <c r="S1116" s="84" t="str">
        <f>IF(Table13233[[#This Row],[E4 24 BET]]="","",IF(OR(Table13233[[#This Row],[Fin]]="1st",Table13233[[#This Row],[Fin]]="Won",Table13233[[#This Row],[Div]]&lt;&gt;""),R1116*Table13233[[#This Row],[Div]],""))</f>
        <v/>
      </c>
      <c r="T1116" s="84">
        <f>IF(Table13233[[#This Row],[E4 24 BET]]="","",IF(Table13233[[#This Row],[E4 24 RET]]="",Table13233[[#This Row],[E4 24 BET]]*-1,S1116-R1116))</f>
        <v>-160</v>
      </c>
      <c r="U1116" s="80" t="s">
        <v>952</v>
      </c>
    </row>
    <row r="1117" spans="1:21" ht="15" customHeight="1" x14ac:dyDescent="0.25">
      <c r="A1117" s="77">
        <v>45292</v>
      </c>
      <c r="B1117" s="78">
        <v>0.65277777777777779</v>
      </c>
      <c r="C1117" s="78" t="s">
        <v>10</v>
      </c>
      <c r="D1117" s="79">
        <v>5</v>
      </c>
      <c r="E1117" s="80">
        <v>2</v>
      </c>
      <c r="F1117" s="81" t="s">
        <v>282</v>
      </c>
      <c r="G1117" s="81"/>
      <c r="H1117" s="82"/>
      <c r="I1117" s="80" t="s">
        <v>392</v>
      </c>
      <c r="J1117" s="83"/>
      <c r="K1117" s="80" t="s">
        <v>932</v>
      </c>
      <c r="L1117" s="80" t="s">
        <v>1021</v>
      </c>
      <c r="M1117" s="80" t="s">
        <v>925</v>
      </c>
      <c r="N1117" s="80" t="s">
        <v>918</v>
      </c>
      <c r="O1117" s="83">
        <v>100</v>
      </c>
      <c r="P1117" s="80" t="str">
        <f>IF(OR(Table13233[[#This Row],[Fin]]="1st",Table13233[[#This Row],[Div]]&lt;&gt;""),O1117*Table13233[[#This Row],[Div]],"")</f>
        <v/>
      </c>
      <c r="Q1117" s="80">
        <f>IF(Table13233[[#This Row],[Lev Ret]]="",Table13233[[#This Row],[Lev Bet]]*-1,Table13233[[#This Row],[Lev Ret]]-Table13233[[#This Row],[Lev Bet]])</f>
        <v>-100</v>
      </c>
      <c r="R1117" s="84">
        <v>100</v>
      </c>
      <c r="S1117" s="84" t="str">
        <f>IF(Table13233[[#This Row],[E4 24 BET]]="","",IF(OR(Table13233[[#This Row],[Fin]]="1st",Table13233[[#This Row],[Fin]]="Won",Table13233[[#This Row],[Div]]&lt;&gt;""),R1117*Table13233[[#This Row],[Div]],""))</f>
        <v/>
      </c>
      <c r="T1117" s="84">
        <f>IF(Table13233[[#This Row],[E4 24 BET]]="","",IF(Table13233[[#This Row],[E4 24 RET]]="",Table13233[[#This Row],[E4 24 BET]]*-1,S1117-R1117))</f>
        <v>-100</v>
      </c>
      <c r="U1117" s="80" t="s">
        <v>953</v>
      </c>
    </row>
    <row r="1118" spans="1:21" ht="15" customHeight="1" x14ac:dyDescent="0.25">
      <c r="A1118" s="77">
        <v>45292</v>
      </c>
      <c r="B1118" s="78">
        <v>0.73611111111111116</v>
      </c>
      <c r="C1118" s="78" t="s">
        <v>10</v>
      </c>
      <c r="D1118" s="79">
        <v>8</v>
      </c>
      <c r="E1118" s="80">
        <v>8</v>
      </c>
      <c r="F1118" s="81" t="s">
        <v>283</v>
      </c>
      <c r="G1118" s="81"/>
      <c r="H1118" s="82"/>
      <c r="I1118" s="80" t="s">
        <v>392</v>
      </c>
      <c r="J1118" s="83"/>
      <c r="K1118" s="80" t="s">
        <v>932</v>
      </c>
      <c r="L1118" s="80" t="s">
        <v>1021</v>
      </c>
      <c r="M1118" s="80" t="s">
        <v>925</v>
      </c>
      <c r="N1118" s="80" t="s">
        <v>918</v>
      </c>
      <c r="O1118" s="83">
        <v>100</v>
      </c>
      <c r="P1118" s="80" t="str">
        <f>IF(OR(Table13233[[#This Row],[Fin]]="1st",Table13233[[#This Row],[Div]]&lt;&gt;""),O1118*Table13233[[#This Row],[Div]],"")</f>
        <v/>
      </c>
      <c r="Q1118" s="80">
        <f>IF(Table13233[[#This Row],[Lev Ret]]="",Table13233[[#This Row],[Lev Bet]]*-1,Table13233[[#This Row],[Lev Ret]]-Table13233[[#This Row],[Lev Bet]])</f>
        <v>-100</v>
      </c>
      <c r="R1118" s="84">
        <v>100</v>
      </c>
      <c r="S1118" s="84" t="str">
        <f>IF(Table13233[[#This Row],[E4 24 BET]]="","",IF(OR(Table13233[[#This Row],[Fin]]="1st",Table13233[[#This Row],[Fin]]="Won",Table13233[[#This Row],[Div]]&lt;&gt;""),R1118*Table13233[[#This Row],[Div]],""))</f>
        <v/>
      </c>
      <c r="T1118" s="84">
        <f>IF(Table13233[[#This Row],[E4 24 BET]]="","",IF(Table13233[[#This Row],[E4 24 RET]]="",Table13233[[#This Row],[E4 24 BET]]*-1,S1118-R1118))</f>
        <v>-100</v>
      </c>
      <c r="U1118" s="80" t="s">
        <v>953</v>
      </c>
    </row>
    <row r="1119" spans="1:21" ht="15" customHeight="1" x14ac:dyDescent="0.25">
      <c r="A1119" s="77">
        <v>45294</v>
      </c>
      <c r="B1119" s="78">
        <v>0.62013888888888891</v>
      </c>
      <c r="C1119" s="78" t="s">
        <v>155</v>
      </c>
      <c r="D1119" s="79">
        <v>1</v>
      </c>
      <c r="E1119" s="80">
        <v>4</v>
      </c>
      <c r="F1119" s="81" t="s">
        <v>284</v>
      </c>
      <c r="G1119" s="81" t="s">
        <v>4</v>
      </c>
      <c r="H1119" s="82">
        <v>1.9</v>
      </c>
      <c r="I1119" s="80" t="s">
        <v>897</v>
      </c>
      <c r="J1119" s="83"/>
      <c r="K1119" s="80" t="s">
        <v>932</v>
      </c>
      <c r="L1119" s="80" t="s">
        <v>1021</v>
      </c>
      <c r="M1119" s="80" t="s">
        <v>924</v>
      </c>
      <c r="N1119" s="80" t="s">
        <v>140</v>
      </c>
      <c r="O1119" s="83">
        <v>100</v>
      </c>
      <c r="P1119" s="80">
        <f>IF(OR(Table13233[[#This Row],[Fin]]="1st",Table13233[[#This Row],[Div]]&lt;&gt;""),O1119*Table13233[[#This Row],[Div]],"")</f>
        <v>190</v>
      </c>
      <c r="Q1119" s="80">
        <f>IF(Table13233[[#This Row],[Lev Ret]]="",Table13233[[#This Row],[Lev Bet]]*-1,Table13233[[#This Row],[Lev Ret]]-Table13233[[#This Row],[Lev Bet]])</f>
        <v>90</v>
      </c>
      <c r="R1119" s="84">
        <v>120</v>
      </c>
      <c r="S1119" s="84">
        <f>IF(Table13233[[#This Row],[E4 24 BET]]="","",IF(OR(Table13233[[#This Row],[Fin]]="1st",Table13233[[#This Row],[Fin]]="Won",Table13233[[#This Row],[Div]]&lt;&gt;""),R1119*Table13233[[#This Row],[Div]],""))</f>
        <v>228</v>
      </c>
      <c r="T1119" s="84">
        <f>IF(Table13233[[#This Row],[E4 24 BET]]="","",IF(Table13233[[#This Row],[E4 24 RET]]="",Table13233[[#This Row],[E4 24 BET]]*-1,S1119-R1119))</f>
        <v>108</v>
      </c>
      <c r="U1119" s="80" t="s">
        <v>930</v>
      </c>
    </row>
    <row r="1120" spans="1:21" ht="15" customHeight="1" x14ac:dyDescent="0.25">
      <c r="A1120" s="77">
        <v>45297</v>
      </c>
      <c r="B1120" s="78">
        <v>0.54513888888888895</v>
      </c>
      <c r="C1120" s="78" t="s">
        <v>138</v>
      </c>
      <c r="D1120" s="79">
        <v>2</v>
      </c>
      <c r="E1120" s="80">
        <v>8</v>
      </c>
      <c r="F1120" s="81" t="s">
        <v>286</v>
      </c>
      <c r="G1120" s="81" t="s">
        <v>7</v>
      </c>
      <c r="H1120" s="82"/>
      <c r="I1120" s="80" t="s">
        <v>156</v>
      </c>
      <c r="J1120" s="83"/>
      <c r="K1120" s="80" t="s">
        <v>932</v>
      </c>
      <c r="L1120" s="80" t="s">
        <v>1021</v>
      </c>
      <c r="M1120" s="80" t="s">
        <v>919</v>
      </c>
      <c r="N1120" s="80" t="s">
        <v>918</v>
      </c>
      <c r="O1120" s="83">
        <v>100</v>
      </c>
      <c r="P1120" s="80" t="str">
        <f>IF(OR(Table13233[[#This Row],[Fin]]="1st",Table13233[[#This Row],[Div]]&lt;&gt;""),O1120*Table13233[[#This Row],[Div]],"")</f>
        <v/>
      </c>
      <c r="Q1120" s="80">
        <f>IF(Table13233[[#This Row],[Lev Ret]]="",Table13233[[#This Row],[Lev Bet]]*-1,Table13233[[#This Row],[Lev Ret]]-Table13233[[#This Row],[Lev Bet]])</f>
        <v>-100</v>
      </c>
      <c r="R1120" s="84">
        <v>100</v>
      </c>
      <c r="S1120" s="84" t="str">
        <f>IF(Table13233[[#This Row],[E4 24 BET]]="","",IF(OR(Table13233[[#This Row],[Fin]]="1st",Table13233[[#This Row],[Fin]]="Won",Table13233[[#This Row],[Div]]&lt;&gt;""),R1120*Table13233[[#This Row],[Div]],""))</f>
        <v/>
      </c>
      <c r="T1120" s="84">
        <f>IF(Table13233[[#This Row],[E4 24 BET]]="","",IF(Table13233[[#This Row],[E4 24 RET]]="",Table13233[[#This Row],[E4 24 BET]]*-1,S1120-R1120))</f>
        <v>-100</v>
      </c>
      <c r="U1120" s="80" t="s">
        <v>948</v>
      </c>
    </row>
    <row r="1121" spans="1:21" ht="15" customHeight="1" x14ac:dyDescent="0.25">
      <c r="A1121" s="77">
        <v>45297</v>
      </c>
      <c r="B1121" s="78">
        <v>0.61805555555555558</v>
      </c>
      <c r="C1121" s="78" t="s">
        <v>138</v>
      </c>
      <c r="D1121" s="79">
        <v>5</v>
      </c>
      <c r="E1121" s="80">
        <v>5</v>
      </c>
      <c r="F1121" s="81" t="s">
        <v>288</v>
      </c>
      <c r="G1121" s="81" t="s">
        <v>4</v>
      </c>
      <c r="H1121" s="82">
        <v>2.4500000000000002</v>
      </c>
      <c r="I1121" s="80" t="s">
        <v>156</v>
      </c>
      <c r="J1121" s="83"/>
      <c r="K1121" s="80" t="s">
        <v>932</v>
      </c>
      <c r="L1121" s="80" t="s">
        <v>1021</v>
      </c>
      <c r="M1121" s="80" t="s">
        <v>919</v>
      </c>
      <c r="N1121" s="80" t="s">
        <v>921</v>
      </c>
      <c r="O1121" s="83">
        <v>100</v>
      </c>
      <c r="P1121" s="80">
        <f>IF(OR(Table13233[[#This Row],[Fin]]="1st",Table13233[[#This Row],[Div]]&lt;&gt;""),O1121*Table13233[[#This Row],[Div]],"")</f>
        <v>245.00000000000003</v>
      </c>
      <c r="Q1121" s="80">
        <f>IF(Table13233[[#This Row],[Lev Ret]]="",Table13233[[#This Row],[Lev Bet]]*-1,Table13233[[#This Row],[Lev Ret]]-Table13233[[#This Row],[Lev Bet]])</f>
        <v>145.00000000000003</v>
      </c>
      <c r="R1121" s="84">
        <v>160</v>
      </c>
      <c r="S1121" s="84">
        <f>IF(Table13233[[#This Row],[E4 24 BET]]="","",IF(OR(Table13233[[#This Row],[Fin]]="1st",Table13233[[#This Row],[Fin]]="Won",Table13233[[#This Row],[Div]]&lt;&gt;""),R1121*Table13233[[#This Row],[Div]],""))</f>
        <v>392</v>
      </c>
      <c r="T1121" s="84">
        <f>IF(Table13233[[#This Row],[E4 24 BET]]="","",IF(Table13233[[#This Row],[E4 24 RET]]="",Table13233[[#This Row],[E4 24 BET]]*-1,S1121-R1121))</f>
        <v>232</v>
      </c>
      <c r="U1121" s="80" t="s">
        <v>952</v>
      </c>
    </row>
    <row r="1122" spans="1:21" ht="15" customHeight="1" x14ac:dyDescent="0.25">
      <c r="A1122" s="77">
        <v>45297</v>
      </c>
      <c r="B1122" s="78">
        <v>0.64236111111111105</v>
      </c>
      <c r="C1122" s="78" t="s">
        <v>138</v>
      </c>
      <c r="D1122" s="79">
        <v>6</v>
      </c>
      <c r="E1122" s="80">
        <v>5</v>
      </c>
      <c r="F1122" s="81" t="s">
        <v>287</v>
      </c>
      <c r="G1122" s="81" t="s">
        <v>7</v>
      </c>
      <c r="H1122" s="82"/>
      <c r="I1122" s="80" t="s">
        <v>156</v>
      </c>
      <c r="J1122" s="83"/>
      <c r="K1122" s="80" t="s">
        <v>932</v>
      </c>
      <c r="L1122" s="80" t="s">
        <v>1021</v>
      </c>
      <c r="M1122" s="80" t="s">
        <v>919</v>
      </c>
      <c r="N1122" s="80" t="s">
        <v>918</v>
      </c>
      <c r="O1122" s="83">
        <v>100</v>
      </c>
      <c r="P1122" s="80" t="str">
        <f>IF(OR(Table13233[[#This Row],[Fin]]="1st",Table13233[[#This Row],[Div]]&lt;&gt;""),O1122*Table13233[[#This Row],[Div]],"")</f>
        <v/>
      </c>
      <c r="Q1122" s="80">
        <f>IF(Table13233[[#This Row],[Lev Ret]]="",Table13233[[#This Row],[Lev Bet]]*-1,Table13233[[#This Row],[Lev Ret]]-Table13233[[#This Row],[Lev Bet]])</f>
        <v>-100</v>
      </c>
      <c r="R1122" s="84">
        <v>139.99999999999997</v>
      </c>
      <c r="S1122" s="84" t="str">
        <f>IF(Table13233[[#This Row],[E4 24 BET]]="","",IF(OR(Table13233[[#This Row],[Fin]]="1st",Table13233[[#This Row],[Fin]]="Won",Table13233[[#This Row],[Div]]&lt;&gt;""),R1122*Table13233[[#This Row],[Div]],""))</f>
        <v/>
      </c>
      <c r="T1122" s="84">
        <f>IF(Table13233[[#This Row],[E4 24 BET]]="","",IF(Table13233[[#This Row],[E4 24 RET]]="",Table13233[[#This Row],[E4 24 BET]]*-1,S1122-R1122))</f>
        <v>-139.99999999999997</v>
      </c>
      <c r="U1122" s="80" t="s">
        <v>955</v>
      </c>
    </row>
    <row r="1123" spans="1:21" ht="15" customHeight="1" x14ac:dyDescent="0.25">
      <c r="A1123" s="77">
        <v>45297</v>
      </c>
      <c r="B1123" s="78">
        <v>0.68055555555555547</v>
      </c>
      <c r="C1123" s="78" t="s">
        <v>285</v>
      </c>
      <c r="D1123" s="79">
        <v>8</v>
      </c>
      <c r="E1123" s="80">
        <v>7</v>
      </c>
      <c r="F1123" s="81" t="s">
        <v>786</v>
      </c>
      <c r="G1123" s="81" t="s">
        <v>4</v>
      </c>
      <c r="H1123" s="82">
        <v>4.2</v>
      </c>
      <c r="I1123" s="80" t="s">
        <v>392</v>
      </c>
      <c r="J1123" s="83"/>
      <c r="K1123" s="80" t="s">
        <v>932</v>
      </c>
      <c r="L1123" s="80" t="s">
        <v>1021</v>
      </c>
      <c r="M1123" s="80" t="s">
        <v>919</v>
      </c>
      <c r="N1123" s="80" t="s">
        <v>140</v>
      </c>
      <c r="O1123" s="83">
        <v>100</v>
      </c>
      <c r="P1123" s="80">
        <f>IF(OR(Table13233[[#This Row],[Fin]]="1st",Table13233[[#This Row],[Div]]&lt;&gt;""),O1123*Table13233[[#This Row],[Div]],"")</f>
        <v>420</v>
      </c>
      <c r="Q1123" s="80">
        <f>IF(Table13233[[#This Row],[Lev Ret]]="",Table13233[[#This Row],[Lev Bet]]*-1,Table13233[[#This Row],[Lev Ret]]-Table13233[[#This Row],[Lev Bet]])</f>
        <v>320</v>
      </c>
      <c r="R1123" s="84">
        <v>120</v>
      </c>
      <c r="S1123" s="84">
        <f>IF(Table13233[[#This Row],[E4 24 BET]]="","",IF(OR(Table13233[[#This Row],[Fin]]="1st",Table13233[[#This Row],[Fin]]="Won",Table13233[[#This Row],[Div]]&lt;&gt;""),R1123*Table13233[[#This Row],[Div]],""))</f>
        <v>504</v>
      </c>
      <c r="T1123" s="84">
        <f>IF(Table13233[[#This Row],[E4 24 BET]]="","",IF(Table13233[[#This Row],[E4 24 RET]]="",Table13233[[#This Row],[E4 24 BET]]*-1,S1123-R1123))</f>
        <v>384</v>
      </c>
      <c r="U1123" s="80" t="s">
        <v>941</v>
      </c>
    </row>
    <row r="1124" spans="1:21" ht="15" customHeight="1" x14ac:dyDescent="0.25">
      <c r="A1124" s="77">
        <v>45297</v>
      </c>
      <c r="B1124" s="78">
        <v>0.70833333333333337</v>
      </c>
      <c r="C1124" s="78" t="s">
        <v>285</v>
      </c>
      <c r="D1124" s="79">
        <v>9</v>
      </c>
      <c r="E1124" s="80">
        <v>2</v>
      </c>
      <c r="F1124" s="81" t="s">
        <v>1020</v>
      </c>
      <c r="G1124" s="81" t="s">
        <v>4</v>
      </c>
      <c r="H1124" s="82">
        <v>2.4500000000000002</v>
      </c>
      <c r="I1124" s="80" t="s">
        <v>392</v>
      </c>
      <c r="J1124" s="83"/>
      <c r="K1124" s="80" t="s">
        <v>932</v>
      </c>
      <c r="L1124" s="80" t="s">
        <v>1021</v>
      </c>
      <c r="M1124" s="80" t="s">
        <v>919</v>
      </c>
      <c r="N1124" s="80" t="s">
        <v>140</v>
      </c>
      <c r="O1124" s="83">
        <v>100</v>
      </c>
      <c r="P1124" s="80">
        <f>IF(OR(Table13233[[#This Row],[Fin]]="1st",Table13233[[#This Row],[Div]]&lt;&gt;""),O1124*Table13233[[#This Row],[Div]],"")</f>
        <v>245.00000000000003</v>
      </c>
      <c r="Q1124" s="80">
        <f>IF(Table13233[[#This Row],[Lev Ret]]="",Table13233[[#This Row],[Lev Bet]]*-1,Table13233[[#This Row],[Lev Ret]]-Table13233[[#This Row],[Lev Bet]])</f>
        <v>145.00000000000003</v>
      </c>
      <c r="R1124" s="84">
        <v>120</v>
      </c>
      <c r="S1124" s="84">
        <f>IF(Table13233[[#This Row],[E4 24 BET]]="","",IF(OR(Table13233[[#This Row],[Fin]]="1st",Table13233[[#This Row],[Fin]]="Won",Table13233[[#This Row],[Div]]&lt;&gt;""),R1124*Table13233[[#This Row],[Div]],""))</f>
        <v>294</v>
      </c>
      <c r="T1124" s="84">
        <f>IF(Table13233[[#This Row],[E4 24 BET]]="","",IF(Table13233[[#This Row],[E4 24 RET]]="",Table13233[[#This Row],[E4 24 BET]]*-1,S1124-R1124))</f>
        <v>174</v>
      </c>
      <c r="U1124" s="80" t="s">
        <v>941</v>
      </c>
    </row>
    <row r="1125" spans="1:21" ht="15" customHeight="1" x14ac:dyDescent="0.25">
      <c r="A1125" s="77">
        <v>45301</v>
      </c>
      <c r="B1125" s="78">
        <v>0.67013888888888884</v>
      </c>
      <c r="C1125" s="78" t="s">
        <v>149</v>
      </c>
      <c r="D1125" s="79">
        <v>4</v>
      </c>
      <c r="E1125" s="80">
        <v>3</v>
      </c>
      <c r="F1125" s="81" t="s">
        <v>289</v>
      </c>
      <c r="G1125" s="81" t="s">
        <v>100</v>
      </c>
      <c r="H1125" s="82"/>
      <c r="I1125" s="80" t="s">
        <v>156</v>
      </c>
      <c r="J1125" s="83"/>
      <c r="K1125" s="80" t="s">
        <v>932</v>
      </c>
      <c r="L1125" s="80" t="s">
        <v>1021</v>
      </c>
      <c r="M1125" s="80" t="s">
        <v>924</v>
      </c>
      <c r="N1125" s="80" t="s">
        <v>140</v>
      </c>
      <c r="O1125" s="83">
        <v>100</v>
      </c>
      <c r="P1125" s="80" t="str">
        <f>IF(OR(Table13233[[#This Row],[Fin]]="1st",Table13233[[#This Row],[Div]]&lt;&gt;""),O1125*Table13233[[#This Row],[Div]],"")</f>
        <v/>
      </c>
      <c r="Q1125" s="80">
        <f>IF(Table13233[[#This Row],[Lev Ret]]="",Table13233[[#This Row],[Lev Bet]]*-1,Table13233[[#This Row],[Lev Ret]]-Table13233[[#This Row],[Lev Bet]])</f>
        <v>-100</v>
      </c>
      <c r="R1125" s="84">
        <v>120</v>
      </c>
      <c r="S1125" s="84" t="str">
        <f>IF(Table13233[[#This Row],[E4 24 BET]]="","",IF(OR(Table13233[[#This Row],[Fin]]="1st",Table13233[[#This Row],[Fin]]="Won",Table13233[[#This Row],[Div]]&lt;&gt;""),R1125*Table13233[[#This Row],[Div]],""))</f>
        <v/>
      </c>
      <c r="T1125" s="84">
        <f>IF(Table13233[[#This Row],[E4 24 BET]]="","",IF(Table13233[[#This Row],[E4 24 RET]]="",Table13233[[#This Row],[E4 24 BET]]*-1,S1125-R1125))</f>
        <v>-120</v>
      </c>
      <c r="U1125" s="80" t="s">
        <v>946</v>
      </c>
    </row>
    <row r="1126" spans="1:21" ht="15" customHeight="1" x14ac:dyDescent="0.25">
      <c r="A1126" s="77">
        <v>45301</v>
      </c>
      <c r="B1126" s="78">
        <v>0.70138888888888884</v>
      </c>
      <c r="C1126" s="78" t="s">
        <v>5</v>
      </c>
      <c r="D1126" s="79">
        <v>3</v>
      </c>
      <c r="E1126" s="80">
        <v>8</v>
      </c>
      <c r="F1126" s="81" t="s">
        <v>290</v>
      </c>
      <c r="G1126" s="81" t="s">
        <v>4</v>
      </c>
      <c r="H1126" s="82">
        <v>2.2000000000000002</v>
      </c>
      <c r="I1126" s="80" t="s">
        <v>392</v>
      </c>
      <c r="J1126" s="83"/>
      <c r="K1126" s="80" t="s">
        <v>932</v>
      </c>
      <c r="L1126" s="80" t="s">
        <v>1021</v>
      </c>
      <c r="M1126" s="80" t="s">
        <v>924</v>
      </c>
      <c r="N1126" s="80" t="s">
        <v>140</v>
      </c>
      <c r="O1126" s="83">
        <v>100</v>
      </c>
      <c r="P1126" s="80">
        <f>IF(OR(Table13233[[#This Row],[Fin]]="1st",Table13233[[#This Row],[Div]]&lt;&gt;""),O1126*Table13233[[#This Row],[Div]],"")</f>
        <v>220.00000000000003</v>
      </c>
      <c r="Q1126" s="80">
        <f>IF(Table13233[[#This Row],[Lev Ret]]="",Table13233[[#This Row],[Lev Bet]]*-1,Table13233[[#This Row],[Lev Ret]]-Table13233[[#This Row],[Lev Bet]])</f>
        <v>120.00000000000003</v>
      </c>
      <c r="R1126" s="84">
        <v>100</v>
      </c>
      <c r="S1126" s="84">
        <f>IF(Table13233[[#This Row],[E4 24 BET]]="","",IF(OR(Table13233[[#This Row],[Fin]]="1st",Table13233[[#This Row],[Fin]]="Won",Table13233[[#This Row],[Div]]&lt;&gt;""),R1126*Table13233[[#This Row],[Div]],""))</f>
        <v>220.00000000000003</v>
      </c>
      <c r="T1126" s="84">
        <f>IF(Table13233[[#This Row],[E4 24 BET]]="","",IF(Table13233[[#This Row],[E4 24 RET]]="",Table13233[[#This Row],[E4 24 BET]]*-1,S1126-R1126))</f>
        <v>120.00000000000003</v>
      </c>
      <c r="U1126" s="80" t="s">
        <v>945</v>
      </c>
    </row>
    <row r="1127" spans="1:21" ht="15" customHeight="1" x14ac:dyDescent="0.25">
      <c r="A1127" s="77">
        <v>45304</v>
      </c>
      <c r="B1127" s="78">
        <v>0.52430555555555558</v>
      </c>
      <c r="C1127" s="78" t="s">
        <v>139</v>
      </c>
      <c r="D1127" s="79">
        <v>1</v>
      </c>
      <c r="E1127" s="80">
        <v>2</v>
      </c>
      <c r="F1127" s="81" t="s">
        <v>295</v>
      </c>
      <c r="G1127" s="81" t="s">
        <v>7</v>
      </c>
      <c r="H1127" s="82"/>
      <c r="I1127" s="80" t="s">
        <v>156</v>
      </c>
      <c r="J1127" s="83"/>
      <c r="K1127" s="80" t="s">
        <v>932</v>
      </c>
      <c r="L1127" s="80" t="s">
        <v>1021</v>
      </c>
      <c r="M1127" s="80" t="s">
        <v>919</v>
      </c>
      <c r="N1127" s="80" t="s">
        <v>140</v>
      </c>
      <c r="O1127" s="83">
        <v>100</v>
      </c>
      <c r="P1127" s="80" t="str">
        <f>IF(OR(Table13233[[#This Row],[Fin]]="1st",Table13233[[#This Row],[Div]]&lt;&gt;""),O1127*Table13233[[#This Row],[Div]],"")</f>
        <v/>
      </c>
      <c r="Q1127" s="80">
        <f>IF(Table13233[[#This Row],[Lev Ret]]="",Table13233[[#This Row],[Lev Bet]]*-1,Table13233[[#This Row],[Lev Ret]]-Table13233[[#This Row],[Lev Bet]])</f>
        <v>-100</v>
      </c>
      <c r="R1127" s="84">
        <v>100</v>
      </c>
      <c r="S1127" s="84" t="str">
        <f>IF(Table13233[[#This Row],[E4 24 BET]]="","",IF(OR(Table13233[[#This Row],[Fin]]="1st",Table13233[[#This Row],[Fin]]="Won",Table13233[[#This Row],[Div]]&lt;&gt;""),R1127*Table13233[[#This Row],[Div]],""))</f>
        <v/>
      </c>
      <c r="T1127" s="84">
        <f>IF(Table13233[[#This Row],[E4 24 BET]]="","",IF(Table13233[[#This Row],[E4 24 RET]]="",Table13233[[#This Row],[E4 24 BET]]*-1,S1127-R1127))</f>
        <v>-100</v>
      </c>
      <c r="U1127" s="80" t="s">
        <v>943</v>
      </c>
    </row>
    <row r="1128" spans="1:21" ht="15" customHeight="1" x14ac:dyDescent="0.25">
      <c r="A1128" s="77">
        <v>45304</v>
      </c>
      <c r="B1128" s="78">
        <v>0.53333333333333333</v>
      </c>
      <c r="C1128" s="78" t="s">
        <v>10</v>
      </c>
      <c r="D1128" s="79">
        <v>2</v>
      </c>
      <c r="E1128" s="80">
        <v>8</v>
      </c>
      <c r="F1128" s="81" t="s">
        <v>294</v>
      </c>
      <c r="G1128" s="81"/>
      <c r="H1128" s="82"/>
      <c r="I1128" s="80" t="s">
        <v>392</v>
      </c>
      <c r="J1128" s="83"/>
      <c r="K1128" s="80" t="s">
        <v>932</v>
      </c>
      <c r="L1128" s="80" t="s">
        <v>1021</v>
      </c>
      <c r="M1128" s="80" t="s">
        <v>919</v>
      </c>
      <c r="N1128" s="80" t="s">
        <v>140</v>
      </c>
      <c r="O1128" s="83">
        <v>100</v>
      </c>
      <c r="P1128" s="80" t="str">
        <f>IF(OR(Table13233[[#This Row],[Fin]]="1st",Table13233[[#This Row],[Div]]&lt;&gt;""),O1128*Table13233[[#This Row],[Div]],"")</f>
        <v/>
      </c>
      <c r="Q1128" s="80">
        <f>IF(Table13233[[#This Row],[Lev Ret]]="",Table13233[[#This Row],[Lev Bet]]*-1,Table13233[[#This Row],[Lev Ret]]-Table13233[[#This Row],[Lev Bet]])</f>
        <v>-100</v>
      </c>
      <c r="R1128" s="84">
        <v>120</v>
      </c>
      <c r="S1128" s="84" t="str">
        <f>IF(Table13233[[#This Row],[E4 24 BET]]="","",IF(OR(Table13233[[#This Row],[Fin]]="1st",Table13233[[#This Row],[Fin]]="Won",Table13233[[#This Row],[Div]]&lt;&gt;""),R1128*Table13233[[#This Row],[Div]],""))</f>
        <v/>
      </c>
      <c r="T1128" s="84">
        <f>IF(Table13233[[#This Row],[E4 24 BET]]="","",IF(Table13233[[#This Row],[E4 24 RET]]="",Table13233[[#This Row],[E4 24 BET]]*-1,S1128-R1128))</f>
        <v>-120</v>
      </c>
      <c r="U1128" s="80" t="s">
        <v>941</v>
      </c>
    </row>
    <row r="1129" spans="1:21" ht="15" customHeight="1" x14ac:dyDescent="0.25">
      <c r="A1129" s="77">
        <v>45304</v>
      </c>
      <c r="B1129" s="78">
        <v>0.59722222222222221</v>
      </c>
      <c r="C1129" s="78" t="s">
        <v>139</v>
      </c>
      <c r="D1129" s="79">
        <v>4</v>
      </c>
      <c r="E1129" s="80">
        <v>9</v>
      </c>
      <c r="F1129" s="81" t="s">
        <v>292</v>
      </c>
      <c r="G1129" s="81"/>
      <c r="H1129" s="82"/>
      <c r="I1129" s="80" t="s">
        <v>156</v>
      </c>
      <c r="J1129" s="83"/>
      <c r="K1129" s="80" t="s">
        <v>932</v>
      </c>
      <c r="L1129" s="80" t="s">
        <v>1021</v>
      </c>
      <c r="M1129" s="80" t="s">
        <v>919</v>
      </c>
      <c r="N1129" s="80" t="s">
        <v>140</v>
      </c>
      <c r="O1129" s="83">
        <v>100</v>
      </c>
      <c r="P1129" s="80" t="str">
        <f>IF(OR(Table13233[[#This Row],[Fin]]="1st",Table13233[[#This Row],[Div]]&lt;&gt;""),O1129*Table13233[[#This Row],[Div]],"")</f>
        <v/>
      </c>
      <c r="Q1129" s="80">
        <f>IF(Table13233[[#This Row],[Lev Ret]]="",Table13233[[#This Row],[Lev Bet]]*-1,Table13233[[#This Row],[Lev Ret]]-Table13233[[#This Row],[Lev Bet]])</f>
        <v>-100</v>
      </c>
      <c r="R1129" s="84">
        <v>100</v>
      </c>
      <c r="S1129" s="84" t="str">
        <f>IF(Table13233[[#This Row],[E4 24 BET]]="","",IF(OR(Table13233[[#This Row],[Fin]]="1st",Table13233[[#This Row],[Fin]]="Won",Table13233[[#This Row],[Div]]&lt;&gt;""),R1129*Table13233[[#This Row],[Div]],""))</f>
        <v/>
      </c>
      <c r="T1129" s="84">
        <f>IF(Table13233[[#This Row],[E4 24 BET]]="","",IF(Table13233[[#This Row],[E4 24 RET]]="",Table13233[[#This Row],[E4 24 BET]]*-1,S1129-R1129))</f>
        <v>-100</v>
      </c>
      <c r="U1129" s="80" t="s">
        <v>929</v>
      </c>
    </row>
    <row r="1130" spans="1:21" ht="15" customHeight="1" x14ac:dyDescent="0.25">
      <c r="A1130" s="77">
        <v>45304</v>
      </c>
      <c r="B1130" s="78">
        <v>0.62152777777777779</v>
      </c>
      <c r="C1130" s="78" t="s">
        <v>139</v>
      </c>
      <c r="D1130" s="79">
        <v>5</v>
      </c>
      <c r="E1130" s="80">
        <v>7</v>
      </c>
      <c r="F1130" s="81" t="s">
        <v>277</v>
      </c>
      <c r="G1130" s="81" t="s">
        <v>7</v>
      </c>
      <c r="H1130" s="82"/>
      <c r="I1130" s="80" t="s">
        <v>156</v>
      </c>
      <c r="J1130" s="83"/>
      <c r="K1130" s="80" t="s">
        <v>932</v>
      </c>
      <c r="L1130" s="80" t="s">
        <v>1021</v>
      </c>
      <c r="M1130" s="80" t="s">
        <v>919</v>
      </c>
      <c r="N1130" s="80" t="s">
        <v>140</v>
      </c>
      <c r="O1130" s="83">
        <v>100</v>
      </c>
      <c r="P1130" s="80" t="str">
        <f>IF(OR(Table13233[[#This Row],[Fin]]="1st",Table13233[[#This Row],[Div]]&lt;&gt;""),O1130*Table13233[[#This Row],[Div]],"")</f>
        <v/>
      </c>
      <c r="Q1130" s="80">
        <f>IF(Table13233[[#This Row],[Lev Ret]]="",Table13233[[#This Row],[Lev Bet]]*-1,Table13233[[#This Row],[Lev Ret]]-Table13233[[#This Row],[Lev Bet]])</f>
        <v>-100</v>
      </c>
      <c r="R1130" s="84">
        <v>100</v>
      </c>
      <c r="S1130" s="84" t="str">
        <f>IF(Table13233[[#This Row],[E4 24 BET]]="","",IF(OR(Table13233[[#This Row],[Fin]]="1st",Table13233[[#This Row],[Fin]]="Won",Table13233[[#This Row],[Div]]&lt;&gt;""),R1130*Table13233[[#This Row],[Div]],""))</f>
        <v/>
      </c>
      <c r="T1130" s="84">
        <f>IF(Table13233[[#This Row],[E4 24 BET]]="","",IF(Table13233[[#This Row],[E4 24 RET]]="",Table13233[[#This Row],[E4 24 BET]]*-1,S1130-R1130))</f>
        <v>-100</v>
      </c>
      <c r="U1130" s="80" t="s">
        <v>943</v>
      </c>
    </row>
    <row r="1131" spans="1:21" ht="15" customHeight="1" x14ac:dyDescent="0.25">
      <c r="A1131" s="77">
        <v>45304</v>
      </c>
      <c r="B1131" s="78">
        <v>0.63055555555555554</v>
      </c>
      <c r="C1131" s="78" t="s">
        <v>10</v>
      </c>
      <c r="D1131" s="79">
        <v>6</v>
      </c>
      <c r="E1131" s="80">
        <v>5</v>
      </c>
      <c r="F1131" s="81" t="s">
        <v>19</v>
      </c>
      <c r="G1131" s="81"/>
      <c r="H1131" s="82"/>
      <c r="I1131" s="80" t="s">
        <v>392</v>
      </c>
      <c r="J1131" s="83"/>
      <c r="K1131" s="80" t="s">
        <v>932</v>
      </c>
      <c r="L1131" s="80" t="s">
        <v>1021</v>
      </c>
      <c r="M1131" s="80" t="s">
        <v>919</v>
      </c>
      <c r="N1131" s="80" t="s">
        <v>140</v>
      </c>
      <c r="O1131" s="83">
        <v>100</v>
      </c>
      <c r="P1131" s="80" t="str">
        <f>IF(OR(Table13233[[#This Row],[Fin]]="1st",Table13233[[#This Row],[Div]]&lt;&gt;""),O1131*Table13233[[#This Row],[Div]],"")</f>
        <v/>
      </c>
      <c r="Q1131" s="80">
        <f>IF(Table13233[[#This Row],[Lev Ret]]="",Table13233[[#This Row],[Lev Bet]]*-1,Table13233[[#This Row],[Lev Ret]]-Table13233[[#This Row],[Lev Bet]])</f>
        <v>-100</v>
      </c>
      <c r="R1131" s="84">
        <v>120</v>
      </c>
      <c r="S1131" s="84" t="str">
        <f>IF(Table13233[[#This Row],[E4 24 BET]]="","",IF(OR(Table13233[[#This Row],[Fin]]="1st",Table13233[[#This Row],[Fin]]="Won",Table13233[[#This Row],[Div]]&lt;&gt;""),R1131*Table13233[[#This Row],[Div]],""))</f>
        <v/>
      </c>
      <c r="T1131" s="84">
        <f>IF(Table13233[[#This Row],[E4 24 BET]]="","",IF(Table13233[[#This Row],[E4 24 RET]]="",Table13233[[#This Row],[E4 24 BET]]*-1,S1131-R1131))</f>
        <v>-120</v>
      </c>
      <c r="U1131" s="80" t="s">
        <v>941</v>
      </c>
    </row>
    <row r="1132" spans="1:21" ht="15" customHeight="1" x14ac:dyDescent="0.25">
      <c r="A1132" s="77">
        <v>45304</v>
      </c>
      <c r="B1132" s="78">
        <v>0.64583333333333337</v>
      </c>
      <c r="C1132" s="78" t="s">
        <v>139</v>
      </c>
      <c r="D1132" s="79">
        <v>6</v>
      </c>
      <c r="E1132" s="80">
        <v>12</v>
      </c>
      <c r="F1132" s="81" t="s">
        <v>293</v>
      </c>
      <c r="G1132" s="81" t="s">
        <v>108</v>
      </c>
      <c r="H1132" s="82"/>
      <c r="I1132" s="80" t="s">
        <v>156</v>
      </c>
      <c r="J1132" s="83"/>
      <c r="K1132" s="80" t="s">
        <v>932</v>
      </c>
      <c r="L1132" s="80" t="s">
        <v>1021</v>
      </c>
      <c r="M1132" s="80" t="s">
        <v>919</v>
      </c>
      <c r="N1132" s="80" t="s">
        <v>918</v>
      </c>
      <c r="O1132" s="83">
        <v>100</v>
      </c>
      <c r="P1132" s="80" t="str">
        <f>IF(OR(Table13233[[#This Row],[Fin]]="1st",Table13233[[#This Row],[Div]]&lt;&gt;""),O1132*Table13233[[#This Row],[Div]],"")</f>
        <v/>
      </c>
      <c r="Q1132" s="80">
        <f>IF(Table13233[[#This Row],[Lev Ret]]="",Table13233[[#This Row],[Lev Bet]]*-1,Table13233[[#This Row],[Lev Ret]]-Table13233[[#This Row],[Lev Bet]])</f>
        <v>-100</v>
      </c>
      <c r="R1132" s="84">
        <v>139.99999999999997</v>
      </c>
      <c r="S1132" s="84" t="str">
        <f>IF(Table13233[[#This Row],[E4 24 BET]]="","",IF(OR(Table13233[[#This Row],[Fin]]="1st",Table13233[[#This Row],[Fin]]="Won",Table13233[[#This Row],[Div]]&lt;&gt;""),R1132*Table13233[[#This Row],[Div]],""))</f>
        <v/>
      </c>
      <c r="T1132" s="84">
        <f>IF(Table13233[[#This Row],[E4 24 BET]]="","",IF(Table13233[[#This Row],[E4 24 RET]]="",Table13233[[#This Row],[E4 24 BET]]*-1,S1132-R1132))</f>
        <v>-139.99999999999997</v>
      </c>
      <c r="U1132" s="80" t="s">
        <v>951</v>
      </c>
    </row>
    <row r="1133" spans="1:21" ht="15" customHeight="1" x14ac:dyDescent="0.25">
      <c r="A1133" s="77">
        <v>45304</v>
      </c>
      <c r="B1133" s="78">
        <v>0.65486111111111112</v>
      </c>
      <c r="C1133" s="78" t="s">
        <v>10</v>
      </c>
      <c r="D1133" s="79">
        <v>7</v>
      </c>
      <c r="E1133" s="80">
        <v>5</v>
      </c>
      <c r="F1133" s="81" t="s">
        <v>296</v>
      </c>
      <c r="G1133" s="81"/>
      <c r="H1133" s="82"/>
      <c r="I1133" s="80" t="s">
        <v>392</v>
      </c>
      <c r="J1133" s="83"/>
      <c r="K1133" s="80" t="s">
        <v>932</v>
      </c>
      <c r="L1133" s="80" t="s">
        <v>1021</v>
      </c>
      <c r="M1133" s="80" t="s">
        <v>919</v>
      </c>
      <c r="N1133" s="80" t="s">
        <v>918</v>
      </c>
      <c r="O1133" s="83">
        <v>100</v>
      </c>
      <c r="P1133" s="80" t="str">
        <f>IF(OR(Table13233[[#This Row],[Fin]]="1st",Table13233[[#This Row],[Div]]&lt;&gt;""),O1133*Table13233[[#This Row],[Div]],"")</f>
        <v/>
      </c>
      <c r="Q1133" s="80">
        <f>IF(Table13233[[#This Row],[Lev Ret]]="",Table13233[[#This Row],[Lev Bet]]*-1,Table13233[[#This Row],[Lev Ret]]-Table13233[[#This Row],[Lev Bet]])</f>
        <v>-100</v>
      </c>
      <c r="R1133" s="84">
        <v>100</v>
      </c>
      <c r="S1133" s="84" t="str">
        <f>IF(Table13233[[#This Row],[E4 24 BET]]="","",IF(OR(Table13233[[#This Row],[Fin]]="1st",Table13233[[#This Row],[Fin]]="Won",Table13233[[#This Row],[Div]]&lt;&gt;""),R1133*Table13233[[#This Row],[Div]],""))</f>
        <v/>
      </c>
      <c r="T1133" s="84">
        <f>IF(Table13233[[#This Row],[E4 24 BET]]="","",IF(Table13233[[#This Row],[E4 24 RET]]="",Table13233[[#This Row],[E4 24 BET]]*-1,S1133-R1133))</f>
        <v>-100</v>
      </c>
      <c r="U1133" s="80" t="s">
        <v>953</v>
      </c>
    </row>
    <row r="1134" spans="1:21" ht="15" customHeight="1" x14ac:dyDescent="0.25">
      <c r="A1134" s="77">
        <v>45304</v>
      </c>
      <c r="B1134" s="78">
        <v>0.67708333333333337</v>
      </c>
      <c r="C1134" s="78" t="s">
        <v>139</v>
      </c>
      <c r="D1134" s="79">
        <v>7</v>
      </c>
      <c r="E1134" s="80">
        <v>5</v>
      </c>
      <c r="F1134" s="81" t="s">
        <v>297</v>
      </c>
      <c r="G1134" s="81"/>
      <c r="H1134" s="82"/>
      <c r="I1134" s="80" t="s">
        <v>156</v>
      </c>
      <c r="J1134" s="83"/>
      <c r="K1134" s="80" t="s">
        <v>932</v>
      </c>
      <c r="L1134" s="80" t="s">
        <v>1021</v>
      </c>
      <c r="M1134" s="80" t="s">
        <v>919</v>
      </c>
      <c r="N1134" s="80" t="s">
        <v>140</v>
      </c>
      <c r="O1134" s="83">
        <v>100</v>
      </c>
      <c r="P1134" s="80" t="str">
        <f>IF(OR(Table13233[[#This Row],[Fin]]="1st",Table13233[[#This Row],[Div]]&lt;&gt;""),O1134*Table13233[[#This Row],[Div]],"")</f>
        <v/>
      </c>
      <c r="Q1134" s="80">
        <f>IF(Table13233[[#This Row],[Lev Ret]]="",Table13233[[#This Row],[Lev Bet]]*-1,Table13233[[#This Row],[Lev Ret]]-Table13233[[#This Row],[Lev Bet]])</f>
        <v>-100</v>
      </c>
      <c r="R1134" s="84">
        <v>100</v>
      </c>
      <c r="S1134" s="84" t="str">
        <f>IF(Table13233[[#This Row],[E4 24 BET]]="","",IF(OR(Table13233[[#This Row],[Fin]]="1st",Table13233[[#This Row],[Fin]]="Won",Table13233[[#This Row],[Div]]&lt;&gt;""),R1134*Table13233[[#This Row],[Div]],""))</f>
        <v/>
      </c>
      <c r="T1134" s="84">
        <f>IF(Table13233[[#This Row],[E4 24 BET]]="","",IF(Table13233[[#This Row],[E4 24 RET]]="",Table13233[[#This Row],[E4 24 BET]]*-1,S1134-R1134))</f>
        <v>-100</v>
      </c>
      <c r="U1134" s="80" t="s">
        <v>943</v>
      </c>
    </row>
    <row r="1135" spans="1:21" ht="15" customHeight="1" x14ac:dyDescent="0.25">
      <c r="A1135" s="77">
        <v>45304</v>
      </c>
      <c r="B1135" s="78">
        <v>0.70833333333333337</v>
      </c>
      <c r="C1135" s="78" t="s">
        <v>139</v>
      </c>
      <c r="D1135" s="79">
        <v>8</v>
      </c>
      <c r="E1135" s="80">
        <v>8</v>
      </c>
      <c r="F1135" s="81" t="s">
        <v>291</v>
      </c>
      <c r="G1135" s="81" t="s">
        <v>108</v>
      </c>
      <c r="H1135" s="82"/>
      <c r="I1135" s="80" t="s">
        <v>156</v>
      </c>
      <c r="J1135" s="83"/>
      <c r="K1135" s="80" t="s">
        <v>932</v>
      </c>
      <c r="L1135" s="80" t="s">
        <v>1021</v>
      </c>
      <c r="M1135" s="80" t="s">
        <v>919</v>
      </c>
      <c r="N1135" s="80" t="s">
        <v>918</v>
      </c>
      <c r="O1135" s="83">
        <v>100</v>
      </c>
      <c r="P1135" s="80" t="str">
        <f>IF(OR(Table13233[[#This Row],[Fin]]="1st",Table13233[[#This Row],[Div]]&lt;&gt;""),O1135*Table13233[[#This Row],[Div]],"")</f>
        <v/>
      </c>
      <c r="Q1135" s="80">
        <f>IF(Table13233[[#This Row],[Lev Ret]]="",Table13233[[#This Row],[Lev Bet]]*-1,Table13233[[#This Row],[Lev Ret]]-Table13233[[#This Row],[Lev Bet]])</f>
        <v>-100</v>
      </c>
      <c r="R1135" s="84">
        <v>139.99999999999997</v>
      </c>
      <c r="S1135" s="84" t="str">
        <f>IF(Table13233[[#This Row],[E4 24 BET]]="","",IF(OR(Table13233[[#This Row],[Fin]]="1st",Table13233[[#This Row],[Fin]]="Won",Table13233[[#This Row],[Div]]&lt;&gt;""),R1135*Table13233[[#This Row],[Div]],""))</f>
        <v/>
      </c>
      <c r="T1135" s="84">
        <f>IF(Table13233[[#This Row],[E4 24 BET]]="","",IF(Table13233[[#This Row],[E4 24 RET]]="",Table13233[[#This Row],[E4 24 BET]]*-1,S1135-R1135))</f>
        <v>-139.99999999999997</v>
      </c>
      <c r="U1135" s="80" t="s">
        <v>951</v>
      </c>
    </row>
    <row r="1136" spans="1:21" ht="15" customHeight="1" x14ac:dyDescent="0.25">
      <c r="A1136" s="77">
        <v>45304</v>
      </c>
      <c r="B1136" s="78">
        <v>0.73263888888888884</v>
      </c>
      <c r="C1136" s="78" t="s">
        <v>139</v>
      </c>
      <c r="D1136" s="79">
        <v>9</v>
      </c>
      <c r="E1136" s="80">
        <v>8</v>
      </c>
      <c r="F1136" s="81" t="s">
        <v>298</v>
      </c>
      <c r="G1136" s="81"/>
      <c r="H1136" s="82"/>
      <c r="I1136" s="80" t="s">
        <v>156</v>
      </c>
      <c r="J1136" s="83"/>
      <c r="K1136" s="80" t="s">
        <v>932</v>
      </c>
      <c r="L1136" s="80" t="s">
        <v>1021</v>
      </c>
      <c r="M1136" s="80" t="s">
        <v>919</v>
      </c>
      <c r="N1136" s="80" t="s">
        <v>140</v>
      </c>
      <c r="O1136" s="83">
        <v>100</v>
      </c>
      <c r="P1136" s="80" t="str">
        <f>IF(OR(Table13233[[#This Row],[Fin]]="1st",Table13233[[#This Row],[Div]]&lt;&gt;""),O1136*Table13233[[#This Row],[Div]],"")</f>
        <v/>
      </c>
      <c r="Q1136" s="80">
        <f>IF(Table13233[[#This Row],[Lev Ret]]="",Table13233[[#This Row],[Lev Bet]]*-1,Table13233[[#This Row],[Lev Ret]]-Table13233[[#This Row],[Lev Bet]])</f>
        <v>-100</v>
      </c>
      <c r="R1136" s="84">
        <v>100</v>
      </c>
      <c r="S1136" s="84" t="str">
        <f>IF(Table13233[[#This Row],[E4 24 BET]]="","",IF(OR(Table13233[[#This Row],[Fin]]="1st",Table13233[[#This Row],[Fin]]="Won",Table13233[[#This Row],[Div]]&lt;&gt;""),R1136*Table13233[[#This Row],[Div]],""))</f>
        <v/>
      </c>
      <c r="T1136" s="84">
        <f>IF(Table13233[[#This Row],[E4 24 BET]]="","",IF(Table13233[[#This Row],[E4 24 RET]]="",Table13233[[#This Row],[E4 24 BET]]*-1,S1136-R1136))</f>
        <v>-100</v>
      </c>
      <c r="U1136" s="80" t="s">
        <v>943</v>
      </c>
    </row>
    <row r="1137" spans="1:21" ht="15" customHeight="1" x14ac:dyDescent="0.25">
      <c r="A1137" s="77">
        <v>45304</v>
      </c>
      <c r="B1137" s="78">
        <v>0.7416666666666667</v>
      </c>
      <c r="C1137" s="78" t="s">
        <v>10</v>
      </c>
      <c r="D1137" s="79">
        <v>10</v>
      </c>
      <c r="E1137" s="80">
        <v>1</v>
      </c>
      <c r="F1137" s="81" t="s">
        <v>25</v>
      </c>
      <c r="G1137" s="81" t="s">
        <v>4</v>
      </c>
      <c r="H1137" s="82">
        <v>3.2</v>
      </c>
      <c r="I1137" s="80" t="s">
        <v>392</v>
      </c>
      <c r="J1137" s="83"/>
      <c r="K1137" s="80" t="s">
        <v>932</v>
      </c>
      <c r="L1137" s="80" t="s">
        <v>1021</v>
      </c>
      <c r="M1137" s="80" t="s">
        <v>919</v>
      </c>
      <c r="N1137" s="80" t="s">
        <v>140</v>
      </c>
      <c r="O1137" s="83">
        <v>100</v>
      </c>
      <c r="P1137" s="80">
        <f>IF(OR(Table13233[[#This Row],[Fin]]="1st",Table13233[[#This Row],[Div]]&lt;&gt;""),O1137*Table13233[[#This Row],[Div]],"")</f>
        <v>320</v>
      </c>
      <c r="Q1137" s="80">
        <f>IF(Table13233[[#This Row],[Lev Ret]]="",Table13233[[#This Row],[Lev Bet]]*-1,Table13233[[#This Row],[Lev Ret]]-Table13233[[#This Row],[Lev Bet]])</f>
        <v>220</v>
      </c>
      <c r="R1137" s="84">
        <v>120</v>
      </c>
      <c r="S1137" s="84">
        <f>IF(Table13233[[#This Row],[E4 24 BET]]="","",IF(OR(Table13233[[#This Row],[Fin]]="1st",Table13233[[#This Row],[Fin]]="Won",Table13233[[#This Row],[Div]]&lt;&gt;""),R1137*Table13233[[#This Row],[Div]],""))</f>
        <v>384</v>
      </c>
      <c r="T1137" s="84">
        <f>IF(Table13233[[#This Row],[E4 24 BET]]="","",IF(Table13233[[#This Row],[E4 24 RET]]="",Table13233[[#This Row],[E4 24 BET]]*-1,S1137-R1137))</f>
        <v>264</v>
      </c>
      <c r="U1137" s="80" t="s">
        <v>942</v>
      </c>
    </row>
    <row r="1138" spans="1:21" ht="15" customHeight="1" x14ac:dyDescent="0.25">
      <c r="A1138" s="77">
        <v>45304</v>
      </c>
      <c r="B1138" s="78">
        <v>0.75694444444444453</v>
      </c>
      <c r="C1138" s="78" t="s">
        <v>139</v>
      </c>
      <c r="D1138" s="79">
        <v>10</v>
      </c>
      <c r="E1138" s="80">
        <v>2</v>
      </c>
      <c r="F1138" s="81" t="s">
        <v>215</v>
      </c>
      <c r="G1138" s="81" t="s">
        <v>4</v>
      </c>
      <c r="H1138" s="82">
        <v>2.35</v>
      </c>
      <c r="I1138" s="80" t="s">
        <v>156</v>
      </c>
      <c r="J1138" s="83"/>
      <c r="K1138" s="80" t="s">
        <v>932</v>
      </c>
      <c r="L1138" s="80" t="s">
        <v>1021</v>
      </c>
      <c r="M1138" s="80" t="s">
        <v>919</v>
      </c>
      <c r="N1138" s="80" t="s">
        <v>140</v>
      </c>
      <c r="O1138" s="83">
        <v>100</v>
      </c>
      <c r="P1138" s="80">
        <f>IF(OR(Table13233[[#This Row],[Fin]]="1st",Table13233[[#This Row],[Div]]&lt;&gt;""),O1138*Table13233[[#This Row],[Div]],"")</f>
        <v>235</v>
      </c>
      <c r="Q1138" s="80">
        <f>IF(Table13233[[#This Row],[Lev Ret]]="",Table13233[[#This Row],[Lev Bet]]*-1,Table13233[[#This Row],[Lev Ret]]-Table13233[[#This Row],[Lev Bet]])</f>
        <v>135</v>
      </c>
      <c r="R1138" s="84">
        <v>100</v>
      </c>
      <c r="S1138" s="84">
        <f>IF(Table13233[[#This Row],[E4 24 BET]]="","",IF(OR(Table13233[[#This Row],[Fin]]="1st",Table13233[[#This Row],[Fin]]="Won",Table13233[[#This Row],[Div]]&lt;&gt;""),R1138*Table13233[[#This Row],[Div]],""))</f>
        <v>235</v>
      </c>
      <c r="T1138" s="84">
        <f>IF(Table13233[[#This Row],[E4 24 BET]]="","",IF(Table13233[[#This Row],[E4 24 RET]]="",Table13233[[#This Row],[E4 24 BET]]*-1,S1138-R1138))</f>
        <v>135</v>
      </c>
      <c r="U1138" s="80" t="s">
        <v>943</v>
      </c>
    </row>
    <row r="1139" spans="1:21" ht="15" customHeight="1" x14ac:dyDescent="0.25">
      <c r="A1139" s="77">
        <v>45308</v>
      </c>
      <c r="B1139" s="78">
        <v>0.62152777777777779</v>
      </c>
      <c r="C1139" s="78" t="s">
        <v>145</v>
      </c>
      <c r="D1139" s="79">
        <v>2</v>
      </c>
      <c r="E1139" s="80">
        <v>5</v>
      </c>
      <c r="F1139" s="81" t="s">
        <v>566</v>
      </c>
      <c r="G1139" s="81" t="s">
        <v>4</v>
      </c>
      <c r="H1139" s="82">
        <v>1.6</v>
      </c>
      <c r="I1139" s="80" t="s">
        <v>156</v>
      </c>
      <c r="J1139" s="83"/>
      <c r="K1139" s="80" t="s">
        <v>932</v>
      </c>
      <c r="L1139" s="80" t="s">
        <v>1021</v>
      </c>
      <c r="M1139" s="80" t="s">
        <v>924</v>
      </c>
      <c r="N1139" s="80" t="s">
        <v>140</v>
      </c>
      <c r="O1139" s="83">
        <v>100</v>
      </c>
      <c r="P1139" s="80">
        <f>IF(OR(Table13233[[#This Row],[Fin]]="1st",Table13233[[#This Row],[Div]]&lt;&gt;""),O1139*Table13233[[#This Row],[Div]],"")</f>
        <v>160</v>
      </c>
      <c r="Q1139" s="80">
        <f>IF(Table13233[[#This Row],[Lev Ret]]="",Table13233[[#This Row],[Lev Bet]]*-1,Table13233[[#This Row],[Lev Ret]]-Table13233[[#This Row],[Lev Bet]])</f>
        <v>60</v>
      </c>
      <c r="R1139" s="84">
        <v>120</v>
      </c>
      <c r="S1139" s="84">
        <f>IF(Table13233[[#This Row],[E4 24 BET]]="","",IF(OR(Table13233[[#This Row],[Fin]]="1st",Table13233[[#This Row],[Fin]]="Won",Table13233[[#This Row],[Div]]&lt;&gt;""),R1139*Table13233[[#This Row],[Div]],""))</f>
        <v>192</v>
      </c>
      <c r="T1139" s="84">
        <f>IF(Table13233[[#This Row],[E4 24 BET]]="","",IF(Table13233[[#This Row],[E4 24 RET]]="",Table13233[[#This Row],[E4 24 BET]]*-1,S1139-R1139))</f>
        <v>72</v>
      </c>
      <c r="U1139" s="80" t="s">
        <v>946</v>
      </c>
    </row>
    <row r="1140" spans="1:21" ht="15" customHeight="1" x14ac:dyDescent="0.25">
      <c r="A1140" s="77">
        <v>45308</v>
      </c>
      <c r="B1140" s="78">
        <v>0.74305555555555547</v>
      </c>
      <c r="C1140" s="78" t="s">
        <v>145</v>
      </c>
      <c r="D1140" s="79">
        <v>7</v>
      </c>
      <c r="E1140" s="80">
        <v>8</v>
      </c>
      <c r="F1140" s="81" t="s">
        <v>567</v>
      </c>
      <c r="G1140" s="81" t="s">
        <v>7</v>
      </c>
      <c r="H1140" s="82"/>
      <c r="I1140" s="80" t="s">
        <v>156</v>
      </c>
      <c r="J1140" s="83"/>
      <c r="K1140" s="80" t="s">
        <v>932</v>
      </c>
      <c r="L1140" s="80" t="s">
        <v>1021</v>
      </c>
      <c r="M1140" s="80" t="s">
        <v>924</v>
      </c>
      <c r="N1140" s="80" t="s">
        <v>140</v>
      </c>
      <c r="O1140" s="83">
        <v>100</v>
      </c>
      <c r="P1140" s="80" t="str">
        <f>IF(OR(Table13233[[#This Row],[Fin]]="1st",Table13233[[#This Row],[Div]]&lt;&gt;""),O1140*Table13233[[#This Row],[Div]],"")</f>
        <v/>
      </c>
      <c r="Q1140" s="80">
        <f>IF(Table13233[[#This Row],[Lev Ret]]="",Table13233[[#This Row],[Lev Bet]]*-1,Table13233[[#This Row],[Lev Ret]]-Table13233[[#This Row],[Lev Bet]])</f>
        <v>-100</v>
      </c>
      <c r="R1140" s="84">
        <v>100</v>
      </c>
      <c r="S1140" s="84" t="str">
        <f>IF(Table13233[[#This Row],[E4 24 BET]]="","",IF(OR(Table13233[[#This Row],[Fin]]="1st",Table13233[[#This Row],[Fin]]="Won",Table13233[[#This Row],[Div]]&lt;&gt;""),R1140*Table13233[[#This Row],[Div]],""))</f>
        <v/>
      </c>
      <c r="T1140" s="84">
        <f>IF(Table13233[[#This Row],[E4 24 BET]]="","",IF(Table13233[[#This Row],[E4 24 RET]]="",Table13233[[#This Row],[E4 24 BET]]*-1,S1140-R1140))</f>
        <v>-100</v>
      </c>
      <c r="U1140" s="80" t="s">
        <v>946</v>
      </c>
    </row>
    <row r="1141" spans="1:21" ht="15" customHeight="1" x14ac:dyDescent="0.25">
      <c r="A1141" s="77">
        <v>45308</v>
      </c>
      <c r="B1141" s="78">
        <v>0.79166666666666663</v>
      </c>
      <c r="C1141" s="78" t="s">
        <v>5</v>
      </c>
      <c r="D1141" s="79">
        <v>7</v>
      </c>
      <c r="E1141" s="80">
        <v>4</v>
      </c>
      <c r="F1141" s="81" t="s">
        <v>661</v>
      </c>
      <c r="G1141" s="81" t="s">
        <v>7</v>
      </c>
      <c r="H1141" s="82"/>
      <c r="I1141" s="80" t="s">
        <v>392</v>
      </c>
      <c r="J1141" s="83"/>
      <c r="K1141" s="80" t="s">
        <v>932</v>
      </c>
      <c r="L1141" s="80" t="s">
        <v>1021</v>
      </c>
      <c r="M1141" s="80" t="s">
        <v>924</v>
      </c>
      <c r="N1141" s="80" t="s">
        <v>140</v>
      </c>
      <c r="O1141" s="83">
        <v>100</v>
      </c>
      <c r="P1141" s="80" t="str">
        <f>IF(OR(Table13233[[#This Row],[Fin]]="1st",Table13233[[#This Row],[Div]]&lt;&gt;""),O1141*Table13233[[#This Row],[Div]],"")</f>
        <v/>
      </c>
      <c r="Q1141" s="80">
        <f>IF(Table13233[[#This Row],[Lev Ret]]="",Table13233[[#This Row],[Lev Bet]]*-1,Table13233[[#This Row],[Lev Ret]]-Table13233[[#This Row],[Lev Bet]])</f>
        <v>-100</v>
      </c>
      <c r="R1141" s="84">
        <v>100</v>
      </c>
      <c r="S1141" s="84" t="str">
        <f>IF(Table13233[[#This Row],[E4 24 BET]]="","",IF(OR(Table13233[[#This Row],[Fin]]="1st",Table13233[[#This Row],[Fin]]="Won",Table13233[[#This Row],[Div]]&lt;&gt;""),R1141*Table13233[[#This Row],[Div]],""))</f>
        <v/>
      </c>
      <c r="T1141" s="84">
        <f>IF(Table13233[[#This Row],[E4 24 BET]]="","",IF(Table13233[[#This Row],[E4 24 RET]]="",Table13233[[#This Row],[E4 24 BET]]*-1,S1141-R1141))</f>
        <v>-100</v>
      </c>
      <c r="U1141" s="80" t="s">
        <v>945</v>
      </c>
    </row>
    <row r="1142" spans="1:21" ht="15" customHeight="1" x14ac:dyDescent="0.25">
      <c r="A1142" s="77">
        <v>45311</v>
      </c>
      <c r="B1142" s="78">
        <v>0.53125</v>
      </c>
      <c r="C1142" s="78" t="s">
        <v>10</v>
      </c>
      <c r="D1142" s="79">
        <v>2</v>
      </c>
      <c r="E1142" s="80">
        <v>8</v>
      </c>
      <c r="F1142" s="81" t="s">
        <v>787</v>
      </c>
      <c r="G1142" s="81"/>
      <c r="H1142" s="82"/>
      <c r="I1142" s="80" t="s">
        <v>392</v>
      </c>
      <c r="J1142" s="83"/>
      <c r="K1142" s="80" t="s">
        <v>932</v>
      </c>
      <c r="L1142" s="80" t="s">
        <v>1021</v>
      </c>
      <c r="M1142" s="80" t="s">
        <v>919</v>
      </c>
      <c r="N1142" s="80" t="s">
        <v>140</v>
      </c>
      <c r="O1142" s="83">
        <v>100</v>
      </c>
      <c r="P1142" s="80" t="str">
        <f>IF(OR(Table13233[[#This Row],[Fin]]="1st",Table13233[[#This Row],[Div]]&lt;&gt;""),O1142*Table13233[[#This Row],[Div]],"")</f>
        <v/>
      </c>
      <c r="Q1142" s="80">
        <f>IF(Table13233[[#This Row],[Lev Ret]]="",Table13233[[#This Row],[Lev Bet]]*-1,Table13233[[#This Row],[Lev Ret]]-Table13233[[#This Row],[Lev Bet]])</f>
        <v>-100</v>
      </c>
      <c r="R1142" s="84">
        <v>120</v>
      </c>
      <c r="S1142" s="84" t="str">
        <f>IF(Table13233[[#This Row],[E4 24 BET]]="","",IF(OR(Table13233[[#This Row],[Fin]]="1st",Table13233[[#This Row],[Fin]]="Won",Table13233[[#This Row],[Div]]&lt;&gt;""),R1142*Table13233[[#This Row],[Div]],""))</f>
        <v/>
      </c>
      <c r="T1142" s="84">
        <f>IF(Table13233[[#This Row],[E4 24 BET]]="","",IF(Table13233[[#This Row],[E4 24 RET]]="",Table13233[[#This Row],[E4 24 BET]]*-1,S1142-R1142))</f>
        <v>-120</v>
      </c>
      <c r="U1142" s="80" t="s">
        <v>941</v>
      </c>
    </row>
    <row r="1143" spans="1:21" ht="15" customHeight="1" x14ac:dyDescent="0.25">
      <c r="A1143" s="77">
        <v>45311</v>
      </c>
      <c r="B1143" s="78">
        <v>0.56944444444444442</v>
      </c>
      <c r="C1143" s="78" t="s">
        <v>139</v>
      </c>
      <c r="D1143" s="79">
        <v>3</v>
      </c>
      <c r="E1143" s="80">
        <v>8</v>
      </c>
      <c r="F1143" s="81" t="s">
        <v>299</v>
      </c>
      <c r="G1143" s="81" t="s">
        <v>7</v>
      </c>
      <c r="H1143" s="82"/>
      <c r="I1143" s="80" t="s">
        <v>156</v>
      </c>
      <c r="J1143" s="83"/>
      <c r="K1143" s="80" t="s">
        <v>932</v>
      </c>
      <c r="L1143" s="80" t="s">
        <v>1021</v>
      </c>
      <c r="M1143" s="80" t="s">
        <v>919</v>
      </c>
      <c r="N1143" s="80" t="s">
        <v>140</v>
      </c>
      <c r="O1143" s="83">
        <v>100</v>
      </c>
      <c r="P1143" s="80" t="str">
        <f>IF(OR(Table13233[[#This Row],[Fin]]="1st",Table13233[[#This Row],[Div]]&lt;&gt;""),O1143*Table13233[[#This Row],[Div]],"")</f>
        <v/>
      </c>
      <c r="Q1143" s="80">
        <f>IF(Table13233[[#This Row],[Lev Ret]]="",Table13233[[#This Row],[Lev Bet]]*-1,Table13233[[#This Row],[Lev Ret]]-Table13233[[#This Row],[Lev Bet]])</f>
        <v>-100</v>
      </c>
      <c r="R1143" s="84">
        <v>100</v>
      </c>
      <c r="S1143" s="84" t="str">
        <f>IF(Table13233[[#This Row],[E4 24 BET]]="","",IF(OR(Table13233[[#This Row],[Fin]]="1st",Table13233[[#This Row],[Fin]]="Won",Table13233[[#This Row],[Div]]&lt;&gt;""),R1143*Table13233[[#This Row],[Div]],""))</f>
        <v/>
      </c>
      <c r="T1143" s="84">
        <f>IF(Table13233[[#This Row],[E4 24 BET]]="","",IF(Table13233[[#This Row],[E4 24 RET]]="",Table13233[[#This Row],[E4 24 BET]]*-1,S1143-R1143))</f>
        <v>-100</v>
      </c>
      <c r="U1143" s="80" t="s">
        <v>943</v>
      </c>
    </row>
    <row r="1144" spans="1:21" ht="15" customHeight="1" x14ac:dyDescent="0.25">
      <c r="A1144" s="77">
        <v>45311</v>
      </c>
      <c r="B1144" s="78">
        <v>0.59375</v>
      </c>
      <c r="C1144" s="78" t="s">
        <v>139</v>
      </c>
      <c r="D1144" s="79">
        <v>4</v>
      </c>
      <c r="E1144" s="80">
        <v>4</v>
      </c>
      <c r="F1144" s="81" t="s">
        <v>301</v>
      </c>
      <c r="G1144" s="81" t="s">
        <v>6</v>
      </c>
      <c r="H1144" s="82"/>
      <c r="I1144" s="80" t="s">
        <v>156</v>
      </c>
      <c r="J1144" s="83"/>
      <c r="K1144" s="80" t="s">
        <v>932</v>
      </c>
      <c r="L1144" s="80" t="s">
        <v>1021</v>
      </c>
      <c r="M1144" s="80" t="s">
        <v>919</v>
      </c>
      <c r="N1144" s="80" t="s">
        <v>918</v>
      </c>
      <c r="O1144" s="83">
        <v>100</v>
      </c>
      <c r="P1144" s="80" t="str">
        <f>IF(OR(Table13233[[#This Row],[Fin]]="1st",Table13233[[#This Row],[Div]]&lt;&gt;""),O1144*Table13233[[#This Row],[Div]],"")</f>
        <v/>
      </c>
      <c r="Q1144" s="80">
        <f>IF(Table13233[[#This Row],[Lev Ret]]="",Table13233[[#This Row],[Lev Bet]]*-1,Table13233[[#This Row],[Lev Ret]]-Table13233[[#This Row],[Lev Bet]])</f>
        <v>-100</v>
      </c>
      <c r="R1144" s="84">
        <v>139.99999999999997</v>
      </c>
      <c r="S1144" s="84" t="str">
        <f>IF(Table13233[[#This Row],[E4 24 BET]]="","",IF(OR(Table13233[[#This Row],[Fin]]="1st",Table13233[[#This Row],[Fin]]="Won",Table13233[[#This Row],[Div]]&lt;&gt;""),R1144*Table13233[[#This Row],[Div]],""))</f>
        <v/>
      </c>
      <c r="T1144" s="84">
        <f>IF(Table13233[[#This Row],[E4 24 BET]]="","",IF(Table13233[[#This Row],[E4 24 RET]]="",Table13233[[#This Row],[E4 24 BET]]*-1,S1144-R1144))</f>
        <v>-139.99999999999997</v>
      </c>
      <c r="U1144" s="80" t="s">
        <v>951</v>
      </c>
    </row>
    <row r="1145" spans="1:21" ht="15" customHeight="1" x14ac:dyDescent="0.25">
      <c r="A1145" s="77">
        <v>45311</v>
      </c>
      <c r="B1145" s="78">
        <v>0.60416666666666663</v>
      </c>
      <c r="C1145" s="78" t="s">
        <v>10</v>
      </c>
      <c r="D1145" s="79">
        <v>5</v>
      </c>
      <c r="E1145" s="80">
        <v>4</v>
      </c>
      <c r="F1145" s="81" t="s">
        <v>177</v>
      </c>
      <c r="G1145" s="81"/>
      <c r="H1145" s="82"/>
      <c r="I1145" s="80" t="s">
        <v>392</v>
      </c>
      <c r="J1145" s="83"/>
      <c r="K1145" s="80" t="s">
        <v>932</v>
      </c>
      <c r="L1145" s="80" t="s">
        <v>1021</v>
      </c>
      <c r="M1145" s="80" t="s">
        <v>919</v>
      </c>
      <c r="N1145" s="80" t="s">
        <v>140</v>
      </c>
      <c r="O1145" s="83">
        <v>100</v>
      </c>
      <c r="P1145" s="80" t="str">
        <f>IF(OR(Table13233[[#This Row],[Fin]]="1st",Table13233[[#This Row],[Div]]&lt;&gt;""),O1145*Table13233[[#This Row],[Div]],"")</f>
        <v/>
      </c>
      <c r="Q1145" s="80">
        <f>IF(Table13233[[#This Row],[Lev Ret]]="",Table13233[[#This Row],[Lev Bet]]*-1,Table13233[[#This Row],[Lev Ret]]-Table13233[[#This Row],[Lev Bet]])</f>
        <v>-100</v>
      </c>
      <c r="R1145" s="84">
        <v>120</v>
      </c>
      <c r="S1145" s="84" t="str">
        <f>IF(Table13233[[#This Row],[E4 24 BET]]="","",IF(OR(Table13233[[#This Row],[Fin]]="1st",Table13233[[#This Row],[Fin]]="Won",Table13233[[#This Row],[Div]]&lt;&gt;""),R1145*Table13233[[#This Row],[Div]],""))</f>
        <v/>
      </c>
      <c r="T1145" s="84">
        <f>IF(Table13233[[#This Row],[E4 24 BET]]="","",IF(Table13233[[#This Row],[E4 24 RET]]="",Table13233[[#This Row],[E4 24 BET]]*-1,S1145-R1145))</f>
        <v>-120</v>
      </c>
      <c r="U1145" s="80" t="s">
        <v>941</v>
      </c>
    </row>
    <row r="1146" spans="1:21" ht="15" customHeight="1" x14ac:dyDescent="0.25">
      <c r="A1146" s="77">
        <v>45311</v>
      </c>
      <c r="B1146" s="78">
        <v>0.60416666666666663</v>
      </c>
      <c r="C1146" s="78" t="s">
        <v>10</v>
      </c>
      <c r="D1146" s="79">
        <v>5</v>
      </c>
      <c r="E1146" s="80">
        <v>2</v>
      </c>
      <c r="F1146" s="81" t="s">
        <v>302</v>
      </c>
      <c r="G1146" s="81" t="s">
        <v>4</v>
      </c>
      <c r="H1146" s="82">
        <v>4.5999999999999996</v>
      </c>
      <c r="I1146" s="80" t="s">
        <v>392</v>
      </c>
      <c r="J1146" s="83"/>
      <c r="K1146" s="80" t="s">
        <v>932</v>
      </c>
      <c r="L1146" s="80" t="s">
        <v>1021</v>
      </c>
      <c r="M1146" s="80" t="s">
        <v>919</v>
      </c>
      <c r="N1146" s="80" t="s">
        <v>921</v>
      </c>
      <c r="O1146" s="83">
        <v>100</v>
      </c>
      <c r="P1146" s="80">
        <f>IF(OR(Table13233[[#This Row],[Fin]]="1st",Table13233[[#This Row],[Div]]&lt;&gt;""),O1146*Table13233[[#This Row],[Div]],"")</f>
        <v>459.99999999999994</v>
      </c>
      <c r="Q1146" s="80">
        <f>IF(Table13233[[#This Row],[Lev Ret]]="",Table13233[[#This Row],[Lev Bet]]*-1,Table13233[[#This Row],[Lev Ret]]-Table13233[[#This Row],[Lev Bet]])</f>
        <v>359.99999999999994</v>
      </c>
      <c r="R1146" s="84">
        <v>160</v>
      </c>
      <c r="S1146" s="84">
        <f>IF(Table13233[[#This Row],[E4 24 BET]]="","",IF(OR(Table13233[[#This Row],[Fin]]="1st",Table13233[[#This Row],[Fin]]="Won",Table13233[[#This Row],[Div]]&lt;&gt;""),R1146*Table13233[[#This Row],[Div]],""))</f>
        <v>736</v>
      </c>
      <c r="T1146" s="84">
        <f>IF(Table13233[[#This Row],[E4 24 BET]]="","",IF(Table13233[[#This Row],[E4 24 RET]]="",Table13233[[#This Row],[E4 24 BET]]*-1,S1146-R1146))</f>
        <v>576</v>
      </c>
      <c r="U1146" s="80" t="s">
        <v>950</v>
      </c>
    </row>
    <row r="1147" spans="1:21" ht="15" customHeight="1" x14ac:dyDescent="0.25">
      <c r="A1147" s="77">
        <v>45311</v>
      </c>
      <c r="B1147" s="78">
        <v>0.65277777777777779</v>
      </c>
      <c r="C1147" s="78" t="s">
        <v>10</v>
      </c>
      <c r="D1147" s="79">
        <v>7</v>
      </c>
      <c r="E1147" s="80">
        <v>1</v>
      </c>
      <c r="F1147" s="81" t="s">
        <v>25</v>
      </c>
      <c r="G1147" s="81" t="s">
        <v>4</v>
      </c>
      <c r="H1147" s="82">
        <v>3.8</v>
      </c>
      <c r="I1147" s="80" t="s">
        <v>392</v>
      </c>
      <c r="J1147" s="83"/>
      <c r="K1147" s="80" t="s">
        <v>932</v>
      </c>
      <c r="L1147" s="80" t="s">
        <v>1021</v>
      </c>
      <c r="M1147" s="80" t="s">
        <v>919</v>
      </c>
      <c r="N1147" s="80" t="s">
        <v>918</v>
      </c>
      <c r="O1147" s="83">
        <v>100</v>
      </c>
      <c r="P1147" s="80">
        <f>IF(OR(Table13233[[#This Row],[Fin]]="1st",Table13233[[#This Row],[Div]]&lt;&gt;""),O1147*Table13233[[#This Row],[Div]],"")</f>
        <v>380</v>
      </c>
      <c r="Q1147" s="80">
        <f>IF(Table13233[[#This Row],[Lev Ret]]="",Table13233[[#This Row],[Lev Bet]]*-1,Table13233[[#This Row],[Lev Ret]]-Table13233[[#This Row],[Lev Bet]])</f>
        <v>280</v>
      </c>
      <c r="R1147" s="84">
        <v>200</v>
      </c>
      <c r="S1147" s="84">
        <f>IF(Table13233[[#This Row],[E4 24 BET]]="","",IF(OR(Table13233[[#This Row],[Fin]]="1st",Table13233[[#This Row],[Fin]]="Won",Table13233[[#This Row],[Div]]&lt;&gt;""),R1147*Table13233[[#This Row],[Div]],""))</f>
        <v>760</v>
      </c>
      <c r="T1147" s="84">
        <f>IF(Table13233[[#This Row],[E4 24 BET]]="","",IF(Table13233[[#This Row],[E4 24 RET]]="",Table13233[[#This Row],[E4 24 BET]]*-1,S1147-R1147))</f>
        <v>560</v>
      </c>
      <c r="U1147" s="80" t="s">
        <v>953</v>
      </c>
    </row>
    <row r="1148" spans="1:21" ht="15" customHeight="1" x14ac:dyDescent="0.25">
      <c r="A1148" s="77">
        <v>45311</v>
      </c>
      <c r="B1148" s="78">
        <v>0.66666666666666663</v>
      </c>
      <c r="C1148" s="78" t="s">
        <v>139</v>
      </c>
      <c r="D1148" s="79">
        <v>7</v>
      </c>
      <c r="E1148" s="80">
        <v>7</v>
      </c>
      <c r="F1148" s="81" t="s">
        <v>300</v>
      </c>
      <c r="G1148" s="81"/>
      <c r="H1148" s="82"/>
      <c r="I1148" s="80" t="s">
        <v>156</v>
      </c>
      <c r="J1148" s="83"/>
      <c r="K1148" s="80" t="s">
        <v>932</v>
      </c>
      <c r="L1148" s="80" t="s">
        <v>1021</v>
      </c>
      <c r="M1148" s="80" t="s">
        <v>919</v>
      </c>
      <c r="N1148" s="80" t="s">
        <v>140</v>
      </c>
      <c r="O1148" s="83">
        <v>100</v>
      </c>
      <c r="P1148" s="80" t="str">
        <f>IF(OR(Table13233[[#This Row],[Fin]]="1st",Table13233[[#This Row],[Div]]&lt;&gt;""),O1148*Table13233[[#This Row],[Div]],"")</f>
        <v/>
      </c>
      <c r="Q1148" s="80">
        <f>IF(Table13233[[#This Row],[Lev Ret]]="",Table13233[[#This Row],[Lev Bet]]*-1,Table13233[[#This Row],[Lev Ret]]-Table13233[[#This Row],[Lev Bet]])</f>
        <v>-100</v>
      </c>
      <c r="R1148" s="84">
        <v>100</v>
      </c>
      <c r="S1148" s="84" t="str">
        <f>IF(Table13233[[#This Row],[E4 24 BET]]="","",IF(OR(Table13233[[#This Row],[Fin]]="1st",Table13233[[#This Row],[Fin]]="Won",Table13233[[#This Row],[Div]]&lt;&gt;""),R1148*Table13233[[#This Row],[Div]],""))</f>
        <v/>
      </c>
      <c r="T1148" s="84">
        <f>IF(Table13233[[#This Row],[E4 24 BET]]="","",IF(Table13233[[#This Row],[E4 24 RET]]="",Table13233[[#This Row],[E4 24 BET]]*-1,S1148-R1148))</f>
        <v>-100</v>
      </c>
      <c r="U1148" s="80" t="s">
        <v>943</v>
      </c>
    </row>
    <row r="1149" spans="1:21" ht="15" customHeight="1" x14ac:dyDescent="0.25">
      <c r="A1149" s="77">
        <v>45311</v>
      </c>
      <c r="B1149" s="78">
        <v>0.67499999999999993</v>
      </c>
      <c r="C1149" s="78" t="s">
        <v>155</v>
      </c>
      <c r="D1149" s="79">
        <v>6</v>
      </c>
      <c r="E1149" s="80">
        <v>11</v>
      </c>
      <c r="F1149" s="81" t="s">
        <v>725</v>
      </c>
      <c r="G1149" s="81" t="s">
        <v>7</v>
      </c>
      <c r="H1149" s="82"/>
      <c r="I1149" s="80" t="s">
        <v>897</v>
      </c>
      <c r="J1149" s="83"/>
      <c r="K1149" s="80" t="s">
        <v>932</v>
      </c>
      <c r="L1149" s="80" t="s">
        <v>1021</v>
      </c>
      <c r="M1149" s="80" t="s">
        <v>919</v>
      </c>
      <c r="N1149" s="80" t="s">
        <v>140</v>
      </c>
      <c r="O1149" s="83">
        <v>100</v>
      </c>
      <c r="P1149" s="80" t="str">
        <f>IF(OR(Table13233[[#This Row],[Fin]]="1st",Table13233[[#This Row],[Div]]&lt;&gt;""),O1149*Table13233[[#This Row],[Div]],"")</f>
        <v/>
      </c>
      <c r="Q1149" s="80">
        <f>IF(Table13233[[#This Row],[Lev Ret]]="",Table13233[[#This Row],[Lev Bet]]*-1,Table13233[[#This Row],[Lev Ret]]-Table13233[[#This Row],[Lev Bet]])</f>
        <v>-100</v>
      </c>
      <c r="R1149" s="84">
        <v>100</v>
      </c>
      <c r="S1149" s="84" t="str">
        <f>IF(Table13233[[#This Row],[E4 24 BET]]="","",IF(OR(Table13233[[#This Row],[Fin]]="1st",Table13233[[#This Row],[Fin]]="Won",Table13233[[#This Row],[Div]]&lt;&gt;""),R1149*Table13233[[#This Row],[Div]],""))</f>
        <v/>
      </c>
      <c r="T1149" s="84">
        <f>IF(Table13233[[#This Row],[E4 24 BET]]="","",IF(Table13233[[#This Row],[E4 24 RET]]="",Table13233[[#This Row],[E4 24 BET]]*-1,S1149-R1149))</f>
        <v>-100</v>
      </c>
      <c r="U1149" s="80" t="s">
        <v>927</v>
      </c>
    </row>
    <row r="1150" spans="1:21" ht="15" customHeight="1" x14ac:dyDescent="0.25">
      <c r="A1150" s="77">
        <v>45311</v>
      </c>
      <c r="B1150" s="78">
        <v>0.69444444444444453</v>
      </c>
      <c r="C1150" s="78" t="s">
        <v>139</v>
      </c>
      <c r="D1150" s="79">
        <v>8</v>
      </c>
      <c r="E1150" s="80">
        <v>4</v>
      </c>
      <c r="F1150" s="81" t="s">
        <v>266</v>
      </c>
      <c r="G1150" s="81"/>
      <c r="H1150" s="82"/>
      <c r="I1150" s="80" t="s">
        <v>156</v>
      </c>
      <c r="J1150" s="83"/>
      <c r="K1150" s="80" t="s">
        <v>932</v>
      </c>
      <c r="L1150" s="80" t="s">
        <v>1021</v>
      </c>
      <c r="M1150" s="80" t="s">
        <v>919</v>
      </c>
      <c r="N1150" s="80" t="s">
        <v>918</v>
      </c>
      <c r="O1150" s="83">
        <v>100</v>
      </c>
      <c r="P1150" s="80" t="str">
        <f>IF(OR(Table13233[[#This Row],[Fin]]="1st",Table13233[[#This Row],[Div]]&lt;&gt;""),O1150*Table13233[[#This Row],[Div]],"")</f>
        <v/>
      </c>
      <c r="Q1150" s="80">
        <f>IF(Table13233[[#This Row],[Lev Ret]]="",Table13233[[#This Row],[Lev Bet]]*-1,Table13233[[#This Row],[Lev Ret]]-Table13233[[#This Row],[Lev Bet]])</f>
        <v>-100</v>
      </c>
      <c r="R1150" s="84">
        <v>139.99999999999997</v>
      </c>
      <c r="S1150" s="84" t="str">
        <f>IF(Table13233[[#This Row],[E4 24 BET]]="","",IF(OR(Table13233[[#This Row],[Fin]]="1st",Table13233[[#This Row],[Fin]]="Won",Table13233[[#This Row],[Div]]&lt;&gt;""),R1150*Table13233[[#This Row],[Div]],""))</f>
        <v/>
      </c>
      <c r="T1150" s="84">
        <f>IF(Table13233[[#This Row],[E4 24 BET]]="","",IF(Table13233[[#This Row],[E4 24 RET]]="",Table13233[[#This Row],[E4 24 BET]]*-1,S1150-R1150))</f>
        <v>-139.99999999999997</v>
      </c>
      <c r="U1150" s="80" t="s">
        <v>955</v>
      </c>
    </row>
    <row r="1151" spans="1:21" ht="15" customHeight="1" x14ac:dyDescent="0.25">
      <c r="A1151" s="77">
        <v>45311</v>
      </c>
      <c r="B1151" s="78">
        <v>0.72222222222222221</v>
      </c>
      <c r="C1151" s="78" t="s">
        <v>139</v>
      </c>
      <c r="D1151" s="79">
        <v>9</v>
      </c>
      <c r="E1151" s="80">
        <v>6</v>
      </c>
      <c r="F1151" s="81" t="s">
        <v>286</v>
      </c>
      <c r="G1151" s="81" t="s">
        <v>4</v>
      </c>
      <c r="H1151" s="82">
        <v>1.8</v>
      </c>
      <c r="I1151" s="80" t="s">
        <v>156</v>
      </c>
      <c r="J1151" s="83"/>
      <c r="K1151" s="80" t="s">
        <v>932</v>
      </c>
      <c r="L1151" s="80" t="s">
        <v>1021</v>
      </c>
      <c r="M1151" s="80" t="s">
        <v>919</v>
      </c>
      <c r="N1151" s="80" t="s">
        <v>140</v>
      </c>
      <c r="O1151" s="83">
        <v>100</v>
      </c>
      <c r="P1151" s="80">
        <f>IF(OR(Table13233[[#This Row],[Fin]]="1st",Table13233[[#This Row],[Div]]&lt;&gt;""),O1151*Table13233[[#This Row],[Div]],"")</f>
        <v>180</v>
      </c>
      <c r="Q1151" s="80">
        <f>IF(Table13233[[#This Row],[Lev Ret]]="",Table13233[[#This Row],[Lev Bet]]*-1,Table13233[[#This Row],[Lev Ret]]-Table13233[[#This Row],[Lev Bet]])</f>
        <v>80</v>
      </c>
      <c r="R1151" s="84">
        <v>100</v>
      </c>
      <c r="S1151" s="84">
        <f>IF(Table13233[[#This Row],[E4 24 BET]]="","",IF(OR(Table13233[[#This Row],[Fin]]="1st",Table13233[[#This Row],[Fin]]="Won",Table13233[[#This Row],[Div]]&lt;&gt;""),R1151*Table13233[[#This Row],[Div]],""))</f>
        <v>180</v>
      </c>
      <c r="T1151" s="84">
        <f>IF(Table13233[[#This Row],[E4 24 BET]]="","",IF(Table13233[[#This Row],[E4 24 RET]]="",Table13233[[#This Row],[E4 24 BET]]*-1,S1151-R1151))</f>
        <v>80</v>
      </c>
      <c r="U1151" s="80" t="s">
        <v>943</v>
      </c>
    </row>
    <row r="1152" spans="1:21" ht="15" customHeight="1" x14ac:dyDescent="0.25">
      <c r="A1152" s="77">
        <v>45311</v>
      </c>
      <c r="B1152" s="78">
        <v>0.73055555555555562</v>
      </c>
      <c r="C1152" s="78" t="s">
        <v>155</v>
      </c>
      <c r="D1152" s="79">
        <v>8</v>
      </c>
      <c r="E1152" s="80">
        <v>10</v>
      </c>
      <c r="F1152" s="81" t="s">
        <v>726</v>
      </c>
      <c r="G1152" s="81"/>
      <c r="H1152" s="82"/>
      <c r="I1152" s="80" t="s">
        <v>897</v>
      </c>
      <c r="J1152" s="83"/>
      <c r="K1152" s="80" t="s">
        <v>932</v>
      </c>
      <c r="L1152" s="80" t="s">
        <v>1021</v>
      </c>
      <c r="M1152" s="80" t="s">
        <v>919</v>
      </c>
      <c r="N1152" s="80" t="s">
        <v>140</v>
      </c>
      <c r="O1152" s="83">
        <v>100</v>
      </c>
      <c r="P1152" s="80" t="str">
        <f>IF(OR(Table13233[[#This Row],[Fin]]="1st",Table13233[[#This Row],[Div]]&lt;&gt;""),O1152*Table13233[[#This Row],[Div]],"")</f>
        <v/>
      </c>
      <c r="Q1152" s="80">
        <f>IF(Table13233[[#This Row],[Lev Ret]]="",Table13233[[#This Row],[Lev Bet]]*-1,Table13233[[#This Row],[Lev Ret]]-Table13233[[#This Row],[Lev Bet]])</f>
        <v>-100</v>
      </c>
      <c r="R1152" s="84">
        <v>100</v>
      </c>
      <c r="S1152" s="84" t="str">
        <f>IF(Table13233[[#This Row],[E4 24 BET]]="","",IF(OR(Table13233[[#This Row],[Fin]]="1st",Table13233[[#This Row],[Fin]]="Won",Table13233[[#This Row],[Div]]&lt;&gt;""),R1152*Table13233[[#This Row],[Div]],""))</f>
        <v/>
      </c>
      <c r="T1152" s="84">
        <f>IF(Table13233[[#This Row],[E4 24 BET]]="","",IF(Table13233[[#This Row],[E4 24 RET]]="",Table13233[[#This Row],[E4 24 BET]]*-1,S1152-R1152))</f>
        <v>-100</v>
      </c>
      <c r="U1152" s="80" t="s">
        <v>927</v>
      </c>
    </row>
    <row r="1153" spans="1:21" ht="15" customHeight="1" x14ac:dyDescent="0.25">
      <c r="A1153" s="77">
        <v>45315</v>
      </c>
      <c r="B1153" s="78">
        <v>0.73125000000000007</v>
      </c>
      <c r="C1153" s="78" t="s">
        <v>154</v>
      </c>
      <c r="D1153" s="79">
        <v>5</v>
      </c>
      <c r="E1153" s="80">
        <v>10</v>
      </c>
      <c r="F1153" s="81" t="s">
        <v>310</v>
      </c>
      <c r="G1153" s="81" t="s">
        <v>4</v>
      </c>
      <c r="H1153" s="82">
        <v>1.5</v>
      </c>
      <c r="I1153" s="80" t="s">
        <v>897</v>
      </c>
      <c r="J1153" s="83"/>
      <c r="K1153" s="80" t="s">
        <v>932</v>
      </c>
      <c r="L1153" s="80" t="s">
        <v>1021</v>
      </c>
      <c r="M1153" s="80" t="s">
        <v>924</v>
      </c>
      <c r="N1153" s="80" t="s">
        <v>140</v>
      </c>
      <c r="O1153" s="83">
        <v>100</v>
      </c>
      <c r="P1153" s="80">
        <f>IF(OR(Table13233[[#This Row],[Fin]]="1st",Table13233[[#This Row],[Div]]&lt;&gt;""),O1153*Table13233[[#This Row],[Div]],"")</f>
        <v>150</v>
      </c>
      <c r="Q1153" s="80">
        <f>IF(Table13233[[#This Row],[Lev Ret]]="",Table13233[[#This Row],[Lev Bet]]*-1,Table13233[[#This Row],[Lev Ret]]-Table13233[[#This Row],[Lev Bet]])</f>
        <v>50</v>
      </c>
      <c r="R1153" s="84">
        <v>120</v>
      </c>
      <c r="S1153" s="84">
        <f>IF(Table13233[[#This Row],[E4 24 BET]]="","",IF(OR(Table13233[[#This Row],[Fin]]="1st",Table13233[[#This Row],[Fin]]="Won",Table13233[[#This Row],[Div]]&lt;&gt;""),R1153*Table13233[[#This Row],[Div]],""))</f>
        <v>180</v>
      </c>
      <c r="T1153" s="84">
        <f>IF(Table13233[[#This Row],[E4 24 BET]]="","",IF(Table13233[[#This Row],[E4 24 RET]]="",Table13233[[#This Row],[E4 24 BET]]*-1,S1153-R1153))</f>
        <v>60</v>
      </c>
      <c r="U1153" s="80" t="s">
        <v>930</v>
      </c>
    </row>
    <row r="1154" spans="1:21" ht="15" customHeight="1" x14ac:dyDescent="0.25">
      <c r="A1154" s="77">
        <v>45317</v>
      </c>
      <c r="B1154" s="78">
        <v>0.70833333333333337</v>
      </c>
      <c r="C1154" s="78" t="s">
        <v>9</v>
      </c>
      <c r="D1154" s="79">
        <v>7</v>
      </c>
      <c r="E1154" s="80">
        <v>2</v>
      </c>
      <c r="F1154" s="81" t="s">
        <v>199</v>
      </c>
      <c r="G1154" s="81" t="s">
        <v>6</v>
      </c>
      <c r="H1154" s="82"/>
      <c r="I1154" s="80" t="s">
        <v>392</v>
      </c>
      <c r="J1154" s="83"/>
      <c r="K1154" s="80" t="s">
        <v>932</v>
      </c>
      <c r="L1154" s="80" t="s">
        <v>1021</v>
      </c>
      <c r="M1154" s="80" t="s">
        <v>917</v>
      </c>
      <c r="N1154" s="80" t="s">
        <v>140</v>
      </c>
      <c r="O1154" s="83">
        <v>100</v>
      </c>
      <c r="P1154" s="80" t="str">
        <f>IF(OR(Table13233[[#This Row],[Fin]]="1st",Table13233[[#This Row],[Div]]&lt;&gt;""),O1154*Table13233[[#This Row],[Div]],"")</f>
        <v/>
      </c>
      <c r="Q1154" s="80">
        <f>IF(Table13233[[#This Row],[Lev Ret]]="",Table13233[[#This Row],[Lev Bet]]*-1,Table13233[[#This Row],[Lev Ret]]-Table13233[[#This Row],[Lev Bet]])</f>
        <v>-100</v>
      </c>
      <c r="R1154" s="84">
        <v>120</v>
      </c>
      <c r="S1154" s="84" t="str">
        <f>IF(Table13233[[#This Row],[E4 24 BET]]="","",IF(OR(Table13233[[#This Row],[Fin]]="1st",Table13233[[#This Row],[Fin]]="Won",Table13233[[#This Row],[Div]]&lt;&gt;""),R1154*Table13233[[#This Row],[Div]],""))</f>
        <v/>
      </c>
      <c r="T1154" s="84">
        <f>IF(Table13233[[#This Row],[E4 24 BET]]="","",IF(Table13233[[#This Row],[E4 24 RET]]="",Table13233[[#This Row],[E4 24 BET]]*-1,S1154-R1154))</f>
        <v>-120</v>
      </c>
      <c r="U1154" s="80" t="s">
        <v>941</v>
      </c>
    </row>
    <row r="1155" spans="1:21" ht="15" customHeight="1" x14ac:dyDescent="0.25">
      <c r="A1155" s="77">
        <v>45318</v>
      </c>
      <c r="B1155" s="78">
        <v>0.54513888888888895</v>
      </c>
      <c r="C1155" s="78" t="s">
        <v>138</v>
      </c>
      <c r="D1155" s="79">
        <v>2</v>
      </c>
      <c r="E1155" s="80">
        <v>13</v>
      </c>
      <c r="F1155" s="81" t="s">
        <v>304</v>
      </c>
      <c r="G1155" s="81" t="s">
        <v>7</v>
      </c>
      <c r="H1155" s="82"/>
      <c r="I1155" s="80" t="s">
        <v>156</v>
      </c>
      <c r="J1155" s="83"/>
      <c r="K1155" s="80" t="s">
        <v>932</v>
      </c>
      <c r="L1155" s="80" t="s">
        <v>1021</v>
      </c>
      <c r="M1155" s="80" t="s">
        <v>919</v>
      </c>
      <c r="N1155" s="80" t="s">
        <v>140</v>
      </c>
      <c r="O1155" s="83">
        <v>100</v>
      </c>
      <c r="P1155" s="80" t="str">
        <f>IF(OR(Table13233[[#This Row],[Fin]]="1st",Table13233[[#This Row],[Div]]&lt;&gt;""),O1155*Table13233[[#This Row],[Div]],"")</f>
        <v/>
      </c>
      <c r="Q1155" s="80">
        <f>IF(Table13233[[#This Row],[Lev Ret]]="",Table13233[[#This Row],[Lev Bet]]*-1,Table13233[[#This Row],[Lev Ret]]-Table13233[[#This Row],[Lev Bet]])</f>
        <v>-100</v>
      </c>
      <c r="R1155" s="84">
        <v>100</v>
      </c>
      <c r="S1155" s="84" t="str">
        <f>IF(Table13233[[#This Row],[E4 24 BET]]="","",IF(OR(Table13233[[#This Row],[Fin]]="1st",Table13233[[#This Row],[Fin]]="Won",Table13233[[#This Row],[Div]]&lt;&gt;""),R1155*Table13233[[#This Row],[Div]],""))</f>
        <v/>
      </c>
      <c r="T1155" s="84">
        <f>IF(Table13233[[#This Row],[E4 24 BET]]="","",IF(Table13233[[#This Row],[E4 24 RET]]="",Table13233[[#This Row],[E4 24 BET]]*-1,S1155-R1155))</f>
        <v>-100</v>
      </c>
      <c r="U1155" s="80" t="s">
        <v>943</v>
      </c>
    </row>
    <row r="1156" spans="1:21" ht="15" customHeight="1" x14ac:dyDescent="0.25">
      <c r="A1156" s="77">
        <v>45318</v>
      </c>
      <c r="B1156" s="78">
        <v>0.55555555555555558</v>
      </c>
      <c r="C1156" s="78" t="s">
        <v>11</v>
      </c>
      <c r="D1156" s="79">
        <v>3</v>
      </c>
      <c r="E1156" s="80">
        <v>9</v>
      </c>
      <c r="F1156" s="81" t="s">
        <v>308</v>
      </c>
      <c r="G1156" s="81" t="s">
        <v>4</v>
      </c>
      <c r="H1156" s="82">
        <v>2</v>
      </c>
      <c r="I1156" s="80" t="s">
        <v>392</v>
      </c>
      <c r="J1156" s="83"/>
      <c r="K1156" s="80" t="s">
        <v>932</v>
      </c>
      <c r="L1156" s="80" t="s">
        <v>1021</v>
      </c>
      <c r="M1156" s="80" t="s">
        <v>919</v>
      </c>
      <c r="N1156" s="80" t="s">
        <v>918</v>
      </c>
      <c r="O1156" s="83">
        <v>100</v>
      </c>
      <c r="P1156" s="80">
        <f>IF(OR(Table13233[[#This Row],[Fin]]="1st",Table13233[[#This Row],[Div]]&lt;&gt;""),O1156*Table13233[[#This Row],[Div]],"")</f>
        <v>200</v>
      </c>
      <c r="Q1156" s="80">
        <f>IF(Table13233[[#This Row],[Lev Ret]]="",Table13233[[#This Row],[Lev Bet]]*-1,Table13233[[#This Row],[Lev Ret]]-Table13233[[#This Row],[Lev Bet]])</f>
        <v>100</v>
      </c>
      <c r="R1156" s="84">
        <v>200</v>
      </c>
      <c r="S1156" s="84">
        <f>IF(Table13233[[#This Row],[E4 24 BET]]="","",IF(OR(Table13233[[#This Row],[Fin]]="1st",Table13233[[#This Row],[Fin]]="Won",Table13233[[#This Row],[Div]]&lt;&gt;""),R1156*Table13233[[#This Row],[Div]],""))</f>
        <v>400</v>
      </c>
      <c r="T1156" s="84">
        <f>IF(Table13233[[#This Row],[E4 24 BET]]="","",IF(Table13233[[#This Row],[E4 24 RET]]="",Table13233[[#This Row],[E4 24 BET]]*-1,S1156-R1156))</f>
        <v>200</v>
      </c>
      <c r="U1156" s="80" t="s">
        <v>953</v>
      </c>
    </row>
    <row r="1157" spans="1:21" ht="15" customHeight="1" x14ac:dyDescent="0.25">
      <c r="A1157" s="77">
        <v>45318</v>
      </c>
      <c r="B1157" s="78">
        <v>0.61805555555555558</v>
      </c>
      <c r="C1157" s="78" t="s">
        <v>138</v>
      </c>
      <c r="D1157" s="79">
        <v>5</v>
      </c>
      <c r="E1157" s="80">
        <v>11</v>
      </c>
      <c r="F1157" s="81" t="s">
        <v>309</v>
      </c>
      <c r="G1157" s="81"/>
      <c r="H1157" s="82"/>
      <c r="I1157" s="80" t="s">
        <v>156</v>
      </c>
      <c r="J1157" s="83"/>
      <c r="K1157" s="80" t="s">
        <v>932</v>
      </c>
      <c r="L1157" s="80" t="s">
        <v>1021</v>
      </c>
      <c r="M1157" s="80" t="s">
        <v>919</v>
      </c>
      <c r="N1157" s="80" t="s">
        <v>140</v>
      </c>
      <c r="O1157" s="83">
        <v>100</v>
      </c>
      <c r="P1157" s="80" t="str">
        <f>IF(OR(Table13233[[#This Row],[Fin]]="1st",Table13233[[#This Row],[Div]]&lt;&gt;""),O1157*Table13233[[#This Row],[Div]],"")</f>
        <v/>
      </c>
      <c r="Q1157" s="80">
        <f>IF(Table13233[[#This Row],[Lev Ret]]="",Table13233[[#This Row],[Lev Bet]]*-1,Table13233[[#This Row],[Lev Ret]]-Table13233[[#This Row],[Lev Bet]])</f>
        <v>-100</v>
      </c>
      <c r="R1157" s="84">
        <v>100</v>
      </c>
      <c r="S1157" s="84" t="str">
        <f>IF(Table13233[[#This Row],[E4 24 BET]]="","",IF(OR(Table13233[[#This Row],[Fin]]="1st",Table13233[[#This Row],[Fin]]="Won",Table13233[[#This Row],[Div]]&lt;&gt;""),R1157*Table13233[[#This Row],[Div]],""))</f>
        <v/>
      </c>
      <c r="T1157" s="84">
        <f>IF(Table13233[[#This Row],[E4 24 BET]]="","",IF(Table13233[[#This Row],[E4 24 RET]]="",Table13233[[#This Row],[E4 24 BET]]*-1,S1157-R1157))</f>
        <v>-100</v>
      </c>
      <c r="U1157" s="80" t="s">
        <v>929</v>
      </c>
    </row>
    <row r="1158" spans="1:21" ht="15" customHeight="1" x14ac:dyDescent="0.25">
      <c r="A1158" s="77">
        <v>45318</v>
      </c>
      <c r="B1158" s="78">
        <v>0.62847222222222221</v>
      </c>
      <c r="C1158" s="78" t="s">
        <v>11</v>
      </c>
      <c r="D1158" s="79">
        <v>6</v>
      </c>
      <c r="E1158" s="80">
        <v>2</v>
      </c>
      <c r="F1158" s="81" t="s">
        <v>307</v>
      </c>
      <c r="G1158" s="81"/>
      <c r="H1158" s="82"/>
      <c r="I1158" s="80" t="s">
        <v>392</v>
      </c>
      <c r="J1158" s="83"/>
      <c r="K1158" s="80" t="s">
        <v>932</v>
      </c>
      <c r="L1158" s="80" t="s">
        <v>1021</v>
      </c>
      <c r="M1158" s="80" t="s">
        <v>919</v>
      </c>
      <c r="N1158" s="80" t="s">
        <v>140</v>
      </c>
      <c r="O1158" s="83">
        <v>100</v>
      </c>
      <c r="P1158" s="80" t="str">
        <f>IF(OR(Table13233[[#This Row],[Fin]]="1st",Table13233[[#This Row],[Div]]&lt;&gt;""),O1158*Table13233[[#This Row],[Div]],"")</f>
        <v/>
      </c>
      <c r="Q1158" s="80">
        <f>IF(Table13233[[#This Row],[Lev Ret]]="",Table13233[[#This Row],[Lev Bet]]*-1,Table13233[[#This Row],[Lev Ret]]-Table13233[[#This Row],[Lev Bet]])</f>
        <v>-100</v>
      </c>
      <c r="R1158" s="84">
        <v>120</v>
      </c>
      <c r="S1158" s="84" t="str">
        <f>IF(Table13233[[#This Row],[E4 24 BET]]="","",IF(OR(Table13233[[#This Row],[Fin]]="1st",Table13233[[#This Row],[Fin]]="Won",Table13233[[#This Row],[Div]]&lt;&gt;""),R1158*Table13233[[#This Row],[Div]],""))</f>
        <v/>
      </c>
      <c r="T1158" s="84">
        <f>IF(Table13233[[#This Row],[E4 24 BET]]="","",IF(Table13233[[#This Row],[E4 24 RET]]="",Table13233[[#This Row],[E4 24 BET]]*-1,S1158-R1158))</f>
        <v>-120</v>
      </c>
      <c r="U1158" s="80" t="s">
        <v>941</v>
      </c>
    </row>
    <row r="1159" spans="1:21" ht="15" customHeight="1" x14ac:dyDescent="0.25">
      <c r="A1159" s="77">
        <v>45318</v>
      </c>
      <c r="B1159" s="78">
        <v>0.62847222222222221</v>
      </c>
      <c r="C1159" s="78" t="s">
        <v>11</v>
      </c>
      <c r="D1159" s="79">
        <v>6</v>
      </c>
      <c r="E1159" s="80">
        <v>3</v>
      </c>
      <c r="F1159" s="81" t="s">
        <v>105</v>
      </c>
      <c r="G1159" s="81" t="s">
        <v>4</v>
      </c>
      <c r="H1159" s="82">
        <v>4.3</v>
      </c>
      <c r="I1159" s="80" t="s">
        <v>392</v>
      </c>
      <c r="J1159" s="83"/>
      <c r="K1159" s="80" t="s">
        <v>932</v>
      </c>
      <c r="L1159" s="80" t="s">
        <v>1021</v>
      </c>
      <c r="M1159" s="80" t="s">
        <v>919</v>
      </c>
      <c r="N1159" s="80" t="s">
        <v>140</v>
      </c>
      <c r="O1159" s="83">
        <v>100</v>
      </c>
      <c r="P1159" s="80">
        <f>IF(OR(Table13233[[#This Row],[Fin]]="1st",Table13233[[#This Row],[Div]]&lt;&gt;""),O1159*Table13233[[#This Row],[Div]],"")</f>
        <v>430</v>
      </c>
      <c r="Q1159" s="80">
        <f>IF(Table13233[[#This Row],[Lev Ret]]="",Table13233[[#This Row],[Lev Bet]]*-1,Table13233[[#This Row],[Lev Ret]]-Table13233[[#This Row],[Lev Bet]])</f>
        <v>330</v>
      </c>
      <c r="R1159" s="84">
        <v>120</v>
      </c>
      <c r="S1159" s="84">
        <f>IF(Table13233[[#This Row],[E4 24 BET]]="","",IF(OR(Table13233[[#This Row],[Fin]]="1st",Table13233[[#This Row],[Fin]]="Won",Table13233[[#This Row],[Div]]&lt;&gt;""),R1159*Table13233[[#This Row],[Div]],""))</f>
        <v>516</v>
      </c>
      <c r="T1159" s="84">
        <f>IF(Table13233[[#This Row],[E4 24 BET]]="","",IF(Table13233[[#This Row],[E4 24 RET]]="",Table13233[[#This Row],[E4 24 BET]]*-1,S1159-R1159))</f>
        <v>396</v>
      </c>
      <c r="U1159" s="80" t="s">
        <v>941</v>
      </c>
    </row>
    <row r="1160" spans="1:21" ht="15" customHeight="1" x14ac:dyDescent="0.25">
      <c r="A1160" s="77">
        <v>45318</v>
      </c>
      <c r="B1160" s="78">
        <v>0.66666666666666663</v>
      </c>
      <c r="C1160" s="78" t="s">
        <v>138</v>
      </c>
      <c r="D1160" s="79">
        <v>7</v>
      </c>
      <c r="E1160" s="80">
        <v>12</v>
      </c>
      <c r="F1160" s="81" t="s">
        <v>232</v>
      </c>
      <c r="G1160" s="81" t="s">
        <v>6</v>
      </c>
      <c r="H1160" s="82"/>
      <c r="I1160" s="80" t="s">
        <v>156</v>
      </c>
      <c r="J1160" s="83"/>
      <c r="K1160" s="80" t="s">
        <v>932</v>
      </c>
      <c r="L1160" s="80" t="s">
        <v>1021</v>
      </c>
      <c r="M1160" s="80" t="s">
        <v>919</v>
      </c>
      <c r="N1160" s="80" t="s">
        <v>918</v>
      </c>
      <c r="O1160" s="83">
        <v>100</v>
      </c>
      <c r="P1160" s="80" t="str">
        <f>IF(OR(Table13233[[#This Row],[Fin]]="1st",Table13233[[#This Row],[Div]]&lt;&gt;""),O1160*Table13233[[#This Row],[Div]],"")</f>
        <v/>
      </c>
      <c r="Q1160" s="80">
        <f>IF(Table13233[[#This Row],[Lev Ret]]="",Table13233[[#This Row],[Lev Bet]]*-1,Table13233[[#This Row],[Lev Ret]]-Table13233[[#This Row],[Lev Bet]])</f>
        <v>-100</v>
      </c>
      <c r="R1160" s="84">
        <v>139.99999999999997</v>
      </c>
      <c r="S1160" s="84" t="str">
        <f>IF(Table13233[[#This Row],[E4 24 BET]]="","",IF(OR(Table13233[[#This Row],[Fin]]="1st",Table13233[[#This Row],[Fin]]="Won",Table13233[[#This Row],[Div]]&lt;&gt;""),R1160*Table13233[[#This Row],[Div]],""))</f>
        <v/>
      </c>
      <c r="T1160" s="84">
        <f>IF(Table13233[[#This Row],[E4 24 BET]]="","",IF(Table13233[[#This Row],[E4 24 RET]]="",Table13233[[#This Row],[E4 24 BET]]*-1,S1160-R1160))</f>
        <v>-139.99999999999997</v>
      </c>
      <c r="U1160" s="80" t="s">
        <v>951</v>
      </c>
    </row>
    <row r="1161" spans="1:21" ht="15" customHeight="1" x14ac:dyDescent="0.25">
      <c r="A1161" s="77">
        <v>45318</v>
      </c>
      <c r="B1161" s="78">
        <v>0.68055555555555547</v>
      </c>
      <c r="C1161" s="78" t="s">
        <v>11</v>
      </c>
      <c r="D1161" s="79">
        <v>8</v>
      </c>
      <c r="E1161" s="80">
        <v>5</v>
      </c>
      <c r="F1161" s="81" t="s">
        <v>255</v>
      </c>
      <c r="G1161" s="81" t="s">
        <v>4</v>
      </c>
      <c r="H1161" s="82">
        <v>2.8</v>
      </c>
      <c r="I1161" s="80" t="s">
        <v>392</v>
      </c>
      <c r="J1161" s="83"/>
      <c r="K1161" s="80" t="s">
        <v>932</v>
      </c>
      <c r="L1161" s="80" t="s">
        <v>1021</v>
      </c>
      <c r="M1161" s="80" t="s">
        <v>919</v>
      </c>
      <c r="N1161" s="80" t="s">
        <v>918</v>
      </c>
      <c r="O1161" s="83">
        <v>100</v>
      </c>
      <c r="P1161" s="80">
        <f>IF(OR(Table13233[[#This Row],[Fin]]="1st",Table13233[[#This Row],[Div]]&lt;&gt;""),O1161*Table13233[[#This Row],[Div]],"")</f>
        <v>280</v>
      </c>
      <c r="Q1161" s="80">
        <f>IF(Table13233[[#This Row],[Lev Ret]]="",Table13233[[#This Row],[Lev Bet]]*-1,Table13233[[#This Row],[Lev Ret]]-Table13233[[#This Row],[Lev Bet]])</f>
        <v>180</v>
      </c>
      <c r="R1161" s="84">
        <v>100</v>
      </c>
      <c r="S1161" s="84">
        <f>IF(Table13233[[#This Row],[E4 24 BET]]="","",IF(OR(Table13233[[#This Row],[Fin]]="1st",Table13233[[#This Row],[Fin]]="Won",Table13233[[#This Row],[Div]]&lt;&gt;""),R1161*Table13233[[#This Row],[Div]],""))</f>
        <v>280</v>
      </c>
      <c r="T1161" s="84">
        <f>IF(Table13233[[#This Row],[E4 24 BET]]="","",IF(Table13233[[#This Row],[E4 24 RET]]="",Table13233[[#This Row],[E4 24 BET]]*-1,S1161-R1161))</f>
        <v>180</v>
      </c>
      <c r="U1161" s="80" t="s">
        <v>947</v>
      </c>
    </row>
    <row r="1162" spans="1:21" ht="15" customHeight="1" x14ac:dyDescent="0.25">
      <c r="A1162" s="77">
        <v>45318</v>
      </c>
      <c r="B1162" s="78">
        <v>0.72222222222222221</v>
      </c>
      <c r="C1162" s="78" t="s">
        <v>138</v>
      </c>
      <c r="D1162" s="79">
        <v>9</v>
      </c>
      <c r="E1162" s="80">
        <v>2</v>
      </c>
      <c r="F1162" s="81" t="s">
        <v>305</v>
      </c>
      <c r="G1162" s="81"/>
      <c r="H1162" s="82"/>
      <c r="I1162" s="80" t="s">
        <v>156</v>
      </c>
      <c r="J1162" s="83"/>
      <c r="K1162" s="80" t="s">
        <v>932</v>
      </c>
      <c r="L1162" s="80" t="s">
        <v>1021</v>
      </c>
      <c r="M1162" s="80" t="s">
        <v>919</v>
      </c>
      <c r="N1162" s="80" t="s">
        <v>140</v>
      </c>
      <c r="O1162" s="83">
        <v>100</v>
      </c>
      <c r="P1162" s="80" t="str">
        <f>IF(OR(Table13233[[#This Row],[Fin]]="1st",Table13233[[#This Row],[Div]]&lt;&gt;""),O1162*Table13233[[#This Row],[Div]],"")</f>
        <v/>
      </c>
      <c r="Q1162" s="80">
        <f>IF(Table13233[[#This Row],[Lev Ret]]="",Table13233[[#This Row],[Lev Bet]]*-1,Table13233[[#This Row],[Lev Ret]]-Table13233[[#This Row],[Lev Bet]])</f>
        <v>-100</v>
      </c>
      <c r="R1162" s="84">
        <v>100</v>
      </c>
      <c r="S1162" s="84" t="str">
        <f>IF(Table13233[[#This Row],[E4 24 BET]]="","",IF(OR(Table13233[[#This Row],[Fin]]="1st",Table13233[[#This Row],[Fin]]="Won",Table13233[[#This Row],[Div]]&lt;&gt;""),R1162*Table13233[[#This Row],[Div]],""))</f>
        <v/>
      </c>
      <c r="T1162" s="84">
        <f>IF(Table13233[[#This Row],[E4 24 BET]]="","",IF(Table13233[[#This Row],[E4 24 RET]]="",Table13233[[#This Row],[E4 24 BET]]*-1,S1162-R1162))</f>
        <v>-100</v>
      </c>
      <c r="U1162" s="80" t="s">
        <v>943</v>
      </c>
    </row>
    <row r="1163" spans="1:21" ht="15" customHeight="1" x14ac:dyDescent="0.25">
      <c r="A1163" s="77">
        <v>45318</v>
      </c>
      <c r="B1163" s="78">
        <v>0.74652777777777779</v>
      </c>
      <c r="C1163" s="78" t="s">
        <v>138</v>
      </c>
      <c r="D1163" s="79">
        <v>10</v>
      </c>
      <c r="E1163" s="80">
        <v>3</v>
      </c>
      <c r="F1163" s="81" t="s">
        <v>306</v>
      </c>
      <c r="G1163" s="81" t="s">
        <v>7</v>
      </c>
      <c r="H1163" s="82"/>
      <c r="I1163" s="80" t="s">
        <v>156</v>
      </c>
      <c r="J1163" s="83"/>
      <c r="K1163" s="80" t="s">
        <v>932</v>
      </c>
      <c r="L1163" s="80" t="s">
        <v>1021</v>
      </c>
      <c r="M1163" s="80" t="s">
        <v>919</v>
      </c>
      <c r="N1163" s="80" t="s">
        <v>918</v>
      </c>
      <c r="O1163" s="83">
        <v>100</v>
      </c>
      <c r="P1163" s="80" t="str">
        <f>IF(OR(Table13233[[#This Row],[Fin]]="1st",Table13233[[#This Row],[Div]]&lt;&gt;""),O1163*Table13233[[#This Row],[Div]],"")</f>
        <v/>
      </c>
      <c r="Q1163" s="80">
        <f>IF(Table13233[[#This Row],[Lev Ret]]="",Table13233[[#This Row],[Lev Bet]]*-1,Table13233[[#This Row],[Lev Ret]]-Table13233[[#This Row],[Lev Bet]])</f>
        <v>-100</v>
      </c>
      <c r="R1163" s="84">
        <v>100</v>
      </c>
      <c r="S1163" s="84" t="str">
        <f>IF(Table13233[[#This Row],[E4 24 BET]]="","",IF(OR(Table13233[[#This Row],[Fin]]="1st",Table13233[[#This Row],[Fin]]="Won",Table13233[[#This Row],[Div]]&lt;&gt;""),R1163*Table13233[[#This Row],[Div]],""))</f>
        <v/>
      </c>
      <c r="T1163" s="84">
        <f>IF(Table13233[[#This Row],[E4 24 BET]]="","",IF(Table13233[[#This Row],[E4 24 RET]]="",Table13233[[#This Row],[E4 24 BET]]*-1,S1163-R1163))</f>
        <v>-100</v>
      </c>
      <c r="U1163" s="80" t="s">
        <v>948</v>
      </c>
    </row>
    <row r="1164" spans="1:21" ht="15" customHeight="1" x14ac:dyDescent="0.25">
      <c r="A1164" s="77">
        <v>45322</v>
      </c>
      <c r="B1164" s="78">
        <v>0.71875</v>
      </c>
      <c r="C1164" s="78" t="s">
        <v>145</v>
      </c>
      <c r="D1164" s="79">
        <v>6</v>
      </c>
      <c r="E1164" s="80">
        <v>2</v>
      </c>
      <c r="F1164" s="81" t="s">
        <v>323</v>
      </c>
      <c r="G1164" s="81" t="s">
        <v>4</v>
      </c>
      <c r="H1164" s="82">
        <v>4.8</v>
      </c>
      <c r="I1164" s="80" t="s">
        <v>156</v>
      </c>
      <c r="J1164" s="83"/>
      <c r="K1164" s="80" t="s">
        <v>932</v>
      </c>
      <c r="L1164" s="80" t="s">
        <v>1021</v>
      </c>
      <c r="M1164" s="80" t="s">
        <v>924</v>
      </c>
      <c r="N1164" s="80" t="s">
        <v>140</v>
      </c>
      <c r="O1164" s="83">
        <v>100</v>
      </c>
      <c r="P1164" s="80">
        <f>IF(OR(Table13233[[#This Row],[Fin]]="1st",Table13233[[#This Row],[Div]]&lt;&gt;""),O1164*Table13233[[#This Row],[Div]],"")</f>
        <v>480</v>
      </c>
      <c r="Q1164" s="80">
        <f>IF(Table13233[[#This Row],[Lev Ret]]="",Table13233[[#This Row],[Lev Bet]]*-1,Table13233[[#This Row],[Lev Ret]]-Table13233[[#This Row],[Lev Bet]])</f>
        <v>380</v>
      </c>
      <c r="R1164" s="84">
        <v>120</v>
      </c>
      <c r="S1164" s="84">
        <f>IF(Table13233[[#This Row],[E4 24 BET]]="","",IF(OR(Table13233[[#This Row],[Fin]]="1st",Table13233[[#This Row],[Fin]]="Won",Table13233[[#This Row],[Div]]&lt;&gt;""),R1164*Table13233[[#This Row],[Div]],""))</f>
        <v>576</v>
      </c>
      <c r="T1164" s="84">
        <f>IF(Table13233[[#This Row],[E4 24 BET]]="","",IF(Table13233[[#This Row],[E4 24 RET]]="",Table13233[[#This Row],[E4 24 BET]]*-1,S1164-R1164))</f>
        <v>456</v>
      </c>
      <c r="U1164" s="80" t="s">
        <v>946</v>
      </c>
    </row>
    <row r="1165" spans="1:21" ht="15" customHeight="1" x14ac:dyDescent="0.25">
      <c r="A1165" s="77">
        <v>45322</v>
      </c>
      <c r="B1165" s="78">
        <v>0.74305555555555547</v>
      </c>
      <c r="C1165" s="78" t="s">
        <v>145</v>
      </c>
      <c r="D1165" s="79">
        <v>7</v>
      </c>
      <c r="E1165" s="80">
        <v>6</v>
      </c>
      <c r="F1165" s="81" t="s">
        <v>568</v>
      </c>
      <c r="G1165" s="81" t="s">
        <v>6</v>
      </c>
      <c r="H1165" s="82"/>
      <c r="I1165" s="80" t="s">
        <v>156</v>
      </c>
      <c r="J1165" s="83"/>
      <c r="K1165" s="80" t="s">
        <v>932</v>
      </c>
      <c r="L1165" s="80" t="s">
        <v>1021</v>
      </c>
      <c r="M1165" s="80" t="s">
        <v>924</v>
      </c>
      <c r="N1165" s="80" t="s">
        <v>140</v>
      </c>
      <c r="O1165" s="83">
        <v>100</v>
      </c>
      <c r="P1165" s="80" t="str">
        <f>IF(OR(Table13233[[#This Row],[Fin]]="1st",Table13233[[#This Row],[Div]]&lt;&gt;""),O1165*Table13233[[#This Row],[Div]],"")</f>
        <v/>
      </c>
      <c r="Q1165" s="80">
        <f>IF(Table13233[[#This Row],[Lev Ret]]="",Table13233[[#This Row],[Lev Bet]]*-1,Table13233[[#This Row],[Lev Ret]]-Table13233[[#This Row],[Lev Bet]])</f>
        <v>-100</v>
      </c>
      <c r="R1165" s="84">
        <v>100</v>
      </c>
      <c r="S1165" s="84" t="str">
        <f>IF(Table13233[[#This Row],[E4 24 BET]]="","",IF(OR(Table13233[[#This Row],[Fin]]="1st",Table13233[[#This Row],[Fin]]="Won",Table13233[[#This Row],[Div]]&lt;&gt;""),R1165*Table13233[[#This Row],[Div]],""))</f>
        <v/>
      </c>
      <c r="T1165" s="84">
        <f>IF(Table13233[[#This Row],[E4 24 BET]]="","",IF(Table13233[[#This Row],[E4 24 RET]]="",Table13233[[#This Row],[E4 24 BET]]*-1,S1165-R1165))</f>
        <v>-100</v>
      </c>
      <c r="U1165" s="80" t="s">
        <v>946</v>
      </c>
    </row>
    <row r="1166" spans="1:21" ht="15" customHeight="1" x14ac:dyDescent="0.25">
      <c r="A1166" s="77">
        <v>45322</v>
      </c>
      <c r="B1166" s="78">
        <v>0.8125</v>
      </c>
      <c r="C1166" s="78" t="s">
        <v>14</v>
      </c>
      <c r="D1166" s="79">
        <v>8</v>
      </c>
      <c r="E1166" s="80">
        <v>3</v>
      </c>
      <c r="F1166" s="81" t="s">
        <v>661</v>
      </c>
      <c r="G1166" s="81"/>
      <c r="H1166" s="82"/>
      <c r="I1166" s="80" t="s">
        <v>392</v>
      </c>
      <c r="J1166" s="83"/>
      <c r="K1166" s="80" t="s">
        <v>932</v>
      </c>
      <c r="L1166" s="80" t="s">
        <v>1021</v>
      </c>
      <c r="M1166" s="80" t="s">
        <v>924</v>
      </c>
      <c r="N1166" s="80" t="s">
        <v>140</v>
      </c>
      <c r="O1166" s="83">
        <v>100</v>
      </c>
      <c r="P1166" s="80" t="str">
        <f>IF(OR(Table13233[[#This Row],[Fin]]="1st",Table13233[[#This Row],[Div]]&lt;&gt;""),O1166*Table13233[[#This Row],[Div]],"")</f>
        <v/>
      </c>
      <c r="Q1166" s="80">
        <f>IF(Table13233[[#This Row],[Lev Ret]]="",Table13233[[#This Row],[Lev Bet]]*-1,Table13233[[#This Row],[Lev Ret]]-Table13233[[#This Row],[Lev Bet]])</f>
        <v>-100</v>
      </c>
      <c r="R1166" s="84">
        <v>100</v>
      </c>
      <c r="S1166" s="84" t="str">
        <f>IF(Table13233[[#This Row],[E4 24 BET]]="","",IF(OR(Table13233[[#This Row],[Fin]]="1st",Table13233[[#This Row],[Fin]]="Won",Table13233[[#This Row],[Div]]&lt;&gt;""),R1166*Table13233[[#This Row],[Div]],""))</f>
        <v/>
      </c>
      <c r="T1166" s="84">
        <f>IF(Table13233[[#This Row],[E4 24 BET]]="","",IF(Table13233[[#This Row],[E4 24 RET]]="",Table13233[[#This Row],[E4 24 BET]]*-1,S1166-R1166))</f>
        <v>-100</v>
      </c>
      <c r="U1166" s="80" t="s">
        <v>945</v>
      </c>
    </row>
    <row r="1167" spans="1:21" ht="15" customHeight="1" x14ac:dyDescent="0.25">
      <c r="A1167" s="77">
        <v>45325</v>
      </c>
      <c r="B1167" s="78">
        <v>0.59375</v>
      </c>
      <c r="C1167" s="78" t="s">
        <v>139</v>
      </c>
      <c r="D1167" s="79">
        <v>4</v>
      </c>
      <c r="E1167" s="80">
        <v>3</v>
      </c>
      <c r="F1167" s="81" t="s">
        <v>311</v>
      </c>
      <c r="G1167" s="81" t="s">
        <v>4</v>
      </c>
      <c r="H1167" s="82">
        <v>2.35</v>
      </c>
      <c r="I1167" s="80" t="s">
        <v>156</v>
      </c>
      <c r="J1167" s="83"/>
      <c r="K1167" s="80" t="s">
        <v>932</v>
      </c>
      <c r="L1167" s="80" t="s">
        <v>1021</v>
      </c>
      <c r="M1167" s="80" t="s">
        <v>919</v>
      </c>
      <c r="N1167" s="80" t="s">
        <v>921</v>
      </c>
      <c r="O1167" s="83">
        <v>100</v>
      </c>
      <c r="P1167" s="80">
        <f>IF(OR(Table13233[[#This Row],[Fin]]="1st",Table13233[[#This Row],[Div]]&lt;&gt;""),O1167*Table13233[[#This Row],[Div]],"")</f>
        <v>235</v>
      </c>
      <c r="Q1167" s="80">
        <f>IF(Table13233[[#This Row],[Lev Ret]]="",Table13233[[#This Row],[Lev Bet]]*-1,Table13233[[#This Row],[Lev Ret]]-Table13233[[#This Row],[Lev Bet]])</f>
        <v>135</v>
      </c>
      <c r="R1167" s="84">
        <v>160</v>
      </c>
      <c r="S1167" s="84">
        <f>IF(Table13233[[#This Row],[E4 24 BET]]="","",IF(OR(Table13233[[#This Row],[Fin]]="1st",Table13233[[#This Row],[Fin]]="Won",Table13233[[#This Row],[Div]]&lt;&gt;""),R1167*Table13233[[#This Row],[Div]],""))</f>
        <v>376</v>
      </c>
      <c r="T1167" s="84">
        <f>IF(Table13233[[#This Row],[E4 24 BET]]="","",IF(Table13233[[#This Row],[E4 24 RET]]="",Table13233[[#This Row],[E4 24 BET]]*-1,S1167-R1167))</f>
        <v>216</v>
      </c>
      <c r="U1167" s="80" t="s">
        <v>952</v>
      </c>
    </row>
    <row r="1168" spans="1:21" ht="15" customHeight="1" x14ac:dyDescent="0.25">
      <c r="A1168" s="77">
        <v>45325</v>
      </c>
      <c r="B1168" s="78">
        <v>0.62361111111111112</v>
      </c>
      <c r="C1168" s="78" t="s">
        <v>155</v>
      </c>
      <c r="D1168" s="79">
        <v>4</v>
      </c>
      <c r="E1168" s="80">
        <v>12</v>
      </c>
      <c r="F1168" s="81" t="s">
        <v>393</v>
      </c>
      <c r="G1168" s="81" t="s">
        <v>7</v>
      </c>
      <c r="H1168" s="82"/>
      <c r="I1168" s="80" t="s">
        <v>897</v>
      </c>
      <c r="J1168" s="83"/>
      <c r="K1168" s="80" t="s">
        <v>932</v>
      </c>
      <c r="L1168" s="80" t="s">
        <v>1021</v>
      </c>
      <c r="M1168" s="80" t="s">
        <v>919</v>
      </c>
      <c r="N1168" s="80" t="s">
        <v>140</v>
      </c>
      <c r="O1168" s="83">
        <v>100</v>
      </c>
      <c r="P1168" s="80" t="str">
        <f>IF(OR(Table13233[[#This Row],[Fin]]="1st",Table13233[[#This Row],[Div]]&lt;&gt;""),O1168*Table13233[[#This Row],[Div]],"")</f>
        <v/>
      </c>
      <c r="Q1168" s="80">
        <f>IF(Table13233[[#This Row],[Lev Ret]]="",Table13233[[#This Row],[Lev Bet]]*-1,Table13233[[#This Row],[Lev Ret]]-Table13233[[#This Row],[Lev Bet]])</f>
        <v>-100</v>
      </c>
      <c r="R1168" s="84">
        <v>100</v>
      </c>
      <c r="S1168" s="84" t="str">
        <f>IF(Table13233[[#This Row],[E4 24 BET]]="","",IF(OR(Table13233[[#This Row],[Fin]]="1st",Table13233[[#This Row],[Fin]]="Won",Table13233[[#This Row],[Div]]&lt;&gt;""),R1168*Table13233[[#This Row],[Div]],""))</f>
        <v/>
      </c>
      <c r="T1168" s="84">
        <f>IF(Table13233[[#This Row],[E4 24 BET]]="","",IF(Table13233[[#This Row],[E4 24 RET]]="",Table13233[[#This Row],[E4 24 BET]]*-1,S1168-R1168))</f>
        <v>-100</v>
      </c>
      <c r="U1168" s="80" t="s">
        <v>927</v>
      </c>
    </row>
    <row r="1169" spans="1:21" ht="15" customHeight="1" x14ac:dyDescent="0.25">
      <c r="A1169" s="77">
        <v>45325</v>
      </c>
      <c r="B1169" s="78">
        <v>0.62847222222222221</v>
      </c>
      <c r="C1169" s="78" t="s">
        <v>9</v>
      </c>
      <c r="D1169" s="79">
        <v>6</v>
      </c>
      <c r="E1169" s="80">
        <v>1</v>
      </c>
      <c r="F1169" s="81" t="s">
        <v>201</v>
      </c>
      <c r="G1169" s="81"/>
      <c r="H1169" s="82"/>
      <c r="I1169" s="80" t="s">
        <v>392</v>
      </c>
      <c r="J1169" s="83"/>
      <c r="K1169" s="80" t="s">
        <v>932</v>
      </c>
      <c r="L1169" s="80" t="s">
        <v>1021</v>
      </c>
      <c r="M1169" s="80" t="s">
        <v>919</v>
      </c>
      <c r="N1169" s="80" t="s">
        <v>140</v>
      </c>
      <c r="O1169" s="83">
        <v>100</v>
      </c>
      <c r="P1169" s="80" t="str">
        <f>IF(OR(Table13233[[#This Row],[Fin]]="1st",Table13233[[#This Row],[Div]]&lt;&gt;""),O1169*Table13233[[#This Row],[Div]],"")</f>
        <v/>
      </c>
      <c r="Q1169" s="80">
        <f>IF(Table13233[[#This Row],[Lev Ret]]="",Table13233[[#This Row],[Lev Bet]]*-1,Table13233[[#This Row],[Lev Ret]]-Table13233[[#This Row],[Lev Bet]])</f>
        <v>-100</v>
      </c>
      <c r="R1169" s="84">
        <v>120</v>
      </c>
      <c r="S1169" s="84" t="str">
        <f>IF(Table13233[[#This Row],[E4 24 BET]]="","",IF(OR(Table13233[[#This Row],[Fin]]="1st",Table13233[[#This Row],[Fin]]="Won",Table13233[[#This Row],[Div]]&lt;&gt;""),R1169*Table13233[[#This Row],[Div]],""))</f>
        <v/>
      </c>
      <c r="T1169" s="84">
        <f>IF(Table13233[[#This Row],[E4 24 BET]]="","",IF(Table13233[[#This Row],[E4 24 RET]]="",Table13233[[#This Row],[E4 24 BET]]*-1,S1169-R1169))</f>
        <v>-120</v>
      </c>
      <c r="U1169" s="80" t="s">
        <v>941</v>
      </c>
    </row>
    <row r="1170" spans="1:21" ht="15" customHeight="1" x14ac:dyDescent="0.25">
      <c r="A1170" s="77">
        <v>45325</v>
      </c>
      <c r="B1170" s="78">
        <v>0.62847222222222221</v>
      </c>
      <c r="C1170" s="78" t="s">
        <v>9</v>
      </c>
      <c r="D1170" s="79">
        <v>6</v>
      </c>
      <c r="E1170" s="80">
        <v>5</v>
      </c>
      <c r="F1170" s="81" t="s">
        <v>162</v>
      </c>
      <c r="G1170" s="81" t="s">
        <v>4</v>
      </c>
      <c r="H1170" s="82">
        <v>1.9</v>
      </c>
      <c r="I1170" s="80" t="s">
        <v>392</v>
      </c>
      <c r="J1170" s="83"/>
      <c r="K1170" s="80" t="s">
        <v>932</v>
      </c>
      <c r="L1170" s="80" t="s">
        <v>1021</v>
      </c>
      <c r="M1170" s="80" t="s">
        <v>919</v>
      </c>
      <c r="N1170" s="80" t="s">
        <v>918</v>
      </c>
      <c r="O1170" s="83">
        <v>100</v>
      </c>
      <c r="P1170" s="80">
        <f>IF(OR(Table13233[[#This Row],[Fin]]="1st",Table13233[[#This Row],[Div]]&lt;&gt;""),O1170*Table13233[[#This Row],[Div]],"")</f>
        <v>190</v>
      </c>
      <c r="Q1170" s="80">
        <f>IF(Table13233[[#This Row],[Lev Ret]]="",Table13233[[#This Row],[Lev Bet]]*-1,Table13233[[#This Row],[Lev Ret]]-Table13233[[#This Row],[Lev Bet]])</f>
        <v>90</v>
      </c>
      <c r="R1170" s="84">
        <v>100</v>
      </c>
      <c r="S1170" s="84">
        <f>IF(Table13233[[#This Row],[E4 24 BET]]="","",IF(OR(Table13233[[#This Row],[Fin]]="1st",Table13233[[#This Row],[Fin]]="Won",Table13233[[#This Row],[Div]]&lt;&gt;""),R1170*Table13233[[#This Row],[Div]],""))</f>
        <v>190</v>
      </c>
      <c r="T1170" s="84">
        <f>IF(Table13233[[#This Row],[E4 24 BET]]="","",IF(Table13233[[#This Row],[E4 24 RET]]="",Table13233[[#This Row],[E4 24 BET]]*-1,S1170-R1170))</f>
        <v>90</v>
      </c>
      <c r="U1170" s="80" t="s">
        <v>947</v>
      </c>
    </row>
    <row r="1171" spans="1:21" ht="15" customHeight="1" x14ac:dyDescent="0.25">
      <c r="A1171" s="77">
        <v>45325</v>
      </c>
      <c r="B1171" s="78">
        <v>0.6479166666666667</v>
      </c>
      <c r="C1171" s="78" t="s">
        <v>155</v>
      </c>
      <c r="D1171" s="79">
        <v>5</v>
      </c>
      <c r="E1171" s="80">
        <v>7</v>
      </c>
      <c r="F1171" s="81" t="s">
        <v>394</v>
      </c>
      <c r="G1171" s="81"/>
      <c r="H1171" s="82"/>
      <c r="I1171" s="80" t="s">
        <v>897</v>
      </c>
      <c r="J1171" s="83"/>
      <c r="K1171" s="80" t="s">
        <v>932</v>
      </c>
      <c r="L1171" s="80" t="s">
        <v>1021</v>
      </c>
      <c r="M1171" s="80" t="s">
        <v>919</v>
      </c>
      <c r="N1171" s="80" t="s">
        <v>140</v>
      </c>
      <c r="O1171" s="83">
        <v>100</v>
      </c>
      <c r="P1171" s="80" t="str">
        <f>IF(OR(Table13233[[#This Row],[Fin]]="1st",Table13233[[#This Row],[Div]]&lt;&gt;""),O1171*Table13233[[#This Row],[Div]],"")</f>
        <v/>
      </c>
      <c r="Q1171" s="80">
        <f>IF(Table13233[[#This Row],[Lev Ret]]="",Table13233[[#This Row],[Lev Bet]]*-1,Table13233[[#This Row],[Lev Ret]]-Table13233[[#This Row],[Lev Bet]])</f>
        <v>-100</v>
      </c>
      <c r="R1171" s="84">
        <v>100</v>
      </c>
      <c r="S1171" s="84" t="str">
        <f>IF(Table13233[[#This Row],[E4 24 BET]]="","",IF(OR(Table13233[[#This Row],[Fin]]="1st",Table13233[[#This Row],[Fin]]="Won",Table13233[[#This Row],[Div]]&lt;&gt;""),R1171*Table13233[[#This Row],[Div]],""))</f>
        <v/>
      </c>
      <c r="T1171" s="84">
        <f>IF(Table13233[[#This Row],[E4 24 BET]]="","",IF(Table13233[[#This Row],[E4 24 RET]]="",Table13233[[#This Row],[E4 24 BET]]*-1,S1171-R1171))</f>
        <v>-100</v>
      </c>
      <c r="U1171" s="80" t="s">
        <v>927</v>
      </c>
    </row>
    <row r="1172" spans="1:21" ht="15" customHeight="1" x14ac:dyDescent="0.25">
      <c r="A1172" s="77">
        <v>45325</v>
      </c>
      <c r="B1172" s="78">
        <v>0.66666666666666663</v>
      </c>
      <c r="C1172" s="78" t="s">
        <v>139</v>
      </c>
      <c r="D1172" s="79">
        <v>7</v>
      </c>
      <c r="E1172" s="80">
        <v>6</v>
      </c>
      <c r="F1172" s="81" t="s">
        <v>861</v>
      </c>
      <c r="G1172" s="81" t="s">
        <v>4</v>
      </c>
      <c r="H1172" s="82">
        <v>3.4</v>
      </c>
      <c r="I1172" s="80" t="s">
        <v>156</v>
      </c>
      <c r="J1172" s="83"/>
      <c r="K1172" s="80" t="s">
        <v>932</v>
      </c>
      <c r="L1172" s="80" t="s">
        <v>1021</v>
      </c>
      <c r="M1172" s="80" t="s">
        <v>919</v>
      </c>
      <c r="N1172" s="80" t="s">
        <v>140</v>
      </c>
      <c r="O1172" s="83">
        <v>100</v>
      </c>
      <c r="P1172" s="80">
        <f>IF(OR(Table13233[[#This Row],[Fin]]="1st",Table13233[[#This Row],[Div]]&lt;&gt;""),O1172*Table13233[[#This Row],[Div]],"")</f>
        <v>340</v>
      </c>
      <c r="Q1172" s="80">
        <f>IF(Table13233[[#This Row],[Lev Ret]]="",Table13233[[#This Row],[Lev Bet]]*-1,Table13233[[#This Row],[Lev Ret]]-Table13233[[#This Row],[Lev Bet]])</f>
        <v>240</v>
      </c>
      <c r="R1172" s="84">
        <v>100</v>
      </c>
      <c r="S1172" s="84">
        <f>IF(Table13233[[#This Row],[E4 24 BET]]="","",IF(OR(Table13233[[#This Row],[Fin]]="1st",Table13233[[#This Row],[Fin]]="Won",Table13233[[#This Row],[Div]]&lt;&gt;""),R1172*Table13233[[#This Row],[Div]],""))</f>
        <v>340</v>
      </c>
      <c r="T1172" s="84">
        <f>IF(Table13233[[#This Row],[E4 24 BET]]="","",IF(Table13233[[#This Row],[E4 24 RET]]="",Table13233[[#This Row],[E4 24 BET]]*-1,S1172-R1172))</f>
        <v>240</v>
      </c>
      <c r="U1172" s="80" t="s">
        <v>943</v>
      </c>
    </row>
    <row r="1173" spans="1:21" ht="15" customHeight="1" x14ac:dyDescent="0.25">
      <c r="A1173" s="77">
        <v>45325</v>
      </c>
      <c r="B1173" s="78">
        <v>0.67499999999999993</v>
      </c>
      <c r="C1173" s="78" t="s">
        <v>155</v>
      </c>
      <c r="D1173" s="79">
        <v>6</v>
      </c>
      <c r="E1173" s="80">
        <v>12</v>
      </c>
      <c r="F1173" s="81" t="s">
        <v>395</v>
      </c>
      <c r="G1173" s="81" t="s">
        <v>4</v>
      </c>
      <c r="H1173" s="82">
        <v>4</v>
      </c>
      <c r="I1173" s="80" t="s">
        <v>897</v>
      </c>
      <c r="J1173" s="83"/>
      <c r="K1173" s="80" t="s">
        <v>932</v>
      </c>
      <c r="L1173" s="80" t="s">
        <v>1021</v>
      </c>
      <c r="M1173" s="80" t="s">
        <v>919</v>
      </c>
      <c r="N1173" s="80" t="s">
        <v>140</v>
      </c>
      <c r="O1173" s="83">
        <v>100</v>
      </c>
      <c r="P1173" s="80">
        <f>IF(OR(Table13233[[#This Row],[Fin]]="1st",Table13233[[#This Row],[Div]]&lt;&gt;""),O1173*Table13233[[#This Row],[Div]],"")</f>
        <v>400</v>
      </c>
      <c r="Q1173" s="80">
        <f>IF(Table13233[[#This Row],[Lev Ret]]="",Table13233[[#This Row],[Lev Bet]]*-1,Table13233[[#This Row],[Lev Ret]]-Table13233[[#This Row],[Lev Bet]])</f>
        <v>300</v>
      </c>
      <c r="R1173" s="84">
        <v>100</v>
      </c>
      <c r="S1173" s="84">
        <f>IF(Table13233[[#This Row],[E4 24 BET]]="","",IF(OR(Table13233[[#This Row],[Fin]]="1st",Table13233[[#This Row],[Fin]]="Won",Table13233[[#This Row],[Div]]&lt;&gt;""),R1173*Table13233[[#This Row],[Div]],""))</f>
        <v>400</v>
      </c>
      <c r="T1173" s="84">
        <f>IF(Table13233[[#This Row],[E4 24 BET]]="","",IF(Table13233[[#This Row],[E4 24 RET]]="",Table13233[[#This Row],[E4 24 BET]]*-1,S1173-R1173))</f>
        <v>300</v>
      </c>
      <c r="U1173" s="80" t="s">
        <v>927</v>
      </c>
    </row>
    <row r="1174" spans="1:21" ht="15" customHeight="1" x14ac:dyDescent="0.25">
      <c r="A1174" s="77">
        <v>45325</v>
      </c>
      <c r="B1174" s="78">
        <v>0.69444444444444453</v>
      </c>
      <c r="C1174" s="78" t="s">
        <v>139</v>
      </c>
      <c r="D1174" s="79">
        <v>8</v>
      </c>
      <c r="E1174" s="80">
        <v>2</v>
      </c>
      <c r="F1174" s="81" t="s">
        <v>300</v>
      </c>
      <c r="G1174" s="81"/>
      <c r="H1174" s="82"/>
      <c r="I1174" s="80" t="s">
        <v>156</v>
      </c>
      <c r="J1174" s="83"/>
      <c r="K1174" s="80" t="s">
        <v>932</v>
      </c>
      <c r="L1174" s="80" t="s">
        <v>1021</v>
      </c>
      <c r="M1174" s="80" t="s">
        <v>919</v>
      </c>
      <c r="N1174" s="80" t="s">
        <v>140</v>
      </c>
      <c r="O1174" s="83">
        <v>100</v>
      </c>
      <c r="P1174" s="80" t="str">
        <f>IF(OR(Table13233[[#This Row],[Fin]]="1st",Table13233[[#This Row],[Div]]&lt;&gt;""),O1174*Table13233[[#This Row],[Div]],"")</f>
        <v/>
      </c>
      <c r="Q1174" s="80">
        <f>IF(Table13233[[#This Row],[Lev Ret]]="",Table13233[[#This Row],[Lev Bet]]*-1,Table13233[[#This Row],[Lev Ret]]-Table13233[[#This Row],[Lev Bet]])</f>
        <v>-100</v>
      </c>
      <c r="R1174" s="84">
        <v>100</v>
      </c>
      <c r="S1174" s="84" t="str">
        <f>IF(Table13233[[#This Row],[E4 24 BET]]="","",IF(OR(Table13233[[#This Row],[Fin]]="1st",Table13233[[#This Row],[Fin]]="Won",Table13233[[#This Row],[Div]]&lt;&gt;""),R1174*Table13233[[#This Row],[Div]],""))</f>
        <v/>
      </c>
      <c r="T1174" s="84">
        <f>IF(Table13233[[#This Row],[E4 24 BET]]="","",IF(Table13233[[#This Row],[E4 24 RET]]="",Table13233[[#This Row],[E4 24 BET]]*-1,S1174-R1174))</f>
        <v>-100</v>
      </c>
      <c r="U1174" s="80" t="s">
        <v>943</v>
      </c>
    </row>
    <row r="1175" spans="1:21" ht="15" customHeight="1" x14ac:dyDescent="0.25">
      <c r="A1175" s="77">
        <v>45325</v>
      </c>
      <c r="B1175" s="78">
        <v>0.72222222222222221</v>
      </c>
      <c r="C1175" s="78" t="s">
        <v>139</v>
      </c>
      <c r="D1175" s="79">
        <v>9</v>
      </c>
      <c r="E1175" s="80">
        <v>6</v>
      </c>
      <c r="F1175" s="81" t="s">
        <v>286</v>
      </c>
      <c r="G1175" s="81" t="s">
        <v>4</v>
      </c>
      <c r="H1175" s="82">
        <v>1.95</v>
      </c>
      <c r="I1175" s="80" t="s">
        <v>156</v>
      </c>
      <c r="J1175" s="83"/>
      <c r="K1175" s="80" t="s">
        <v>932</v>
      </c>
      <c r="L1175" s="80" t="s">
        <v>1021</v>
      </c>
      <c r="M1175" s="80" t="s">
        <v>919</v>
      </c>
      <c r="N1175" s="80" t="s">
        <v>918</v>
      </c>
      <c r="O1175" s="83">
        <v>100</v>
      </c>
      <c r="P1175" s="80">
        <f>IF(OR(Table13233[[#This Row],[Fin]]="1st",Table13233[[#This Row],[Div]]&lt;&gt;""),O1175*Table13233[[#This Row],[Div]],"")</f>
        <v>195</v>
      </c>
      <c r="Q1175" s="80">
        <f>IF(Table13233[[#This Row],[Lev Ret]]="",Table13233[[#This Row],[Lev Bet]]*-1,Table13233[[#This Row],[Lev Ret]]-Table13233[[#This Row],[Lev Bet]])</f>
        <v>95</v>
      </c>
      <c r="R1175" s="84">
        <v>139.99999999999997</v>
      </c>
      <c r="S1175" s="84">
        <f>IF(Table13233[[#This Row],[E4 24 BET]]="","",IF(OR(Table13233[[#This Row],[Fin]]="1st",Table13233[[#This Row],[Fin]]="Won",Table13233[[#This Row],[Div]]&lt;&gt;""),R1175*Table13233[[#This Row],[Div]],""))</f>
        <v>272.99999999999994</v>
      </c>
      <c r="T1175" s="84">
        <f>IF(Table13233[[#This Row],[E4 24 BET]]="","",IF(Table13233[[#This Row],[E4 24 RET]]="",Table13233[[#This Row],[E4 24 BET]]*-1,S1175-R1175))</f>
        <v>132.99999999999997</v>
      </c>
      <c r="U1175" s="80" t="s">
        <v>951</v>
      </c>
    </row>
    <row r="1176" spans="1:21" ht="15" customHeight="1" x14ac:dyDescent="0.25">
      <c r="A1176" s="77">
        <v>45325</v>
      </c>
      <c r="B1176" s="78">
        <v>0.73055555555555562</v>
      </c>
      <c r="C1176" s="78" t="s">
        <v>155</v>
      </c>
      <c r="D1176" s="79">
        <v>8</v>
      </c>
      <c r="E1176" s="80">
        <v>11</v>
      </c>
      <c r="F1176" s="81" t="s">
        <v>396</v>
      </c>
      <c r="G1176" s="81" t="s">
        <v>7</v>
      </c>
      <c r="H1176" s="82"/>
      <c r="I1176" s="80" t="s">
        <v>897</v>
      </c>
      <c r="J1176" s="83"/>
      <c r="K1176" s="80" t="s">
        <v>932</v>
      </c>
      <c r="L1176" s="80" t="s">
        <v>1021</v>
      </c>
      <c r="M1176" s="80" t="s">
        <v>919</v>
      </c>
      <c r="N1176" s="80" t="s">
        <v>140</v>
      </c>
      <c r="O1176" s="83">
        <v>100</v>
      </c>
      <c r="P1176" s="80" t="str">
        <f>IF(OR(Table13233[[#This Row],[Fin]]="1st",Table13233[[#This Row],[Div]]&lt;&gt;""),O1176*Table13233[[#This Row],[Div]],"")</f>
        <v/>
      </c>
      <c r="Q1176" s="80">
        <f>IF(Table13233[[#This Row],[Lev Ret]]="",Table13233[[#This Row],[Lev Bet]]*-1,Table13233[[#This Row],[Lev Ret]]-Table13233[[#This Row],[Lev Bet]])</f>
        <v>-100</v>
      </c>
      <c r="R1176" s="84">
        <v>100</v>
      </c>
      <c r="S1176" s="84" t="str">
        <f>IF(Table13233[[#This Row],[E4 24 BET]]="","",IF(OR(Table13233[[#This Row],[Fin]]="1st",Table13233[[#This Row],[Fin]]="Won",Table13233[[#This Row],[Div]]&lt;&gt;""),R1176*Table13233[[#This Row],[Div]],""))</f>
        <v/>
      </c>
      <c r="T1176" s="84">
        <f>IF(Table13233[[#This Row],[E4 24 BET]]="","",IF(Table13233[[#This Row],[E4 24 RET]]="",Table13233[[#This Row],[E4 24 BET]]*-1,S1176-R1176))</f>
        <v>-100</v>
      </c>
      <c r="U1176" s="80" t="s">
        <v>927</v>
      </c>
    </row>
    <row r="1177" spans="1:21" ht="15" customHeight="1" x14ac:dyDescent="0.25">
      <c r="A1177" s="77">
        <v>45325</v>
      </c>
      <c r="B1177" s="78">
        <v>0.73611111111111116</v>
      </c>
      <c r="C1177" s="78" t="s">
        <v>9</v>
      </c>
      <c r="D1177" s="79">
        <v>10</v>
      </c>
      <c r="E1177" s="80">
        <v>7</v>
      </c>
      <c r="F1177" s="81" t="s">
        <v>313</v>
      </c>
      <c r="G1177" s="81" t="s">
        <v>7</v>
      </c>
      <c r="H1177" s="82"/>
      <c r="I1177" s="80" t="s">
        <v>392</v>
      </c>
      <c r="J1177" s="83"/>
      <c r="K1177" s="80" t="s">
        <v>932</v>
      </c>
      <c r="L1177" s="80" t="s">
        <v>1021</v>
      </c>
      <c r="M1177" s="80" t="s">
        <v>919</v>
      </c>
      <c r="N1177" s="80" t="s">
        <v>140</v>
      </c>
      <c r="O1177" s="83">
        <v>100</v>
      </c>
      <c r="P1177" s="80" t="str">
        <f>IF(OR(Table13233[[#This Row],[Fin]]="1st",Table13233[[#This Row],[Div]]&lt;&gt;""),O1177*Table13233[[#This Row],[Div]],"")</f>
        <v/>
      </c>
      <c r="Q1177" s="80">
        <f>IF(Table13233[[#This Row],[Lev Ret]]="",Table13233[[#This Row],[Lev Bet]]*-1,Table13233[[#This Row],[Lev Ret]]-Table13233[[#This Row],[Lev Bet]])</f>
        <v>-100</v>
      </c>
      <c r="R1177" s="84">
        <v>120</v>
      </c>
      <c r="S1177" s="84" t="str">
        <f>IF(Table13233[[#This Row],[E4 24 BET]]="","",IF(OR(Table13233[[#This Row],[Fin]]="1st",Table13233[[#This Row],[Fin]]="Won",Table13233[[#This Row],[Div]]&lt;&gt;""),R1177*Table13233[[#This Row],[Div]],""))</f>
        <v/>
      </c>
      <c r="T1177" s="84">
        <f>IF(Table13233[[#This Row],[E4 24 BET]]="","",IF(Table13233[[#This Row],[E4 24 RET]]="",Table13233[[#This Row],[E4 24 BET]]*-1,S1177-R1177))</f>
        <v>-120</v>
      </c>
      <c r="U1177" s="80" t="s">
        <v>941</v>
      </c>
    </row>
    <row r="1178" spans="1:21" ht="15" customHeight="1" x14ac:dyDescent="0.25">
      <c r="A1178" s="77">
        <v>45325</v>
      </c>
      <c r="B1178" s="78">
        <v>0.74652777777777779</v>
      </c>
      <c r="C1178" s="78" t="s">
        <v>139</v>
      </c>
      <c r="D1178" s="79">
        <v>10</v>
      </c>
      <c r="E1178" s="80">
        <v>14</v>
      </c>
      <c r="F1178" s="81" t="s">
        <v>312</v>
      </c>
      <c r="G1178" s="81" t="s">
        <v>7</v>
      </c>
      <c r="H1178" s="82"/>
      <c r="I1178" s="80" t="s">
        <v>156</v>
      </c>
      <c r="J1178" s="83"/>
      <c r="K1178" s="80" t="s">
        <v>932</v>
      </c>
      <c r="L1178" s="80" t="s">
        <v>1021</v>
      </c>
      <c r="M1178" s="80" t="s">
        <v>919</v>
      </c>
      <c r="N1178" s="80" t="s">
        <v>140</v>
      </c>
      <c r="O1178" s="83">
        <v>100</v>
      </c>
      <c r="P1178" s="80" t="str">
        <f>IF(OR(Table13233[[#This Row],[Fin]]="1st",Table13233[[#This Row],[Div]]&lt;&gt;""),O1178*Table13233[[#This Row],[Div]],"")</f>
        <v/>
      </c>
      <c r="Q1178" s="80">
        <f>IF(Table13233[[#This Row],[Lev Ret]]="",Table13233[[#This Row],[Lev Bet]]*-1,Table13233[[#This Row],[Lev Ret]]-Table13233[[#This Row],[Lev Bet]])</f>
        <v>-100</v>
      </c>
      <c r="R1178" s="84">
        <v>100</v>
      </c>
      <c r="S1178" s="84" t="str">
        <f>IF(Table13233[[#This Row],[E4 24 BET]]="","",IF(OR(Table13233[[#This Row],[Fin]]="1st",Table13233[[#This Row],[Fin]]="Won",Table13233[[#This Row],[Div]]&lt;&gt;""),R1178*Table13233[[#This Row],[Div]],""))</f>
        <v/>
      </c>
      <c r="T1178" s="84">
        <f>IF(Table13233[[#This Row],[E4 24 BET]]="","",IF(Table13233[[#This Row],[E4 24 RET]]="",Table13233[[#This Row],[E4 24 BET]]*-1,S1178-R1178))</f>
        <v>-100</v>
      </c>
      <c r="U1178" s="80" t="s">
        <v>929</v>
      </c>
    </row>
    <row r="1179" spans="1:21" ht="15" customHeight="1" x14ac:dyDescent="0.25">
      <c r="A1179" s="77">
        <v>45329</v>
      </c>
      <c r="B1179" s="78">
        <v>0.64583333333333337</v>
      </c>
      <c r="C1179" s="78" t="s">
        <v>149</v>
      </c>
      <c r="D1179" s="79">
        <v>3</v>
      </c>
      <c r="E1179" s="80">
        <v>6</v>
      </c>
      <c r="F1179" s="81" t="s">
        <v>226</v>
      </c>
      <c r="G1179" s="81" t="s">
        <v>4</v>
      </c>
      <c r="H1179" s="82">
        <v>3.9</v>
      </c>
      <c r="I1179" s="80" t="s">
        <v>156</v>
      </c>
      <c r="J1179" s="83"/>
      <c r="K1179" s="80" t="s">
        <v>932</v>
      </c>
      <c r="L1179" s="80" t="s">
        <v>1021</v>
      </c>
      <c r="M1179" s="80" t="s">
        <v>924</v>
      </c>
      <c r="N1179" s="80" t="s">
        <v>140</v>
      </c>
      <c r="O1179" s="83">
        <v>100</v>
      </c>
      <c r="P1179" s="80">
        <f>IF(OR(Table13233[[#This Row],[Fin]]="1st",Table13233[[#This Row],[Div]]&lt;&gt;""),O1179*Table13233[[#This Row],[Div]],"")</f>
        <v>390</v>
      </c>
      <c r="Q1179" s="80">
        <f>IF(Table13233[[#This Row],[Lev Ret]]="",Table13233[[#This Row],[Lev Bet]]*-1,Table13233[[#This Row],[Lev Ret]]-Table13233[[#This Row],[Lev Bet]])</f>
        <v>290</v>
      </c>
      <c r="R1179" s="84">
        <v>100</v>
      </c>
      <c r="S1179" s="84">
        <f>IF(Table13233[[#This Row],[E4 24 BET]]="","",IF(OR(Table13233[[#This Row],[Fin]]="1st",Table13233[[#This Row],[Fin]]="Won",Table13233[[#This Row],[Div]]&lt;&gt;""),R1179*Table13233[[#This Row],[Div]],""))</f>
        <v>390</v>
      </c>
      <c r="T1179" s="84">
        <f>IF(Table13233[[#This Row],[E4 24 BET]]="","",IF(Table13233[[#This Row],[E4 24 RET]]="",Table13233[[#This Row],[E4 24 BET]]*-1,S1179-R1179))</f>
        <v>290</v>
      </c>
      <c r="U1179" s="80" t="s">
        <v>946</v>
      </c>
    </row>
    <row r="1180" spans="1:21" ht="15" customHeight="1" x14ac:dyDescent="0.25">
      <c r="A1180" s="77">
        <v>45329</v>
      </c>
      <c r="B1180" s="78">
        <v>0.65833333333333333</v>
      </c>
      <c r="C1180" s="78" t="s">
        <v>155</v>
      </c>
      <c r="D1180" s="79">
        <v>2</v>
      </c>
      <c r="E1180" s="80">
        <v>5</v>
      </c>
      <c r="F1180" s="81" t="s">
        <v>315</v>
      </c>
      <c r="G1180" s="81" t="s">
        <v>4</v>
      </c>
      <c r="H1180" s="82">
        <v>5.5</v>
      </c>
      <c r="I1180" s="80" t="s">
        <v>897</v>
      </c>
      <c r="J1180" s="83"/>
      <c r="K1180" s="80" t="s">
        <v>932</v>
      </c>
      <c r="L1180" s="80" t="s">
        <v>1021</v>
      </c>
      <c r="M1180" s="80" t="s">
        <v>924</v>
      </c>
      <c r="N1180" s="80" t="s">
        <v>140</v>
      </c>
      <c r="O1180" s="83">
        <v>100</v>
      </c>
      <c r="P1180" s="80">
        <f>IF(OR(Table13233[[#This Row],[Fin]]="1st",Table13233[[#This Row],[Div]]&lt;&gt;""),O1180*Table13233[[#This Row],[Div]],"")</f>
        <v>550</v>
      </c>
      <c r="Q1180" s="80">
        <f>IF(Table13233[[#This Row],[Lev Ret]]="",Table13233[[#This Row],[Lev Bet]]*-1,Table13233[[#This Row],[Lev Ret]]-Table13233[[#This Row],[Lev Bet]])</f>
        <v>450</v>
      </c>
      <c r="R1180" s="84">
        <v>120</v>
      </c>
      <c r="S1180" s="84">
        <f>IF(Table13233[[#This Row],[E4 24 BET]]="","",IF(OR(Table13233[[#This Row],[Fin]]="1st",Table13233[[#This Row],[Fin]]="Won",Table13233[[#This Row],[Div]]&lt;&gt;""),R1180*Table13233[[#This Row],[Div]],""))</f>
        <v>660</v>
      </c>
      <c r="T1180" s="84">
        <f>IF(Table13233[[#This Row],[E4 24 BET]]="","",IF(Table13233[[#This Row],[E4 24 RET]]="",Table13233[[#This Row],[E4 24 BET]]*-1,S1180-R1180))</f>
        <v>540</v>
      </c>
      <c r="U1180" s="80" t="s">
        <v>930</v>
      </c>
    </row>
    <row r="1181" spans="1:21" ht="15" customHeight="1" x14ac:dyDescent="0.25">
      <c r="A1181" s="77">
        <v>45329</v>
      </c>
      <c r="B1181" s="78">
        <v>0.69444444444444453</v>
      </c>
      <c r="C1181" s="78" t="s">
        <v>149</v>
      </c>
      <c r="D1181" s="79">
        <v>5</v>
      </c>
      <c r="E1181" s="80">
        <v>3</v>
      </c>
      <c r="F1181" s="81" t="s">
        <v>316</v>
      </c>
      <c r="G1181" s="81" t="s">
        <v>4</v>
      </c>
      <c r="H1181" s="82">
        <v>2.5</v>
      </c>
      <c r="I1181" s="80" t="s">
        <v>156</v>
      </c>
      <c r="J1181" s="83"/>
      <c r="K1181" s="80" t="s">
        <v>932</v>
      </c>
      <c r="L1181" s="80" t="s">
        <v>1021</v>
      </c>
      <c r="M1181" s="80" t="s">
        <v>924</v>
      </c>
      <c r="N1181" s="80" t="s">
        <v>140</v>
      </c>
      <c r="O1181" s="83">
        <v>100</v>
      </c>
      <c r="P1181" s="80">
        <f>IF(OR(Table13233[[#This Row],[Fin]]="1st",Table13233[[#This Row],[Div]]&lt;&gt;""),O1181*Table13233[[#This Row],[Div]],"")</f>
        <v>250</v>
      </c>
      <c r="Q1181" s="80">
        <f>IF(Table13233[[#This Row],[Lev Ret]]="",Table13233[[#This Row],[Lev Bet]]*-1,Table13233[[#This Row],[Lev Ret]]-Table13233[[#This Row],[Lev Bet]])</f>
        <v>150</v>
      </c>
      <c r="R1181" s="84">
        <v>120</v>
      </c>
      <c r="S1181" s="84">
        <f>IF(Table13233[[#This Row],[E4 24 BET]]="","",IF(OR(Table13233[[#This Row],[Fin]]="1st",Table13233[[#This Row],[Fin]]="Won",Table13233[[#This Row],[Div]]&lt;&gt;""),R1181*Table13233[[#This Row],[Div]],""))</f>
        <v>300</v>
      </c>
      <c r="T1181" s="84">
        <f>IF(Table13233[[#This Row],[E4 24 BET]]="","",IF(Table13233[[#This Row],[E4 24 RET]]="",Table13233[[#This Row],[E4 24 BET]]*-1,S1181-R1181))</f>
        <v>180</v>
      </c>
      <c r="U1181" s="80" t="s">
        <v>946</v>
      </c>
    </row>
    <row r="1182" spans="1:21" ht="15" customHeight="1" x14ac:dyDescent="0.25">
      <c r="A1182" s="77">
        <v>45329</v>
      </c>
      <c r="B1182" s="78">
        <v>0.75</v>
      </c>
      <c r="C1182" s="78" t="s">
        <v>14</v>
      </c>
      <c r="D1182" s="79">
        <v>5</v>
      </c>
      <c r="E1182" s="80">
        <v>1</v>
      </c>
      <c r="F1182" s="81" t="s">
        <v>317</v>
      </c>
      <c r="G1182" s="81"/>
      <c r="H1182" s="82"/>
      <c r="I1182" s="80" t="s">
        <v>392</v>
      </c>
      <c r="J1182" s="83"/>
      <c r="K1182" s="80" t="s">
        <v>932</v>
      </c>
      <c r="L1182" s="80" t="s">
        <v>1021</v>
      </c>
      <c r="M1182" s="80" t="s">
        <v>924</v>
      </c>
      <c r="N1182" s="80" t="s">
        <v>140</v>
      </c>
      <c r="O1182" s="83">
        <v>100</v>
      </c>
      <c r="P1182" s="80" t="str">
        <f>IF(OR(Table13233[[#This Row],[Fin]]="1st",Table13233[[#This Row],[Div]]&lt;&gt;""),O1182*Table13233[[#This Row],[Div]],"")</f>
        <v/>
      </c>
      <c r="Q1182" s="80">
        <f>IF(Table13233[[#This Row],[Lev Ret]]="",Table13233[[#This Row],[Lev Bet]]*-1,Table13233[[#This Row],[Lev Ret]]-Table13233[[#This Row],[Lev Bet]])</f>
        <v>-100</v>
      </c>
      <c r="R1182" s="84">
        <v>120</v>
      </c>
      <c r="S1182" s="84" t="str">
        <f>IF(Table13233[[#This Row],[E4 24 BET]]="","",IF(OR(Table13233[[#This Row],[Fin]]="1st",Table13233[[#This Row],[Fin]]="Won",Table13233[[#This Row],[Div]]&lt;&gt;""),R1182*Table13233[[#This Row],[Div]],""))</f>
        <v/>
      </c>
      <c r="T1182" s="84">
        <f>IF(Table13233[[#This Row],[E4 24 BET]]="","",IF(Table13233[[#This Row],[E4 24 RET]]="",Table13233[[#This Row],[E4 24 BET]]*-1,S1182-R1182))</f>
        <v>-120</v>
      </c>
      <c r="U1182" s="80" t="s">
        <v>945</v>
      </c>
    </row>
    <row r="1183" spans="1:21" ht="15" customHeight="1" x14ac:dyDescent="0.25">
      <c r="A1183" s="77">
        <v>45329</v>
      </c>
      <c r="B1183" s="78">
        <v>0.78125</v>
      </c>
      <c r="C1183" s="78" t="s">
        <v>155</v>
      </c>
      <c r="D1183" s="79">
        <v>7</v>
      </c>
      <c r="E1183" s="80">
        <v>3</v>
      </c>
      <c r="F1183" s="81" t="s">
        <v>318</v>
      </c>
      <c r="G1183" s="81"/>
      <c r="H1183" s="82"/>
      <c r="I1183" s="80" t="s">
        <v>897</v>
      </c>
      <c r="J1183" s="83"/>
      <c r="K1183" s="80" t="s">
        <v>932</v>
      </c>
      <c r="L1183" s="80" t="s">
        <v>1021</v>
      </c>
      <c r="M1183" s="80" t="s">
        <v>924</v>
      </c>
      <c r="N1183" s="80" t="s">
        <v>140</v>
      </c>
      <c r="O1183" s="83">
        <v>100</v>
      </c>
      <c r="P1183" s="80" t="str">
        <f>IF(OR(Table13233[[#This Row],[Fin]]="1st",Table13233[[#This Row],[Div]]&lt;&gt;""),O1183*Table13233[[#This Row],[Div]],"")</f>
        <v/>
      </c>
      <c r="Q1183" s="80">
        <f>IF(Table13233[[#This Row],[Lev Ret]]="",Table13233[[#This Row],[Lev Bet]]*-1,Table13233[[#This Row],[Lev Ret]]-Table13233[[#This Row],[Lev Bet]])</f>
        <v>-100</v>
      </c>
      <c r="R1183" s="84">
        <v>120</v>
      </c>
      <c r="S1183" s="84" t="str">
        <f>IF(Table13233[[#This Row],[E4 24 BET]]="","",IF(OR(Table13233[[#This Row],[Fin]]="1st",Table13233[[#This Row],[Fin]]="Won",Table13233[[#This Row],[Div]]&lt;&gt;""),R1183*Table13233[[#This Row],[Div]],""))</f>
        <v/>
      </c>
      <c r="T1183" s="84">
        <f>IF(Table13233[[#This Row],[E4 24 BET]]="","",IF(Table13233[[#This Row],[E4 24 RET]]="",Table13233[[#This Row],[E4 24 BET]]*-1,S1183-R1183))</f>
        <v>-120</v>
      </c>
      <c r="U1183" s="80" t="s">
        <v>930</v>
      </c>
    </row>
    <row r="1184" spans="1:21" ht="15" customHeight="1" x14ac:dyDescent="0.25">
      <c r="A1184" s="77">
        <v>45332</v>
      </c>
      <c r="B1184" s="78">
        <v>0.51041666666666663</v>
      </c>
      <c r="C1184" s="78" t="s">
        <v>9</v>
      </c>
      <c r="D1184" s="79">
        <v>1</v>
      </c>
      <c r="E1184" s="80">
        <v>1</v>
      </c>
      <c r="F1184" s="81" t="s">
        <v>206</v>
      </c>
      <c r="G1184" s="81" t="s">
        <v>6</v>
      </c>
      <c r="H1184" s="82"/>
      <c r="I1184" s="80" t="s">
        <v>392</v>
      </c>
      <c r="J1184" s="83"/>
      <c r="K1184" s="80" t="s">
        <v>932</v>
      </c>
      <c r="L1184" s="80" t="s">
        <v>1021</v>
      </c>
      <c r="M1184" s="80" t="s">
        <v>919</v>
      </c>
      <c r="N1184" s="80" t="s">
        <v>140</v>
      </c>
      <c r="O1184" s="83">
        <v>100</v>
      </c>
      <c r="P1184" s="80" t="str">
        <f>IF(OR(Table13233[[#This Row],[Fin]]="1st",Table13233[[#This Row],[Div]]&lt;&gt;""),O1184*Table13233[[#This Row],[Div]],"")</f>
        <v/>
      </c>
      <c r="Q1184" s="80">
        <f>IF(Table13233[[#This Row],[Lev Ret]]="",Table13233[[#This Row],[Lev Bet]]*-1,Table13233[[#This Row],[Lev Ret]]-Table13233[[#This Row],[Lev Bet]])</f>
        <v>-100</v>
      </c>
      <c r="R1184" s="84">
        <v>120</v>
      </c>
      <c r="S1184" s="84" t="str">
        <f>IF(Table13233[[#This Row],[E4 24 BET]]="","",IF(OR(Table13233[[#This Row],[Fin]]="1st",Table13233[[#This Row],[Fin]]="Won",Table13233[[#This Row],[Div]]&lt;&gt;""),R1184*Table13233[[#This Row],[Div]],""))</f>
        <v/>
      </c>
      <c r="T1184" s="84">
        <f>IF(Table13233[[#This Row],[E4 24 BET]]="","",IF(Table13233[[#This Row],[E4 24 RET]]="",Table13233[[#This Row],[E4 24 BET]]*-1,S1184-R1184))</f>
        <v>-120</v>
      </c>
      <c r="U1184" s="80" t="s">
        <v>941</v>
      </c>
    </row>
    <row r="1185" spans="1:21" ht="15" customHeight="1" x14ac:dyDescent="0.25">
      <c r="A1185" s="77">
        <v>45332</v>
      </c>
      <c r="B1185" s="78">
        <v>0.53125</v>
      </c>
      <c r="C1185" s="78" t="s">
        <v>9</v>
      </c>
      <c r="D1185" s="79">
        <v>2</v>
      </c>
      <c r="E1185" s="80">
        <v>9</v>
      </c>
      <c r="F1185" s="81" t="s">
        <v>319</v>
      </c>
      <c r="G1185" s="81" t="s">
        <v>6</v>
      </c>
      <c r="H1185" s="82"/>
      <c r="I1185" s="80" t="s">
        <v>392</v>
      </c>
      <c r="J1185" s="83"/>
      <c r="K1185" s="80" t="s">
        <v>932</v>
      </c>
      <c r="L1185" s="80" t="s">
        <v>1021</v>
      </c>
      <c r="M1185" s="80" t="s">
        <v>919</v>
      </c>
      <c r="N1185" s="80" t="s">
        <v>918</v>
      </c>
      <c r="O1185" s="83">
        <v>100</v>
      </c>
      <c r="P1185" s="80" t="str">
        <f>IF(OR(Table13233[[#This Row],[Fin]]="1st",Table13233[[#This Row],[Div]]&lt;&gt;""),O1185*Table13233[[#This Row],[Div]],"")</f>
        <v/>
      </c>
      <c r="Q1185" s="80">
        <f>IF(Table13233[[#This Row],[Lev Ret]]="",Table13233[[#This Row],[Lev Bet]]*-1,Table13233[[#This Row],[Lev Ret]]-Table13233[[#This Row],[Lev Bet]])</f>
        <v>-100</v>
      </c>
      <c r="R1185" s="84">
        <v>100</v>
      </c>
      <c r="S1185" s="84" t="str">
        <f>IF(Table13233[[#This Row],[E4 24 BET]]="","",IF(OR(Table13233[[#This Row],[Fin]]="1st",Table13233[[#This Row],[Fin]]="Won",Table13233[[#This Row],[Div]]&lt;&gt;""),R1185*Table13233[[#This Row],[Div]],""))</f>
        <v/>
      </c>
      <c r="T1185" s="84">
        <f>IF(Table13233[[#This Row],[E4 24 BET]]="","",IF(Table13233[[#This Row],[E4 24 RET]]="",Table13233[[#This Row],[E4 24 BET]]*-1,S1185-R1185))</f>
        <v>-100</v>
      </c>
      <c r="U1185" s="80" t="s">
        <v>947</v>
      </c>
    </row>
    <row r="1186" spans="1:21" ht="15" customHeight="1" x14ac:dyDescent="0.25">
      <c r="A1186" s="77">
        <v>45332</v>
      </c>
      <c r="B1186" s="78">
        <v>0.56944444444444442</v>
      </c>
      <c r="C1186" s="78" t="s">
        <v>138</v>
      </c>
      <c r="D1186" s="79">
        <v>3</v>
      </c>
      <c r="E1186" s="80">
        <v>4</v>
      </c>
      <c r="F1186" s="81" t="s">
        <v>322</v>
      </c>
      <c r="G1186" s="81" t="s">
        <v>6</v>
      </c>
      <c r="H1186" s="82"/>
      <c r="I1186" s="80" t="s">
        <v>156</v>
      </c>
      <c r="J1186" s="83"/>
      <c r="K1186" s="80" t="s">
        <v>932</v>
      </c>
      <c r="L1186" s="80" t="s">
        <v>1021</v>
      </c>
      <c r="M1186" s="80" t="s">
        <v>919</v>
      </c>
      <c r="N1186" s="80" t="s">
        <v>918</v>
      </c>
      <c r="O1186" s="83">
        <v>100</v>
      </c>
      <c r="P1186" s="80" t="str">
        <f>IF(OR(Table13233[[#This Row],[Fin]]="1st",Table13233[[#This Row],[Div]]&lt;&gt;""),O1186*Table13233[[#This Row],[Div]],"")</f>
        <v/>
      </c>
      <c r="Q1186" s="80">
        <f>IF(Table13233[[#This Row],[Lev Ret]]="",Table13233[[#This Row],[Lev Bet]]*-1,Table13233[[#This Row],[Lev Ret]]-Table13233[[#This Row],[Lev Bet]])</f>
        <v>-100</v>
      </c>
      <c r="R1186" s="84">
        <v>139.99999999999997</v>
      </c>
      <c r="S1186" s="84" t="str">
        <f>IF(Table13233[[#This Row],[E4 24 BET]]="","",IF(OR(Table13233[[#This Row],[Fin]]="1st",Table13233[[#This Row],[Fin]]="Won",Table13233[[#This Row],[Div]]&lt;&gt;""),R1186*Table13233[[#This Row],[Div]],""))</f>
        <v/>
      </c>
      <c r="T1186" s="84">
        <f>IF(Table13233[[#This Row],[E4 24 BET]]="","",IF(Table13233[[#This Row],[E4 24 RET]]="",Table13233[[#This Row],[E4 24 BET]]*-1,S1186-R1186))</f>
        <v>-139.99999999999997</v>
      </c>
      <c r="U1186" s="80" t="s">
        <v>951</v>
      </c>
    </row>
    <row r="1187" spans="1:21" ht="15" customHeight="1" x14ac:dyDescent="0.25">
      <c r="A1187" s="77">
        <v>45332</v>
      </c>
      <c r="B1187" s="78">
        <v>0.59930555555555554</v>
      </c>
      <c r="C1187" s="78" t="s">
        <v>154</v>
      </c>
      <c r="D1187" s="79">
        <v>3</v>
      </c>
      <c r="E1187" s="80">
        <v>10</v>
      </c>
      <c r="F1187" s="81" t="s">
        <v>397</v>
      </c>
      <c r="G1187" s="81" t="s">
        <v>7</v>
      </c>
      <c r="H1187" s="82"/>
      <c r="I1187" s="80" t="s">
        <v>897</v>
      </c>
      <c r="J1187" s="83"/>
      <c r="K1187" s="80" t="s">
        <v>932</v>
      </c>
      <c r="L1187" s="80" t="s">
        <v>1021</v>
      </c>
      <c r="M1187" s="80" t="s">
        <v>919</v>
      </c>
      <c r="N1187" s="80" t="s">
        <v>140</v>
      </c>
      <c r="O1187" s="83">
        <v>100</v>
      </c>
      <c r="P1187" s="80" t="str">
        <f>IF(OR(Table13233[[#This Row],[Fin]]="1st",Table13233[[#This Row],[Div]]&lt;&gt;""),O1187*Table13233[[#This Row],[Div]],"")</f>
        <v/>
      </c>
      <c r="Q1187" s="80">
        <f>IF(Table13233[[#This Row],[Lev Ret]]="",Table13233[[#This Row],[Lev Bet]]*-1,Table13233[[#This Row],[Lev Ret]]-Table13233[[#This Row],[Lev Bet]])</f>
        <v>-100</v>
      </c>
      <c r="R1187" s="84">
        <v>100</v>
      </c>
      <c r="S1187" s="84" t="str">
        <f>IF(Table13233[[#This Row],[E4 24 BET]]="","",IF(OR(Table13233[[#This Row],[Fin]]="1st",Table13233[[#This Row],[Fin]]="Won",Table13233[[#This Row],[Div]]&lt;&gt;""),R1187*Table13233[[#This Row],[Div]],""))</f>
        <v/>
      </c>
      <c r="T1187" s="84">
        <f>IF(Table13233[[#This Row],[E4 24 BET]]="","",IF(Table13233[[#This Row],[E4 24 RET]]="",Table13233[[#This Row],[E4 24 BET]]*-1,S1187-R1187))</f>
        <v>-100</v>
      </c>
      <c r="U1187" s="80" t="s">
        <v>927</v>
      </c>
    </row>
    <row r="1188" spans="1:21" ht="15" customHeight="1" x14ac:dyDescent="0.25">
      <c r="A1188" s="77">
        <v>45332</v>
      </c>
      <c r="B1188" s="78">
        <v>0.60416666666666663</v>
      </c>
      <c r="C1188" s="78" t="s">
        <v>9</v>
      </c>
      <c r="D1188" s="79">
        <v>5</v>
      </c>
      <c r="E1188" s="80">
        <v>4</v>
      </c>
      <c r="F1188" s="81" t="s">
        <v>211</v>
      </c>
      <c r="G1188" s="81" t="s">
        <v>4</v>
      </c>
      <c r="H1188" s="82">
        <v>3.6</v>
      </c>
      <c r="I1188" s="80" t="s">
        <v>392</v>
      </c>
      <c r="J1188" s="83"/>
      <c r="K1188" s="80" t="s">
        <v>932</v>
      </c>
      <c r="L1188" s="80" t="s">
        <v>1021</v>
      </c>
      <c r="M1188" s="80" t="s">
        <v>919</v>
      </c>
      <c r="N1188" s="80" t="s">
        <v>918</v>
      </c>
      <c r="O1188" s="83">
        <v>100</v>
      </c>
      <c r="P1188" s="80">
        <f>IF(OR(Table13233[[#This Row],[Fin]]="1st",Table13233[[#This Row],[Div]]&lt;&gt;""),O1188*Table13233[[#This Row],[Div]],"")</f>
        <v>360</v>
      </c>
      <c r="Q1188" s="80">
        <f>IF(Table13233[[#This Row],[Lev Ret]]="",Table13233[[#This Row],[Lev Bet]]*-1,Table13233[[#This Row],[Lev Ret]]-Table13233[[#This Row],[Lev Bet]])</f>
        <v>260</v>
      </c>
      <c r="R1188" s="84">
        <v>200</v>
      </c>
      <c r="S1188" s="84">
        <f>IF(Table13233[[#This Row],[E4 24 BET]]="","",IF(OR(Table13233[[#This Row],[Fin]]="1st",Table13233[[#This Row],[Fin]]="Won",Table13233[[#This Row],[Div]]&lt;&gt;""),R1188*Table13233[[#This Row],[Div]],""))</f>
        <v>720</v>
      </c>
      <c r="T1188" s="84">
        <f>IF(Table13233[[#This Row],[E4 24 BET]]="","",IF(Table13233[[#This Row],[E4 24 RET]]="",Table13233[[#This Row],[E4 24 BET]]*-1,S1188-R1188))</f>
        <v>520</v>
      </c>
      <c r="U1188" s="80" t="s">
        <v>947</v>
      </c>
    </row>
    <row r="1189" spans="1:21" ht="15" customHeight="1" x14ac:dyDescent="0.25">
      <c r="A1189" s="77">
        <v>45332</v>
      </c>
      <c r="B1189" s="78">
        <v>0.67708333333333337</v>
      </c>
      <c r="C1189" s="78" t="s">
        <v>9</v>
      </c>
      <c r="D1189" s="79">
        <v>8</v>
      </c>
      <c r="E1189" s="80">
        <v>4</v>
      </c>
      <c r="F1189" s="81" t="s">
        <v>223</v>
      </c>
      <c r="G1189" s="81" t="s">
        <v>7</v>
      </c>
      <c r="H1189" s="82"/>
      <c r="I1189" s="80" t="s">
        <v>392</v>
      </c>
      <c r="J1189" s="83"/>
      <c r="K1189" s="80" t="s">
        <v>932</v>
      </c>
      <c r="L1189" s="80" t="s">
        <v>1021</v>
      </c>
      <c r="M1189" s="80" t="s">
        <v>919</v>
      </c>
      <c r="N1189" s="80" t="s">
        <v>140</v>
      </c>
      <c r="O1189" s="83">
        <v>100</v>
      </c>
      <c r="P1189" s="80" t="str">
        <f>IF(OR(Table13233[[#This Row],[Fin]]="1st",Table13233[[#This Row],[Div]]&lt;&gt;""),O1189*Table13233[[#This Row],[Div]],"")</f>
        <v/>
      </c>
      <c r="Q1189" s="80">
        <f>IF(Table13233[[#This Row],[Lev Ret]]="",Table13233[[#This Row],[Lev Bet]]*-1,Table13233[[#This Row],[Lev Ret]]-Table13233[[#This Row],[Lev Bet]])</f>
        <v>-100</v>
      </c>
      <c r="R1189" s="84">
        <v>120</v>
      </c>
      <c r="S1189" s="84" t="str">
        <f>IF(Table13233[[#This Row],[E4 24 BET]]="","",IF(OR(Table13233[[#This Row],[Fin]]="1st",Table13233[[#This Row],[Fin]]="Won",Table13233[[#This Row],[Div]]&lt;&gt;""),R1189*Table13233[[#This Row],[Div]],""))</f>
        <v/>
      </c>
      <c r="T1189" s="84">
        <f>IF(Table13233[[#This Row],[E4 24 BET]]="","",IF(Table13233[[#This Row],[E4 24 RET]]="",Table13233[[#This Row],[E4 24 BET]]*-1,S1189-R1189))</f>
        <v>-120</v>
      </c>
      <c r="U1189" s="80" t="s">
        <v>942</v>
      </c>
    </row>
    <row r="1190" spans="1:21" ht="15" customHeight="1" x14ac:dyDescent="0.25">
      <c r="A1190" s="77">
        <v>45332</v>
      </c>
      <c r="B1190" s="78">
        <v>0.70486111111111116</v>
      </c>
      <c r="C1190" s="78" t="s">
        <v>9</v>
      </c>
      <c r="D1190" s="79">
        <v>9</v>
      </c>
      <c r="E1190" s="80">
        <v>9</v>
      </c>
      <c r="F1190" s="81" t="s">
        <v>321</v>
      </c>
      <c r="G1190" s="81"/>
      <c r="H1190" s="82"/>
      <c r="I1190" s="80" t="s">
        <v>392</v>
      </c>
      <c r="J1190" s="83"/>
      <c r="K1190" s="80" t="s">
        <v>932</v>
      </c>
      <c r="L1190" s="80" t="s">
        <v>1021</v>
      </c>
      <c r="M1190" s="80" t="s">
        <v>919</v>
      </c>
      <c r="N1190" s="80" t="s">
        <v>921</v>
      </c>
      <c r="O1190" s="83">
        <v>100</v>
      </c>
      <c r="P1190" s="80" t="str">
        <f>IF(OR(Table13233[[#This Row],[Fin]]="1st",Table13233[[#This Row],[Div]]&lt;&gt;""),O1190*Table13233[[#This Row],[Div]],"")</f>
        <v/>
      </c>
      <c r="Q1190" s="80">
        <f>IF(Table13233[[#This Row],[Lev Ret]]="",Table13233[[#This Row],[Lev Bet]]*-1,Table13233[[#This Row],[Lev Ret]]-Table13233[[#This Row],[Lev Bet]])</f>
        <v>-100</v>
      </c>
      <c r="R1190" s="84">
        <v>200</v>
      </c>
      <c r="S1190" s="84" t="str">
        <f>IF(Table13233[[#This Row],[E4 24 BET]]="","",IF(OR(Table13233[[#This Row],[Fin]]="1st",Table13233[[#This Row],[Fin]]="Won",Table13233[[#This Row],[Div]]&lt;&gt;""),R1190*Table13233[[#This Row],[Div]],""))</f>
        <v/>
      </c>
      <c r="T1190" s="84">
        <f>IF(Table13233[[#This Row],[E4 24 BET]]="","",IF(Table13233[[#This Row],[E4 24 RET]]="",Table13233[[#This Row],[E4 24 BET]]*-1,S1190-R1190))</f>
        <v>-200</v>
      </c>
      <c r="U1190" s="80" t="s">
        <v>950</v>
      </c>
    </row>
    <row r="1191" spans="1:21" ht="15" customHeight="1" x14ac:dyDescent="0.25">
      <c r="A1191" s="77">
        <v>45332</v>
      </c>
      <c r="B1191" s="78">
        <v>0.71875</v>
      </c>
      <c r="C1191" s="78" t="s">
        <v>138</v>
      </c>
      <c r="D1191" s="79">
        <v>9</v>
      </c>
      <c r="E1191" s="80">
        <v>8</v>
      </c>
      <c r="F1191" s="81" t="s">
        <v>186</v>
      </c>
      <c r="G1191" s="81" t="s">
        <v>4</v>
      </c>
      <c r="H1191" s="82">
        <v>2.15</v>
      </c>
      <c r="I1191" s="80" t="s">
        <v>156</v>
      </c>
      <c r="J1191" s="83"/>
      <c r="K1191" s="80" t="s">
        <v>932</v>
      </c>
      <c r="L1191" s="80" t="s">
        <v>1021</v>
      </c>
      <c r="M1191" s="80" t="s">
        <v>919</v>
      </c>
      <c r="N1191" s="80" t="s">
        <v>921</v>
      </c>
      <c r="O1191" s="83">
        <v>100</v>
      </c>
      <c r="P1191" s="80">
        <f>IF(OR(Table13233[[#This Row],[Fin]]="1st",Table13233[[#This Row],[Div]]&lt;&gt;""),O1191*Table13233[[#This Row],[Div]],"")</f>
        <v>215</v>
      </c>
      <c r="Q1191" s="80">
        <f>IF(Table13233[[#This Row],[Lev Ret]]="",Table13233[[#This Row],[Lev Bet]]*-1,Table13233[[#This Row],[Lev Ret]]-Table13233[[#This Row],[Lev Bet]])</f>
        <v>115</v>
      </c>
      <c r="R1191" s="84">
        <v>160</v>
      </c>
      <c r="S1191" s="84">
        <f>IF(Table13233[[#This Row],[E4 24 BET]]="","",IF(OR(Table13233[[#This Row],[Fin]]="1st",Table13233[[#This Row],[Fin]]="Won",Table13233[[#This Row],[Div]]&lt;&gt;""),R1191*Table13233[[#This Row],[Div]],""))</f>
        <v>344</v>
      </c>
      <c r="T1191" s="84">
        <f>IF(Table13233[[#This Row],[E4 24 BET]]="","",IF(Table13233[[#This Row],[E4 24 RET]]="",Table13233[[#This Row],[E4 24 BET]]*-1,S1191-R1191))</f>
        <v>184</v>
      </c>
      <c r="U1191" s="80" t="s">
        <v>952</v>
      </c>
    </row>
    <row r="1192" spans="1:21" ht="15" customHeight="1" x14ac:dyDescent="0.25">
      <c r="A1192" s="77">
        <v>45332</v>
      </c>
      <c r="B1192" s="78">
        <v>0.74652777777777779</v>
      </c>
      <c r="C1192" s="78" t="s">
        <v>138</v>
      </c>
      <c r="D1192" s="79">
        <v>10</v>
      </c>
      <c r="E1192" s="80">
        <v>9</v>
      </c>
      <c r="F1192" s="81" t="s">
        <v>320</v>
      </c>
      <c r="G1192" s="81" t="s">
        <v>4</v>
      </c>
      <c r="H1192" s="82">
        <v>5</v>
      </c>
      <c r="I1192" s="80" t="s">
        <v>156</v>
      </c>
      <c r="J1192" s="83"/>
      <c r="K1192" s="80" t="s">
        <v>932</v>
      </c>
      <c r="L1192" s="80" t="s">
        <v>1021</v>
      </c>
      <c r="M1192" s="80" t="s">
        <v>919</v>
      </c>
      <c r="N1192" s="80" t="s">
        <v>918</v>
      </c>
      <c r="O1192" s="83">
        <v>100</v>
      </c>
      <c r="P1192" s="80">
        <f>IF(OR(Table13233[[#This Row],[Fin]]="1st",Table13233[[#This Row],[Div]]&lt;&gt;""),O1192*Table13233[[#This Row],[Div]],"")</f>
        <v>500</v>
      </c>
      <c r="Q1192" s="80">
        <f>IF(Table13233[[#This Row],[Lev Ret]]="",Table13233[[#This Row],[Lev Bet]]*-1,Table13233[[#This Row],[Lev Ret]]-Table13233[[#This Row],[Lev Bet]])</f>
        <v>400</v>
      </c>
      <c r="R1192" s="84">
        <v>139.99999999999997</v>
      </c>
      <c r="S1192" s="84">
        <f>IF(Table13233[[#This Row],[E4 24 BET]]="","",IF(OR(Table13233[[#This Row],[Fin]]="1st",Table13233[[#This Row],[Fin]]="Won",Table13233[[#This Row],[Div]]&lt;&gt;""),R1192*Table13233[[#This Row],[Div]],""))</f>
        <v>699.99999999999989</v>
      </c>
      <c r="T1192" s="84">
        <f>IF(Table13233[[#This Row],[E4 24 BET]]="","",IF(Table13233[[#This Row],[E4 24 RET]]="",Table13233[[#This Row],[E4 24 BET]]*-1,S1192-R1192))</f>
        <v>559.99999999999989</v>
      </c>
      <c r="U1192" s="80" t="s">
        <v>951</v>
      </c>
    </row>
    <row r="1193" spans="1:21" ht="15" customHeight="1" x14ac:dyDescent="0.25">
      <c r="A1193" s="77">
        <v>45336</v>
      </c>
      <c r="B1193" s="78">
        <v>0.59722222222222221</v>
      </c>
      <c r="C1193" s="78" t="s">
        <v>145</v>
      </c>
      <c r="D1193" s="79">
        <v>1</v>
      </c>
      <c r="E1193" s="80">
        <v>2</v>
      </c>
      <c r="F1193" s="81" t="s">
        <v>230</v>
      </c>
      <c r="G1193" s="81" t="s">
        <v>7</v>
      </c>
      <c r="H1193" s="82"/>
      <c r="I1193" s="80" t="s">
        <v>156</v>
      </c>
      <c r="J1193" s="83"/>
      <c r="K1193" s="80" t="s">
        <v>932</v>
      </c>
      <c r="L1193" s="80" t="s">
        <v>1021</v>
      </c>
      <c r="M1193" s="80" t="s">
        <v>924</v>
      </c>
      <c r="N1193" s="80" t="s">
        <v>140</v>
      </c>
      <c r="O1193" s="83">
        <v>100</v>
      </c>
      <c r="P1193" s="80" t="str">
        <f>IF(OR(Table13233[[#This Row],[Fin]]="1st",Table13233[[#This Row],[Div]]&lt;&gt;""),O1193*Table13233[[#This Row],[Div]],"")</f>
        <v/>
      </c>
      <c r="Q1193" s="80">
        <f>IF(Table13233[[#This Row],[Lev Ret]]="",Table13233[[#This Row],[Lev Bet]]*-1,Table13233[[#This Row],[Lev Ret]]-Table13233[[#This Row],[Lev Bet]])</f>
        <v>-100</v>
      </c>
      <c r="R1193" s="84">
        <v>120</v>
      </c>
      <c r="S1193" s="84" t="str">
        <f>IF(Table13233[[#This Row],[E4 24 BET]]="","",IF(OR(Table13233[[#This Row],[Fin]]="1st",Table13233[[#This Row],[Fin]]="Won",Table13233[[#This Row],[Div]]&lt;&gt;""),R1193*Table13233[[#This Row],[Div]],""))</f>
        <v/>
      </c>
      <c r="T1193" s="84">
        <f>IF(Table13233[[#This Row],[E4 24 BET]]="","",IF(Table13233[[#This Row],[E4 24 RET]]="",Table13233[[#This Row],[E4 24 BET]]*-1,S1193-R1193))</f>
        <v>-120</v>
      </c>
      <c r="U1193" s="80" t="s">
        <v>946</v>
      </c>
    </row>
    <row r="1194" spans="1:21" ht="15" customHeight="1" x14ac:dyDescent="0.25">
      <c r="A1194" s="77">
        <v>45336</v>
      </c>
      <c r="B1194" s="78">
        <v>0.64583333333333337</v>
      </c>
      <c r="C1194" s="78" t="s">
        <v>145</v>
      </c>
      <c r="D1194" s="79">
        <v>3</v>
      </c>
      <c r="E1194" s="80">
        <v>4</v>
      </c>
      <c r="F1194" s="81" t="s">
        <v>314</v>
      </c>
      <c r="G1194" s="81"/>
      <c r="H1194" s="82"/>
      <c r="I1194" s="80" t="s">
        <v>156</v>
      </c>
      <c r="J1194" s="83"/>
      <c r="K1194" s="80" t="s">
        <v>932</v>
      </c>
      <c r="L1194" s="80" t="s">
        <v>1021</v>
      </c>
      <c r="M1194" s="80" t="s">
        <v>924</v>
      </c>
      <c r="N1194" s="80" t="s">
        <v>140</v>
      </c>
      <c r="O1194" s="83">
        <v>100</v>
      </c>
      <c r="P1194" s="80" t="str">
        <f>IF(OR(Table13233[[#This Row],[Fin]]="1st",Table13233[[#This Row],[Div]]&lt;&gt;""),O1194*Table13233[[#This Row],[Div]],"")</f>
        <v/>
      </c>
      <c r="Q1194" s="80">
        <f>IF(Table13233[[#This Row],[Lev Ret]]="",Table13233[[#This Row],[Lev Bet]]*-1,Table13233[[#This Row],[Lev Ret]]-Table13233[[#This Row],[Lev Bet]])</f>
        <v>-100</v>
      </c>
      <c r="R1194" s="84">
        <v>120</v>
      </c>
      <c r="S1194" s="84" t="str">
        <f>IF(Table13233[[#This Row],[E4 24 BET]]="","",IF(OR(Table13233[[#This Row],[Fin]]="1st",Table13233[[#This Row],[Fin]]="Won",Table13233[[#This Row],[Div]]&lt;&gt;""),R1194*Table13233[[#This Row],[Div]],""))</f>
        <v/>
      </c>
      <c r="T1194" s="84">
        <f>IF(Table13233[[#This Row],[E4 24 BET]]="","",IF(Table13233[[#This Row],[E4 24 RET]]="",Table13233[[#This Row],[E4 24 BET]]*-1,S1194-R1194))</f>
        <v>-120</v>
      </c>
      <c r="U1194" s="80" t="s">
        <v>946</v>
      </c>
    </row>
    <row r="1195" spans="1:21" ht="15" customHeight="1" x14ac:dyDescent="0.25">
      <c r="A1195" s="77">
        <v>45339</v>
      </c>
      <c r="B1195" s="78">
        <v>0.51041666666666663</v>
      </c>
      <c r="C1195" s="78" t="s">
        <v>10</v>
      </c>
      <c r="D1195" s="79">
        <v>1</v>
      </c>
      <c r="E1195" s="80">
        <v>3</v>
      </c>
      <c r="F1195" s="81" t="s">
        <v>325</v>
      </c>
      <c r="G1195" s="81" t="s">
        <v>7</v>
      </c>
      <c r="H1195" s="82"/>
      <c r="I1195" s="80" t="s">
        <v>392</v>
      </c>
      <c r="J1195" s="83"/>
      <c r="K1195" s="80" t="s">
        <v>932</v>
      </c>
      <c r="L1195" s="80" t="s">
        <v>1021</v>
      </c>
      <c r="M1195" s="80" t="s">
        <v>919</v>
      </c>
      <c r="N1195" s="80" t="s">
        <v>918</v>
      </c>
      <c r="O1195" s="83">
        <v>100</v>
      </c>
      <c r="P1195" s="80" t="str">
        <f>IF(OR(Table13233[[#This Row],[Fin]]="1st",Table13233[[#This Row],[Div]]&lt;&gt;""),O1195*Table13233[[#This Row],[Div]],"")</f>
        <v/>
      </c>
      <c r="Q1195" s="80">
        <f>IF(Table13233[[#This Row],[Lev Ret]]="",Table13233[[#This Row],[Lev Bet]]*-1,Table13233[[#This Row],[Lev Ret]]-Table13233[[#This Row],[Lev Bet]])</f>
        <v>-100</v>
      </c>
      <c r="R1195" s="84">
        <v>200</v>
      </c>
      <c r="S1195" s="84" t="str">
        <f>IF(Table13233[[#This Row],[E4 24 BET]]="","",IF(OR(Table13233[[#This Row],[Fin]]="1st",Table13233[[#This Row],[Fin]]="Won",Table13233[[#This Row],[Div]]&lt;&gt;""),R1195*Table13233[[#This Row],[Div]],""))</f>
        <v/>
      </c>
      <c r="T1195" s="84">
        <f>IF(Table13233[[#This Row],[E4 24 BET]]="","",IF(Table13233[[#This Row],[E4 24 RET]]="",Table13233[[#This Row],[E4 24 BET]]*-1,S1195-R1195))</f>
        <v>-200</v>
      </c>
      <c r="U1195" s="80" t="s">
        <v>953</v>
      </c>
    </row>
    <row r="1196" spans="1:21" ht="15" customHeight="1" x14ac:dyDescent="0.25">
      <c r="A1196" s="77">
        <v>45339</v>
      </c>
      <c r="B1196" s="78">
        <v>0.57986111111111105</v>
      </c>
      <c r="C1196" s="78" t="s">
        <v>10</v>
      </c>
      <c r="D1196" s="79">
        <v>4</v>
      </c>
      <c r="E1196" s="80">
        <v>4</v>
      </c>
      <c r="F1196" s="81" t="s">
        <v>313</v>
      </c>
      <c r="G1196" s="81"/>
      <c r="H1196" s="82"/>
      <c r="I1196" s="80" t="s">
        <v>392</v>
      </c>
      <c r="J1196" s="83"/>
      <c r="K1196" s="80" t="s">
        <v>932</v>
      </c>
      <c r="L1196" s="80" t="s">
        <v>1021</v>
      </c>
      <c r="M1196" s="80" t="s">
        <v>919</v>
      </c>
      <c r="N1196" s="80" t="s">
        <v>918</v>
      </c>
      <c r="O1196" s="83">
        <v>100</v>
      </c>
      <c r="P1196" s="80" t="str">
        <f>IF(OR(Table13233[[#This Row],[Fin]]="1st",Table13233[[#This Row],[Div]]&lt;&gt;""),O1196*Table13233[[#This Row],[Div]],"")</f>
        <v/>
      </c>
      <c r="Q1196" s="80">
        <f>IF(Table13233[[#This Row],[Lev Ret]]="",Table13233[[#This Row],[Lev Bet]]*-1,Table13233[[#This Row],[Lev Ret]]-Table13233[[#This Row],[Lev Bet]])</f>
        <v>-100</v>
      </c>
      <c r="R1196" s="84">
        <v>100</v>
      </c>
      <c r="S1196" s="84" t="str">
        <f>IF(Table13233[[#This Row],[E4 24 BET]]="","",IF(OR(Table13233[[#This Row],[Fin]]="1st",Table13233[[#This Row],[Fin]]="Won",Table13233[[#This Row],[Div]]&lt;&gt;""),R1196*Table13233[[#This Row],[Div]],""))</f>
        <v/>
      </c>
      <c r="T1196" s="84">
        <f>IF(Table13233[[#This Row],[E4 24 BET]]="","",IF(Table13233[[#This Row],[E4 24 RET]]="",Table13233[[#This Row],[E4 24 BET]]*-1,S1196-R1196))</f>
        <v>-100</v>
      </c>
      <c r="U1196" s="80" t="s">
        <v>947</v>
      </c>
    </row>
    <row r="1197" spans="1:21" ht="15" customHeight="1" x14ac:dyDescent="0.25">
      <c r="A1197" s="77">
        <v>45339</v>
      </c>
      <c r="B1197" s="78">
        <v>0.59375</v>
      </c>
      <c r="C1197" s="78" t="s">
        <v>138</v>
      </c>
      <c r="D1197" s="79">
        <v>4</v>
      </c>
      <c r="E1197" s="80">
        <v>8</v>
      </c>
      <c r="F1197" s="81" t="s">
        <v>323</v>
      </c>
      <c r="G1197" s="81" t="s">
        <v>4</v>
      </c>
      <c r="H1197" s="82">
        <v>1.9</v>
      </c>
      <c r="I1197" s="80" t="s">
        <v>156</v>
      </c>
      <c r="J1197" s="83"/>
      <c r="K1197" s="80" t="s">
        <v>932</v>
      </c>
      <c r="L1197" s="80" t="s">
        <v>1021</v>
      </c>
      <c r="M1197" s="80" t="s">
        <v>919</v>
      </c>
      <c r="N1197" s="80" t="s">
        <v>918</v>
      </c>
      <c r="O1197" s="83">
        <v>100</v>
      </c>
      <c r="P1197" s="80">
        <f>IF(OR(Table13233[[#This Row],[Fin]]="1st",Table13233[[#This Row],[Div]]&lt;&gt;""),O1197*Table13233[[#This Row],[Div]],"")</f>
        <v>190</v>
      </c>
      <c r="Q1197" s="80">
        <f>IF(Table13233[[#This Row],[Lev Ret]]="",Table13233[[#This Row],[Lev Bet]]*-1,Table13233[[#This Row],[Lev Ret]]-Table13233[[#This Row],[Lev Bet]])</f>
        <v>90</v>
      </c>
      <c r="R1197" s="84">
        <v>139.99999999999997</v>
      </c>
      <c r="S1197" s="84">
        <f>IF(Table13233[[#This Row],[E4 24 BET]]="","",IF(OR(Table13233[[#This Row],[Fin]]="1st",Table13233[[#This Row],[Fin]]="Won",Table13233[[#This Row],[Div]]&lt;&gt;""),R1197*Table13233[[#This Row],[Div]],""))</f>
        <v>265.99999999999994</v>
      </c>
      <c r="T1197" s="84">
        <f>IF(Table13233[[#This Row],[E4 24 BET]]="","",IF(Table13233[[#This Row],[E4 24 RET]]="",Table13233[[#This Row],[E4 24 BET]]*-1,S1197-R1197))</f>
        <v>125.99999999999997</v>
      </c>
      <c r="U1197" s="80" t="s">
        <v>951</v>
      </c>
    </row>
    <row r="1198" spans="1:21" ht="15" customHeight="1" x14ac:dyDescent="0.25">
      <c r="A1198" s="77">
        <v>45339</v>
      </c>
      <c r="B1198" s="78">
        <v>0.59861111111111109</v>
      </c>
      <c r="C1198" s="78" t="s">
        <v>155</v>
      </c>
      <c r="D1198" s="79">
        <v>2</v>
      </c>
      <c r="E1198" s="80">
        <v>4</v>
      </c>
      <c r="F1198" s="81" t="s">
        <v>393</v>
      </c>
      <c r="G1198" s="81" t="s">
        <v>4</v>
      </c>
      <c r="H1198" s="82">
        <v>3.4</v>
      </c>
      <c r="I1198" s="80" t="s">
        <v>897</v>
      </c>
      <c r="J1198" s="83"/>
      <c r="K1198" s="80" t="s">
        <v>932</v>
      </c>
      <c r="L1198" s="80" t="s">
        <v>1021</v>
      </c>
      <c r="M1198" s="80" t="s">
        <v>919</v>
      </c>
      <c r="N1198" s="80" t="s">
        <v>140</v>
      </c>
      <c r="O1198" s="83">
        <v>100</v>
      </c>
      <c r="P1198" s="80">
        <f>IF(OR(Table13233[[#This Row],[Fin]]="1st",Table13233[[#This Row],[Div]]&lt;&gt;""),O1198*Table13233[[#This Row],[Div]],"")</f>
        <v>340</v>
      </c>
      <c r="Q1198" s="80">
        <f>IF(Table13233[[#This Row],[Lev Ret]]="",Table13233[[#This Row],[Lev Bet]]*-1,Table13233[[#This Row],[Lev Ret]]-Table13233[[#This Row],[Lev Bet]])</f>
        <v>240</v>
      </c>
      <c r="R1198" s="84">
        <v>100</v>
      </c>
      <c r="S1198" s="84">
        <f>IF(Table13233[[#This Row],[E4 24 BET]]="","",IF(OR(Table13233[[#This Row],[Fin]]="1st",Table13233[[#This Row],[Fin]]="Won",Table13233[[#This Row],[Div]]&lt;&gt;""),R1198*Table13233[[#This Row],[Div]],""))</f>
        <v>340</v>
      </c>
      <c r="T1198" s="84">
        <f>IF(Table13233[[#This Row],[E4 24 BET]]="","",IF(Table13233[[#This Row],[E4 24 RET]]="",Table13233[[#This Row],[E4 24 BET]]*-1,S1198-R1198))</f>
        <v>240</v>
      </c>
      <c r="U1198" s="80" t="s">
        <v>927</v>
      </c>
    </row>
    <row r="1199" spans="1:21" ht="15" customHeight="1" x14ac:dyDescent="0.25">
      <c r="A1199" s="77">
        <v>45339</v>
      </c>
      <c r="B1199" s="78">
        <v>0.60416666666666663</v>
      </c>
      <c r="C1199" s="78" t="s">
        <v>10</v>
      </c>
      <c r="D1199" s="79">
        <v>5</v>
      </c>
      <c r="E1199" s="80">
        <v>3</v>
      </c>
      <c r="F1199" s="81" t="s">
        <v>22</v>
      </c>
      <c r="G1199" s="81"/>
      <c r="H1199" s="82"/>
      <c r="I1199" s="80" t="s">
        <v>392</v>
      </c>
      <c r="J1199" s="83"/>
      <c r="K1199" s="80" t="s">
        <v>932</v>
      </c>
      <c r="L1199" s="80" t="s">
        <v>1021</v>
      </c>
      <c r="M1199" s="80" t="s">
        <v>919</v>
      </c>
      <c r="N1199" s="80" t="s">
        <v>140</v>
      </c>
      <c r="O1199" s="83">
        <v>100</v>
      </c>
      <c r="P1199" s="80" t="str">
        <f>IF(OR(Table13233[[#This Row],[Fin]]="1st",Table13233[[#This Row],[Div]]&lt;&gt;""),O1199*Table13233[[#This Row],[Div]],"")</f>
        <v/>
      </c>
      <c r="Q1199" s="80">
        <f>IF(Table13233[[#This Row],[Lev Ret]]="",Table13233[[#This Row],[Lev Bet]]*-1,Table13233[[#This Row],[Lev Ret]]-Table13233[[#This Row],[Lev Bet]])</f>
        <v>-100</v>
      </c>
      <c r="R1199" s="84">
        <v>120</v>
      </c>
      <c r="S1199" s="84" t="str">
        <f>IF(Table13233[[#This Row],[E4 24 BET]]="","",IF(OR(Table13233[[#This Row],[Fin]]="1st",Table13233[[#This Row],[Fin]]="Won",Table13233[[#This Row],[Div]]&lt;&gt;""),R1199*Table13233[[#This Row],[Div]],""))</f>
        <v/>
      </c>
      <c r="T1199" s="84">
        <f>IF(Table13233[[#This Row],[E4 24 BET]]="","",IF(Table13233[[#This Row],[E4 24 RET]]="",Table13233[[#This Row],[E4 24 BET]]*-1,S1199-R1199))</f>
        <v>-120</v>
      </c>
      <c r="U1199" s="80" t="s">
        <v>941</v>
      </c>
    </row>
    <row r="1200" spans="1:21" ht="15" customHeight="1" x14ac:dyDescent="0.25">
      <c r="A1200" s="77">
        <v>45339</v>
      </c>
      <c r="B1200" s="78">
        <v>0.62847222222222221</v>
      </c>
      <c r="C1200" s="78" t="s">
        <v>10</v>
      </c>
      <c r="D1200" s="79">
        <v>6</v>
      </c>
      <c r="E1200" s="80">
        <v>1</v>
      </c>
      <c r="F1200" s="81" t="s">
        <v>327</v>
      </c>
      <c r="G1200" s="81"/>
      <c r="H1200" s="82"/>
      <c r="I1200" s="80" t="s">
        <v>392</v>
      </c>
      <c r="J1200" s="83"/>
      <c r="K1200" s="80" t="s">
        <v>932</v>
      </c>
      <c r="L1200" s="80" t="s">
        <v>1021</v>
      </c>
      <c r="M1200" s="80" t="s">
        <v>919</v>
      </c>
      <c r="N1200" s="80" t="s">
        <v>140</v>
      </c>
      <c r="O1200" s="83">
        <v>100</v>
      </c>
      <c r="P1200" s="80" t="str">
        <f>IF(OR(Table13233[[#This Row],[Fin]]="1st",Table13233[[#This Row],[Div]]&lt;&gt;""),O1200*Table13233[[#This Row],[Div]],"")</f>
        <v/>
      </c>
      <c r="Q1200" s="80">
        <f>IF(Table13233[[#This Row],[Lev Ret]]="",Table13233[[#This Row],[Lev Bet]]*-1,Table13233[[#This Row],[Lev Ret]]-Table13233[[#This Row],[Lev Bet]])</f>
        <v>-100</v>
      </c>
      <c r="R1200" s="84">
        <v>120</v>
      </c>
      <c r="S1200" s="84" t="str">
        <f>IF(Table13233[[#This Row],[E4 24 BET]]="","",IF(OR(Table13233[[#This Row],[Fin]]="1st",Table13233[[#This Row],[Fin]]="Won",Table13233[[#This Row],[Div]]&lt;&gt;""),R1200*Table13233[[#This Row],[Div]],""))</f>
        <v/>
      </c>
      <c r="T1200" s="84">
        <f>IF(Table13233[[#This Row],[E4 24 BET]]="","",IF(Table13233[[#This Row],[E4 24 RET]]="",Table13233[[#This Row],[E4 24 BET]]*-1,S1200-R1200))</f>
        <v>-120</v>
      </c>
      <c r="U1200" s="80" t="s">
        <v>941</v>
      </c>
    </row>
    <row r="1201" spans="1:21" ht="15" customHeight="1" x14ac:dyDescent="0.25">
      <c r="A1201" s="77">
        <v>45339</v>
      </c>
      <c r="B1201" s="78">
        <v>0.64236111111111105</v>
      </c>
      <c r="C1201" s="78" t="s">
        <v>138</v>
      </c>
      <c r="D1201" s="79">
        <v>6</v>
      </c>
      <c r="E1201" s="80">
        <v>5</v>
      </c>
      <c r="F1201" s="81" t="s">
        <v>324</v>
      </c>
      <c r="G1201" s="81" t="s">
        <v>7</v>
      </c>
      <c r="H1201" s="82"/>
      <c r="I1201" s="80" t="s">
        <v>156</v>
      </c>
      <c r="J1201" s="83"/>
      <c r="K1201" s="80" t="s">
        <v>932</v>
      </c>
      <c r="L1201" s="80" t="s">
        <v>1021</v>
      </c>
      <c r="M1201" s="80" t="s">
        <v>919</v>
      </c>
      <c r="N1201" s="80" t="s">
        <v>140</v>
      </c>
      <c r="O1201" s="83">
        <v>100</v>
      </c>
      <c r="P1201" s="80" t="str">
        <f>IF(OR(Table13233[[#This Row],[Fin]]="1st",Table13233[[#This Row],[Div]]&lt;&gt;""),O1201*Table13233[[#This Row],[Div]],"")</f>
        <v/>
      </c>
      <c r="Q1201" s="80">
        <f>IF(Table13233[[#This Row],[Lev Ret]]="",Table13233[[#This Row],[Lev Bet]]*-1,Table13233[[#This Row],[Lev Ret]]-Table13233[[#This Row],[Lev Bet]])</f>
        <v>-100</v>
      </c>
      <c r="R1201" s="84">
        <v>100</v>
      </c>
      <c r="S1201" s="84" t="str">
        <f>IF(Table13233[[#This Row],[E4 24 BET]]="","",IF(OR(Table13233[[#This Row],[Fin]]="1st",Table13233[[#This Row],[Fin]]="Won",Table13233[[#This Row],[Div]]&lt;&gt;""),R1201*Table13233[[#This Row],[Div]],""))</f>
        <v/>
      </c>
      <c r="T1201" s="84">
        <f>IF(Table13233[[#This Row],[E4 24 BET]]="","",IF(Table13233[[#This Row],[E4 24 RET]]="",Table13233[[#This Row],[E4 24 BET]]*-1,S1201-R1201))</f>
        <v>-100</v>
      </c>
      <c r="U1201" s="80" t="s">
        <v>943</v>
      </c>
    </row>
    <row r="1202" spans="1:21" ht="15" customHeight="1" x14ac:dyDescent="0.25">
      <c r="A1202" s="77">
        <v>45339</v>
      </c>
      <c r="B1202" s="78">
        <v>0.64722222222222225</v>
      </c>
      <c r="C1202" s="78" t="s">
        <v>155</v>
      </c>
      <c r="D1202" s="79">
        <v>4</v>
      </c>
      <c r="E1202" s="80">
        <v>6</v>
      </c>
      <c r="F1202" s="81" t="s">
        <v>398</v>
      </c>
      <c r="G1202" s="81" t="s">
        <v>4</v>
      </c>
      <c r="H1202" s="82">
        <v>4.2</v>
      </c>
      <c r="I1202" s="80" t="s">
        <v>897</v>
      </c>
      <c r="J1202" s="83"/>
      <c r="K1202" s="80" t="s">
        <v>932</v>
      </c>
      <c r="L1202" s="80" t="s">
        <v>1021</v>
      </c>
      <c r="M1202" s="80" t="s">
        <v>919</v>
      </c>
      <c r="N1202" s="80" t="s">
        <v>140</v>
      </c>
      <c r="O1202" s="83">
        <v>100</v>
      </c>
      <c r="P1202" s="80">
        <f>IF(OR(Table13233[[#This Row],[Fin]]="1st",Table13233[[#This Row],[Div]]&lt;&gt;""),O1202*Table13233[[#This Row],[Div]],"")</f>
        <v>420</v>
      </c>
      <c r="Q1202" s="80">
        <f>IF(Table13233[[#This Row],[Lev Ret]]="",Table13233[[#This Row],[Lev Bet]]*-1,Table13233[[#This Row],[Lev Ret]]-Table13233[[#This Row],[Lev Bet]])</f>
        <v>320</v>
      </c>
      <c r="R1202" s="84">
        <v>100</v>
      </c>
      <c r="S1202" s="84">
        <f>IF(Table13233[[#This Row],[E4 24 BET]]="","",IF(OR(Table13233[[#This Row],[Fin]]="1st",Table13233[[#This Row],[Fin]]="Won",Table13233[[#This Row],[Div]]&lt;&gt;""),R1202*Table13233[[#This Row],[Div]],""))</f>
        <v>420</v>
      </c>
      <c r="T1202" s="84">
        <f>IF(Table13233[[#This Row],[E4 24 BET]]="","",IF(Table13233[[#This Row],[E4 24 RET]]="",Table13233[[#This Row],[E4 24 BET]]*-1,S1202-R1202))</f>
        <v>320</v>
      </c>
      <c r="U1202" s="80" t="s">
        <v>927</v>
      </c>
    </row>
    <row r="1203" spans="1:21" ht="15" customHeight="1" x14ac:dyDescent="0.25">
      <c r="A1203" s="77">
        <v>45339</v>
      </c>
      <c r="B1203" s="78">
        <v>0.65277777777777779</v>
      </c>
      <c r="C1203" s="78" t="s">
        <v>10</v>
      </c>
      <c r="D1203" s="79">
        <v>7</v>
      </c>
      <c r="E1203" s="80">
        <v>7</v>
      </c>
      <c r="F1203" s="81" t="s">
        <v>326</v>
      </c>
      <c r="G1203" s="81"/>
      <c r="H1203" s="82"/>
      <c r="I1203" s="80" t="s">
        <v>392</v>
      </c>
      <c r="J1203" s="83"/>
      <c r="K1203" s="80" t="s">
        <v>932</v>
      </c>
      <c r="L1203" s="80" t="s">
        <v>1021</v>
      </c>
      <c r="M1203" s="80" t="s">
        <v>919</v>
      </c>
      <c r="N1203" s="80" t="s">
        <v>140</v>
      </c>
      <c r="O1203" s="83">
        <v>100</v>
      </c>
      <c r="P1203" s="80" t="str">
        <f>IF(OR(Table13233[[#This Row],[Fin]]="1st",Table13233[[#This Row],[Div]]&lt;&gt;""),O1203*Table13233[[#This Row],[Div]],"")</f>
        <v/>
      </c>
      <c r="Q1203" s="80">
        <f>IF(Table13233[[#This Row],[Lev Ret]]="",Table13233[[#This Row],[Lev Bet]]*-1,Table13233[[#This Row],[Lev Ret]]-Table13233[[#This Row],[Lev Bet]])</f>
        <v>-100</v>
      </c>
      <c r="R1203" s="84">
        <v>120</v>
      </c>
      <c r="S1203" s="84" t="str">
        <f>IF(Table13233[[#This Row],[E4 24 BET]]="","",IF(OR(Table13233[[#This Row],[Fin]]="1st",Table13233[[#This Row],[Fin]]="Won",Table13233[[#This Row],[Div]]&lt;&gt;""),R1203*Table13233[[#This Row],[Div]],""))</f>
        <v/>
      </c>
      <c r="T1203" s="84">
        <f>IF(Table13233[[#This Row],[E4 24 BET]]="","",IF(Table13233[[#This Row],[E4 24 RET]]="",Table13233[[#This Row],[E4 24 BET]]*-1,S1203-R1203))</f>
        <v>-120</v>
      </c>
      <c r="U1203" s="80" t="s">
        <v>941</v>
      </c>
    </row>
    <row r="1204" spans="1:21" ht="15" customHeight="1" x14ac:dyDescent="0.25">
      <c r="A1204" s="77">
        <v>45339</v>
      </c>
      <c r="B1204" s="78">
        <v>0.67708333333333337</v>
      </c>
      <c r="C1204" s="78" t="s">
        <v>10</v>
      </c>
      <c r="D1204" s="79">
        <v>8</v>
      </c>
      <c r="E1204" s="80">
        <v>4</v>
      </c>
      <c r="F1204" s="81" t="s">
        <v>328</v>
      </c>
      <c r="G1204" s="81" t="s">
        <v>4</v>
      </c>
      <c r="H1204" s="82">
        <v>1.85</v>
      </c>
      <c r="I1204" s="80" t="s">
        <v>392</v>
      </c>
      <c r="J1204" s="83"/>
      <c r="K1204" s="80" t="s">
        <v>932</v>
      </c>
      <c r="L1204" s="80" t="s">
        <v>1021</v>
      </c>
      <c r="M1204" s="80" t="s">
        <v>919</v>
      </c>
      <c r="N1204" s="80" t="s">
        <v>921</v>
      </c>
      <c r="O1204" s="83">
        <v>100</v>
      </c>
      <c r="P1204" s="80">
        <f>IF(OR(Table13233[[#This Row],[Fin]]="1st",Table13233[[#This Row],[Div]]&lt;&gt;""),O1204*Table13233[[#This Row],[Div]],"")</f>
        <v>185</v>
      </c>
      <c r="Q1204" s="80">
        <f>IF(Table13233[[#This Row],[Lev Ret]]="",Table13233[[#This Row],[Lev Bet]]*-1,Table13233[[#This Row],[Lev Ret]]-Table13233[[#This Row],[Lev Bet]])</f>
        <v>85</v>
      </c>
      <c r="R1204" s="84">
        <v>200</v>
      </c>
      <c r="S1204" s="84">
        <f>IF(Table13233[[#This Row],[E4 24 BET]]="","",IF(OR(Table13233[[#This Row],[Fin]]="1st",Table13233[[#This Row],[Fin]]="Won",Table13233[[#This Row],[Div]]&lt;&gt;""),R1204*Table13233[[#This Row],[Div]],""))</f>
        <v>370</v>
      </c>
      <c r="T1204" s="84">
        <f>IF(Table13233[[#This Row],[E4 24 BET]]="","",IF(Table13233[[#This Row],[E4 24 RET]]="",Table13233[[#This Row],[E4 24 BET]]*-1,S1204-R1204))</f>
        <v>170</v>
      </c>
      <c r="U1204" s="80" t="s">
        <v>950</v>
      </c>
    </row>
    <row r="1205" spans="1:21" ht="15" customHeight="1" x14ac:dyDescent="0.25">
      <c r="A1205" s="77">
        <v>45339</v>
      </c>
      <c r="B1205" s="78">
        <v>0.71875</v>
      </c>
      <c r="C1205" s="78" t="s">
        <v>138</v>
      </c>
      <c r="D1205" s="79">
        <v>9</v>
      </c>
      <c r="E1205" s="80">
        <v>10</v>
      </c>
      <c r="F1205" s="81" t="s">
        <v>281</v>
      </c>
      <c r="G1205" s="81"/>
      <c r="H1205" s="82"/>
      <c r="I1205" s="80" t="s">
        <v>156</v>
      </c>
      <c r="J1205" s="83"/>
      <c r="K1205" s="80" t="s">
        <v>932</v>
      </c>
      <c r="L1205" s="80" t="s">
        <v>1021</v>
      </c>
      <c r="M1205" s="80" t="s">
        <v>919</v>
      </c>
      <c r="N1205" s="80" t="s">
        <v>140</v>
      </c>
      <c r="O1205" s="83">
        <v>100</v>
      </c>
      <c r="P1205" s="80" t="str">
        <f>IF(OR(Table13233[[#This Row],[Fin]]="1st",Table13233[[#This Row],[Div]]&lt;&gt;""),O1205*Table13233[[#This Row],[Div]],"")</f>
        <v/>
      </c>
      <c r="Q1205" s="80">
        <f>IF(Table13233[[#This Row],[Lev Ret]]="",Table13233[[#This Row],[Lev Bet]]*-1,Table13233[[#This Row],[Lev Ret]]-Table13233[[#This Row],[Lev Bet]])</f>
        <v>-100</v>
      </c>
      <c r="R1205" s="84">
        <v>100</v>
      </c>
      <c r="S1205" s="84" t="str">
        <f>IF(Table13233[[#This Row],[E4 24 BET]]="","",IF(OR(Table13233[[#This Row],[Fin]]="1st",Table13233[[#This Row],[Fin]]="Won",Table13233[[#This Row],[Div]]&lt;&gt;""),R1205*Table13233[[#This Row],[Div]],""))</f>
        <v/>
      </c>
      <c r="T1205" s="84">
        <f>IF(Table13233[[#This Row],[E4 24 BET]]="","",IF(Table13233[[#This Row],[E4 24 RET]]="",Table13233[[#This Row],[E4 24 BET]]*-1,S1205-R1205))</f>
        <v>-100</v>
      </c>
      <c r="U1205" s="80" t="s">
        <v>943</v>
      </c>
    </row>
    <row r="1206" spans="1:21" ht="15" customHeight="1" x14ac:dyDescent="0.25">
      <c r="A1206" s="77">
        <v>45339</v>
      </c>
      <c r="B1206" s="78">
        <v>0.74652777777777779</v>
      </c>
      <c r="C1206" s="78" t="s">
        <v>138</v>
      </c>
      <c r="D1206" s="79">
        <v>10</v>
      </c>
      <c r="E1206" s="80">
        <v>9</v>
      </c>
      <c r="F1206" s="81" t="s">
        <v>329</v>
      </c>
      <c r="G1206" s="81" t="s">
        <v>4</v>
      </c>
      <c r="H1206" s="82">
        <v>2.4</v>
      </c>
      <c r="I1206" s="80" t="s">
        <v>156</v>
      </c>
      <c r="J1206" s="83"/>
      <c r="K1206" s="80" t="s">
        <v>932</v>
      </c>
      <c r="L1206" s="80" t="s">
        <v>1021</v>
      </c>
      <c r="M1206" s="80" t="s">
        <v>919</v>
      </c>
      <c r="N1206" s="80" t="s">
        <v>918</v>
      </c>
      <c r="O1206" s="83">
        <v>100</v>
      </c>
      <c r="P1206" s="80">
        <f>IF(OR(Table13233[[#This Row],[Fin]]="1st",Table13233[[#This Row],[Div]]&lt;&gt;""),O1206*Table13233[[#This Row],[Div]],"")</f>
        <v>240</v>
      </c>
      <c r="Q1206" s="80">
        <f>IF(Table13233[[#This Row],[Lev Ret]]="",Table13233[[#This Row],[Lev Bet]]*-1,Table13233[[#This Row],[Lev Ret]]-Table13233[[#This Row],[Lev Bet]])</f>
        <v>140</v>
      </c>
      <c r="R1206" s="84">
        <v>139.99999999999997</v>
      </c>
      <c r="S1206" s="84">
        <f>IF(Table13233[[#This Row],[E4 24 BET]]="","",IF(OR(Table13233[[#This Row],[Fin]]="1st",Table13233[[#This Row],[Fin]]="Won",Table13233[[#This Row],[Div]]&lt;&gt;""),R1206*Table13233[[#This Row],[Div]],""))</f>
        <v>335.99999999999994</v>
      </c>
      <c r="T1206" s="84">
        <f>IF(Table13233[[#This Row],[E4 24 BET]]="","",IF(Table13233[[#This Row],[E4 24 RET]]="",Table13233[[#This Row],[E4 24 BET]]*-1,S1206-R1206))</f>
        <v>195.99999999999997</v>
      </c>
      <c r="U1206" s="80" t="s">
        <v>951</v>
      </c>
    </row>
    <row r="1207" spans="1:21" ht="15" customHeight="1" x14ac:dyDescent="0.25">
      <c r="A1207" s="77">
        <v>45346</v>
      </c>
      <c r="B1207" s="78">
        <v>0.51041666666666663</v>
      </c>
      <c r="C1207" s="78" t="s">
        <v>9</v>
      </c>
      <c r="D1207" s="79">
        <v>1</v>
      </c>
      <c r="E1207" s="80">
        <v>7</v>
      </c>
      <c r="F1207" s="81" t="s">
        <v>214</v>
      </c>
      <c r="G1207" s="81"/>
      <c r="H1207" s="82"/>
      <c r="I1207" s="80" t="s">
        <v>392</v>
      </c>
      <c r="J1207" s="83"/>
      <c r="K1207" s="80" t="s">
        <v>932</v>
      </c>
      <c r="L1207" s="80" t="s">
        <v>1021</v>
      </c>
      <c r="M1207" s="80" t="s">
        <v>919</v>
      </c>
      <c r="N1207" s="80" t="s">
        <v>921</v>
      </c>
      <c r="O1207" s="83">
        <v>100</v>
      </c>
      <c r="P1207" s="80" t="str">
        <f>IF(OR(Table13233[[#This Row],[Fin]]="1st",Table13233[[#This Row],[Div]]&lt;&gt;""),O1207*Table13233[[#This Row],[Div]],"")</f>
        <v/>
      </c>
      <c r="Q1207" s="80">
        <f>IF(Table13233[[#This Row],[Lev Ret]]="",Table13233[[#This Row],[Lev Bet]]*-1,Table13233[[#This Row],[Lev Ret]]-Table13233[[#This Row],[Lev Bet]])</f>
        <v>-100</v>
      </c>
      <c r="R1207" s="84">
        <v>200</v>
      </c>
      <c r="S1207" s="84" t="str">
        <f>IF(Table13233[[#This Row],[E4 24 BET]]="","",IF(OR(Table13233[[#This Row],[Fin]]="1st",Table13233[[#This Row],[Fin]]="Won",Table13233[[#This Row],[Div]]&lt;&gt;""),R1207*Table13233[[#This Row],[Div]],""))</f>
        <v/>
      </c>
      <c r="T1207" s="84">
        <f>IF(Table13233[[#This Row],[E4 24 BET]]="","",IF(Table13233[[#This Row],[E4 24 RET]]="",Table13233[[#This Row],[E4 24 BET]]*-1,S1207-R1207))</f>
        <v>-200</v>
      </c>
      <c r="U1207" s="80" t="s">
        <v>950</v>
      </c>
    </row>
    <row r="1208" spans="1:21" ht="15" customHeight="1" x14ac:dyDescent="0.25">
      <c r="A1208" s="77">
        <v>45346</v>
      </c>
      <c r="B1208" s="78">
        <v>0.56944444444444442</v>
      </c>
      <c r="C1208" s="78" t="s">
        <v>139</v>
      </c>
      <c r="D1208" s="79">
        <v>3</v>
      </c>
      <c r="E1208" s="80">
        <v>11</v>
      </c>
      <c r="F1208" s="81" t="s">
        <v>244</v>
      </c>
      <c r="G1208" s="81"/>
      <c r="H1208" s="82"/>
      <c r="I1208" s="80" t="s">
        <v>156</v>
      </c>
      <c r="J1208" s="83"/>
      <c r="K1208" s="80" t="s">
        <v>932</v>
      </c>
      <c r="L1208" s="80" t="s">
        <v>1021</v>
      </c>
      <c r="M1208" s="80" t="s">
        <v>919</v>
      </c>
      <c r="N1208" s="80" t="s">
        <v>918</v>
      </c>
      <c r="O1208" s="83">
        <v>100</v>
      </c>
      <c r="P1208" s="80" t="str">
        <f>IF(OR(Table13233[[#This Row],[Fin]]="1st",Table13233[[#This Row],[Div]]&lt;&gt;""),O1208*Table13233[[#This Row],[Div]],"")</f>
        <v/>
      </c>
      <c r="Q1208" s="80">
        <f>IF(Table13233[[#This Row],[Lev Ret]]="",Table13233[[#This Row],[Lev Bet]]*-1,Table13233[[#This Row],[Lev Ret]]-Table13233[[#This Row],[Lev Bet]])</f>
        <v>-100</v>
      </c>
      <c r="R1208" s="84">
        <v>139.99999999999997</v>
      </c>
      <c r="S1208" s="84" t="str">
        <f>IF(Table13233[[#This Row],[E4 24 BET]]="","",IF(OR(Table13233[[#This Row],[Fin]]="1st",Table13233[[#This Row],[Fin]]="Won",Table13233[[#This Row],[Div]]&lt;&gt;""),R1208*Table13233[[#This Row],[Div]],""))</f>
        <v/>
      </c>
      <c r="T1208" s="84">
        <f>IF(Table13233[[#This Row],[E4 24 BET]]="","",IF(Table13233[[#This Row],[E4 24 RET]]="",Table13233[[#This Row],[E4 24 BET]]*-1,S1208-R1208))</f>
        <v>-139.99999999999997</v>
      </c>
      <c r="U1208" s="80" t="s">
        <v>951</v>
      </c>
    </row>
    <row r="1209" spans="1:21" ht="15" customHeight="1" x14ac:dyDescent="0.25">
      <c r="A1209" s="77">
        <v>45346</v>
      </c>
      <c r="B1209" s="78">
        <v>0.65277777777777779</v>
      </c>
      <c r="C1209" s="78" t="s">
        <v>9</v>
      </c>
      <c r="D1209" s="79">
        <v>7</v>
      </c>
      <c r="E1209" s="80">
        <v>1</v>
      </c>
      <c r="F1209" s="81" t="s">
        <v>213</v>
      </c>
      <c r="G1209" s="81" t="s">
        <v>4</v>
      </c>
      <c r="H1209" s="82">
        <v>1.5</v>
      </c>
      <c r="I1209" s="80" t="s">
        <v>392</v>
      </c>
      <c r="J1209" s="83"/>
      <c r="K1209" s="80" t="s">
        <v>932</v>
      </c>
      <c r="L1209" s="80" t="s">
        <v>1021</v>
      </c>
      <c r="M1209" s="80" t="s">
        <v>919</v>
      </c>
      <c r="N1209" s="80" t="s">
        <v>918</v>
      </c>
      <c r="O1209" s="83">
        <v>100</v>
      </c>
      <c r="P1209" s="80">
        <f>IF(OR(Table13233[[#This Row],[Fin]]="1st",Table13233[[#This Row],[Div]]&lt;&gt;""),O1209*Table13233[[#This Row],[Div]],"")</f>
        <v>150</v>
      </c>
      <c r="Q1209" s="80">
        <f>IF(Table13233[[#This Row],[Lev Ret]]="",Table13233[[#This Row],[Lev Bet]]*-1,Table13233[[#This Row],[Lev Ret]]-Table13233[[#This Row],[Lev Bet]])</f>
        <v>50</v>
      </c>
      <c r="R1209" s="84">
        <v>200</v>
      </c>
      <c r="S1209" s="84">
        <f>IF(Table13233[[#This Row],[E4 24 BET]]="","",IF(OR(Table13233[[#This Row],[Fin]]="1st",Table13233[[#This Row],[Fin]]="Won",Table13233[[#This Row],[Div]]&lt;&gt;""),R1209*Table13233[[#This Row],[Div]],""))</f>
        <v>300</v>
      </c>
      <c r="T1209" s="84">
        <f>IF(Table13233[[#This Row],[E4 24 BET]]="","",IF(Table13233[[#This Row],[E4 24 RET]]="",Table13233[[#This Row],[E4 24 BET]]*-1,S1209-R1209))</f>
        <v>100</v>
      </c>
      <c r="U1209" s="80" t="s">
        <v>953</v>
      </c>
    </row>
    <row r="1210" spans="1:21" ht="15" customHeight="1" x14ac:dyDescent="0.25">
      <c r="A1210" s="77">
        <v>45346</v>
      </c>
      <c r="B1210" s="78">
        <v>0.66666666666666663</v>
      </c>
      <c r="C1210" s="78" t="s">
        <v>139</v>
      </c>
      <c r="D1210" s="79">
        <v>7</v>
      </c>
      <c r="E1210" s="80">
        <v>6</v>
      </c>
      <c r="F1210" s="81" t="s">
        <v>311</v>
      </c>
      <c r="G1210" s="81" t="s">
        <v>7</v>
      </c>
      <c r="H1210" s="82"/>
      <c r="I1210" s="80" t="s">
        <v>156</v>
      </c>
      <c r="J1210" s="83"/>
      <c r="K1210" s="80" t="s">
        <v>932</v>
      </c>
      <c r="L1210" s="80" t="s">
        <v>1021</v>
      </c>
      <c r="M1210" s="80" t="s">
        <v>919</v>
      </c>
      <c r="N1210" s="80" t="s">
        <v>921</v>
      </c>
      <c r="O1210" s="83">
        <v>100</v>
      </c>
      <c r="P1210" s="80" t="str">
        <f>IF(OR(Table13233[[#This Row],[Fin]]="1st",Table13233[[#This Row],[Div]]&lt;&gt;""),O1210*Table13233[[#This Row],[Div]],"")</f>
        <v/>
      </c>
      <c r="Q1210" s="80">
        <f>IF(Table13233[[#This Row],[Lev Ret]]="",Table13233[[#This Row],[Lev Bet]]*-1,Table13233[[#This Row],[Lev Ret]]-Table13233[[#This Row],[Lev Bet]])</f>
        <v>-100</v>
      </c>
      <c r="R1210" s="84">
        <v>160</v>
      </c>
      <c r="S1210" s="84" t="str">
        <f>IF(Table13233[[#This Row],[E4 24 BET]]="","",IF(OR(Table13233[[#This Row],[Fin]]="1st",Table13233[[#This Row],[Fin]]="Won",Table13233[[#This Row],[Div]]&lt;&gt;""),R1210*Table13233[[#This Row],[Div]],""))</f>
        <v/>
      </c>
      <c r="T1210" s="84">
        <f>IF(Table13233[[#This Row],[E4 24 BET]]="","",IF(Table13233[[#This Row],[E4 24 RET]]="",Table13233[[#This Row],[E4 24 BET]]*-1,S1210-R1210))</f>
        <v>-160</v>
      </c>
      <c r="U1210" s="80" t="s">
        <v>952</v>
      </c>
    </row>
    <row r="1211" spans="1:21" ht="15" customHeight="1" x14ac:dyDescent="0.25">
      <c r="A1211" s="77">
        <v>45346</v>
      </c>
      <c r="B1211" s="78">
        <v>0.72430555555555554</v>
      </c>
      <c r="C1211" s="78" t="s">
        <v>154</v>
      </c>
      <c r="D1211" s="79">
        <v>8</v>
      </c>
      <c r="E1211" s="80">
        <v>10</v>
      </c>
      <c r="F1211" s="81" t="s">
        <v>330</v>
      </c>
      <c r="G1211" s="81" t="s">
        <v>7</v>
      </c>
      <c r="H1211" s="82"/>
      <c r="I1211" s="80" t="s">
        <v>897</v>
      </c>
      <c r="J1211" s="83"/>
      <c r="K1211" s="80" t="s">
        <v>932</v>
      </c>
      <c r="L1211" s="80" t="s">
        <v>1021</v>
      </c>
      <c r="M1211" s="80" t="s">
        <v>919</v>
      </c>
      <c r="N1211" s="80" t="s">
        <v>140</v>
      </c>
      <c r="O1211" s="83">
        <v>100</v>
      </c>
      <c r="P1211" s="80" t="str">
        <f>IF(OR(Table13233[[#This Row],[Fin]]="1st",Table13233[[#This Row],[Div]]&lt;&gt;""),O1211*Table13233[[#This Row],[Div]],"")</f>
        <v/>
      </c>
      <c r="Q1211" s="80">
        <f>IF(Table13233[[#This Row],[Lev Ret]]="",Table13233[[#This Row],[Lev Bet]]*-1,Table13233[[#This Row],[Lev Ret]]-Table13233[[#This Row],[Lev Bet]])</f>
        <v>-100</v>
      </c>
      <c r="R1211" s="84">
        <v>100</v>
      </c>
      <c r="S1211" s="84" t="str">
        <f>IF(Table13233[[#This Row],[E4 24 BET]]="","",IF(OR(Table13233[[#This Row],[Fin]]="1st",Table13233[[#This Row],[Fin]]="Won",Table13233[[#This Row],[Div]]&lt;&gt;""),R1211*Table13233[[#This Row],[Div]],""))</f>
        <v/>
      </c>
      <c r="T1211" s="84">
        <f>IF(Table13233[[#This Row],[E4 24 BET]]="","",IF(Table13233[[#This Row],[E4 24 RET]]="",Table13233[[#This Row],[E4 24 BET]]*-1,S1211-R1211))</f>
        <v>-100</v>
      </c>
      <c r="U1211" s="80" t="s">
        <v>927</v>
      </c>
    </row>
    <row r="1212" spans="1:21" ht="15" customHeight="1" x14ac:dyDescent="0.25">
      <c r="A1212" s="77">
        <v>45346</v>
      </c>
      <c r="B1212" s="78">
        <v>0.73263888888888884</v>
      </c>
      <c r="C1212" s="78" t="s">
        <v>9</v>
      </c>
      <c r="D1212" s="79">
        <v>10</v>
      </c>
      <c r="E1212" s="80">
        <v>8</v>
      </c>
      <c r="F1212" s="81" t="s">
        <v>288</v>
      </c>
      <c r="G1212" s="81" t="s">
        <v>7</v>
      </c>
      <c r="H1212" s="82"/>
      <c r="I1212" s="80" t="s">
        <v>392</v>
      </c>
      <c r="J1212" s="83"/>
      <c r="K1212" s="80" t="s">
        <v>932</v>
      </c>
      <c r="L1212" s="80" t="s">
        <v>1021</v>
      </c>
      <c r="M1212" s="80" t="s">
        <v>919</v>
      </c>
      <c r="N1212" s="80" t="s">
        <v>918</v>
      </c>
      <c r="O1212" s="83">
        <v>100</v>
      </c>
      <c r="P1212" s="80" t="str">
        <f>IF(OR(Table13233[[#This Row],[Fin]]="1st",Table13233[[#This Row],[Div]]&lt;&gt;""),O1212*Table13233[[#This Row],[Div]],"")</f>
        <v/>
      </c>
      <c r="Q1212" s="80">
        <f>IF(Table13233[[#This Row],[Lev Ret]]="",Table13233[[#This Row],[Lev Bet]]*-1,Table13233[[#This Row],[Lev Ret]]-Table13233[[#This Row],[Lev Bet]])</f>
        <v>-100</v>
      </c>
      <c r="R1212" s="84">
        <v>139.99999999999997</v>
      </c>
      <c r="S1212" s="84" t="str">
        <f>IF(Table13233[[#This Row],[E4 24 BET]]="","",IF(OR(Table13233[[#This Row],[Fin]]="1st",Table13233[[#This Row],[Fin]]="Won",Table13233[[#This Row],[Div]]&lt;&gt;""),R1212*Table13233[[#This Row],[Div]],""))</f>
        <v/>
      </c>
      <c r="T1212" s="84">
        <f>IF(Table13233[[#This Row],[E4 24 BET]]="","",IF(Table13233[[#This Row],[E4 24 RET]]="",Table13233[[#This Row],[E4 24 BET]]*-1,S1212-R1212))</f>
        <v>-139.99999999999997</v>
      </c>
      <c r="U1212" s="80" t="s">
        <v>953</v>
      </c>
    </row>
    <row r="1213" spans="1:21" ht="15" customHeight="1" x14ac:dyDescent="0.25">
      <c r="A1213" s="77">
        <v>45346</v>
      </c>
      <c r="B1213" s="78">
        <v>0.73263888888888884</v>
      </c>
      <c r="C1213" s="78" t="s">
        <v>9</v>
      </c>
      <c r="D1213" s="79">
        <v>10</v>
      </c>
      <c r="E1213" s="80">
        <v>4</v>
      </c>
      <c r="F1213" s="81" t="s">
        <v>331</v>
      </c>
      <c r="G1213" s="81" t="s">
        <v>6</v>
      </c>
      <c r="H1213" s="82"/>
      <c r="I1213" s="80" t="s">
        <v>392</v>
      </c>
      <c r="J1213" s="83"/>
      <c r="K1213" s="80" t="s">
        <v>932</v>
      </c>
      <c r="L1213" s="80" t="s">
        <v>1021</v>
      </c>
      <c r="M1213" s="80" t="s">
        <v>919</v>
      </c>
      <c r="N1213" s="80" t="s">
        <v>140</v>
      </c>
      <c r="O1213" s="83">
        <v>100</v>
      </c>
      <c r="P1213" s="80" t="str">
        <f>IF(OR(Table13233[[#This Row],[Fin]]="1st",Table13233[[#This Row],[Div]]&lt;&gt;""),O1213*Table13233[[#This Row],[Div]],"")</f>
        <v/>
      </c>
      <c r="Q1213" s="80">
        <f>IF(Table13233[[#This Row],[Lev Ret]]="",Table13233[[#This Row],[Lev Bet]]*-1,Table13233[[#This Row],[Lev Ret]]-Table13233[[#This Row],[Lev Bet]])</f>
        <v>-100</v>
      </c>
      <c r="R1213" s="84">
        <v>120</v>
      </c>
      <c r="S1213" s="84" t="str">
        <f>IF(Table13233[[#This Row],[E4 24 BET]]="","",IF(OR(Table13233[[#This Row],[Fin]]="1st",Table13233[[#This Row],[Fin]]="Won",Table13233[[#This Row],[Div]]&lt;&gt;""),R1213*Table13233[[#This Row],[Div]],""))</f>
        <v/>
      </c>
      <c r="T1213" s="84">
        <f>IF(Table13233[[#This Row],[E4 24 BET]]="","",IF(Table13233[[#This Row],[E4 24 RET]]="",Table13233[[#This Row],[E4 24 BET]]*-1,S1213-R1213))</f>
        <v>-120</v>
      </c>
      <c r="U1213" s="80" t="s">
        <v>941</v>
      </c>
    </row>
    <row r="1214" spans="1:21" ht="15" customHeight="1" x14ac:dyDescent="0.25">
      <c r="A1214" s="77">
        <v>45350</v>
      </c>
      <c r="B1214" s="78">
        <v>0.5</v>
      </c>
      <c r="C1214" s="78" t="s">
        <v>5</v>
      </c>
      <c r="D1214" s="79">
        <v>4</v>
      </c>
      <c r="E1214" s="80">
        <v>9</v>
      </c>
      <c r="F1214" s="81" t="s">
        <v>333</v>
      </c>
      <c r="G1214" s="81" t="s">
        <v>4</v>
      </c>
      <c r="H1214" s="82">
        <v>3.2</v>
      </c>
      <c r="I1214" s="80" t="s">
        <v>392</v>
      </c>
      <c r="J1214" s="83"/>
      <c r="K1214" s="80" t="s">
        <v>932</v>
      </c>
      <c r="L1214" s="80" t="s">
        <v>1021</v>
      </c>
      <c r="M1214" s="80" t="s">
        <v>924</v>
      </c>
      <c r="N1214" s="80" t="s">
        <v>140</v>
      </c>
      <c r="O1214" s="83">
        <v>100</v>
      </c>
      <c r="P1214" s="80">
        <f>IF(OR(Table13233[[#This Row],[Fin]]="1st",Table13233[[#This Row],[Div]]&lt;&gt;""),O1214*Table13233[[#This Row],[Div]],"")</f>
        <v>320</v>
      </c>
      <c r="Q1214" s="80">
        <f>IF(Table13233[[#This Row],[Lev Ret]]="",Table13233[[#This Row],[Lev Bet]]*-1,Table13233[[#This Row],[Lev Ret]]-Table13233[[#This Row],[Lev Bet]])</f>
        <v>220</v>
      </c>
      <c r="R1214" s="84">
        <v>100</v>
      </c>
      <c r="S1214" s="84">
        <f>IF(Table13233[[#This Row],[E4 24 BET]]="","",IF(OR(Table13233[[#This Row],[Fin]]="1st",Table13233[[#This Row],[Fin]]="Won",Table13233[[#This Row],[Div]]&lt;&gt;""),R1214*Table13233[[#This Row],[Div]],""))</f>
        <v>320</v>
      </c>
      <c r="T1214" s="84">
        <f>IF(Table13233[[#This Row],[E4 24 BET]]="","",IF(Table13233[[#This Row],[E4 24 RET]]="",Table13233[[#This Row],[E4 24 BET]]*-1,S1214-R1214))</f>
        <v>220</v>
      </c>
      <c r="U1214" s="80" t="s">
        <v>945</v>
      </c>
    </row>
    <row r="1215" spans="1:21" ht="15" customHeight="1" x14ac:dyDescent="0.25">
      <c r="A1215" s="77">
        <v>45350</v>
      </c>
      <c r="B1215" s="78">
        <v>0.58333333333333337</v>
      </c>
      <c r="C1215" s="78" t="s">
        <v>5</v>
      </c>
      <c r="D1215" s="79">
        <v>8</v>
      </c>
      <c r="E1215" s="80">
        <v>3</v>
      </c>
      <c r="F1215" s="81" t="s">
        <v>334</v>
      </c>
      <c r="G1215" s="81"/>
      <c r="H1215" s="82"/>
      <c r="I1215" s="80" t="s">
        <v>392</v>
      </c>
      <c r="J1215" s="83"/>
      <c r="K1215" s="80" t="s">
        <v>932</v>
      </c>
      <c r="L1215" s="80" t="s">
        <v>1021</v>
      </c>
      <c r="M1215" s="80" t="s">
        <v>924</v>
      </c>
      <c r="N1215" s="80" t="s">
        <v>140</v>
      </c>
      <c r="O1215" s="83">
        <v>100</v>
      </c>
      <c r="P1215" s="80" t="str">
        <f>IF(OR(Table13233[[#This Row],[Fin]]="1st",Table13233[[#This Row],[Div]]&lt;&gt;""),O1215*Table13233[[#This Row],[Div]],"")</f>
        <v/>
      </c>
      <c r="Q1215" s="80">
        <f>IF(Table13233[[#This Row],[Lev Ret]]="",Table13233[[#This Row],[Lev Bet]]*-1,Table13233[[#This Row],[Lev Ret]]-Table13233[[#This Row],[Lev Bet]])</f>
        <v>-100</v>
      </c>
      <c r="R1215" s="84">
        <v>100</v>
      </c>
      <c r="S1215" s="84" t="str">
        <f>IF(Table13233[[#This Row],[E4 24 BET]]="","",IF(OR(Table13233[[#This Row],[Fin]]="1st",Table13233[[#This Row],[Fin]]="Won",Table13233[[#This Row],[Div]]&lt;&gt;""),R1215*Table13233[[#This Row],[Div]],""))</f>
        <v/>
      </c>
      <c r="T1215" s="84">
        <f>IF(Table13233[[#This Row],[E4 24 BET]]="","",IF(Table13233[[#This Row],[E4 24 RET]]="",Table13233[[#This Row],[E4 24 BET]]*-1,S1215-R1215))</f>
        <v>-100</v>
      </c>
      <c r="U1215" s="80" t="s">
        <v>945</v>
      </c>
    </row>
    <row r="1216" spans="1:21" ht="15" customHeight="1" x14ac:dyDescent="0.25">
      <c r="A1216" s="77">
        <v>45350</v>
      </c>
      <c r="B1216" s="78">
        <v>0.59722222222222221</v>
      </c>
      <c r="C1216" s="78" t="s">
        <v>139</v>
      </c>
      <c r="D1216" s="79">
        <v>1</v>
      </c>
      <c r="E1216" s="80">
        <v>6</v>
      </c>
      <c r="F1216" s="81" t="s">
        <v>332</v>
      </c>
      <c r="G1216" s="81"/>
      <c r="H1216" s="82"/>
      <c r="I1216" s="80" t="s">
        <v>156</v>
      </c>
      <c r="J1216" s="83"/>
      <c r="K1216" s="80" t="s">
        <v>932</v>
      </c>
      <c r="L1216" s="80" t="s">
        <v>1021</v>
      </c>
      <c r="M1216" s="80" t="s">
        <v>924</v>
      </c>
      <c r="N1216" s="80" t="s">
        <v>140</v>
      </c>
      <c r="O1216" s="83">
        <v>100</v>
      </c>
      <c r="P1216" s="80" t="str">
        <f>IF(OR(Table13233[[#This Row],[Fin]]="1st",Table13233[[#This Row],[Div]]&lt;&gt;""),O1216*Table13233[[#This Row],[Div]],"")</f>
        <v/>
      </c>
      <c r="Q1216" s="80">
        <f>IF(Table13233[[#This Row],[Lev Ret]]="",Table13233[[#This Row],[Lev Bet]]*-1,Table13233[[#This Row],[Lev Ret]]-Table13233[[#This Row],[Lev Bet]])</f>
        <v>-100</v>
      </c>
      <c r="R1216" s="84">
        <v>120</v>
      </c>
      <c r="S1216" s="84" t="str">
        <f>IF(Table13233[[#This Row],[E4 24 BET]]="","",IF(OR(Table13233[[#This Row],[Fin]]="1st",Table13233[[#This Row],[Fin]]="Won",Table13233[[#This Row],[Div]]&lt;&gt;""),R1216*Table13233[[#This Row],[Div]],""))</f>
        <v/>
      </c>
      <c r="T1216" s="84">
        <f>IF(Table13233[[#This Row],[E4 24 BET]]="","",IF(Table13233[[#This Row],[E4 24 RET]]="",Table13233[[#This Row],[E4 24 BET]]*-1,S1216-R1216))</f>
        <v>-120</v>
      </c>
      <c r="U1216" s="80" t="s">
        <v>946</v>
      </c>
    </row>
    <row r="1217" spans="1:21" ht="15" customHeight="1" x14ac:dyDescent="0.25">
      <c r="A1217" s="77">
        <v>45350</v>
      </c>
      <c r="B1217" s="78">
        <v>0.62152777777777779</v>
      </c>
      <c r="C1217" s="78" t="s">
        <v>139</v>
      </c>
      <c r="D1217" s="79">
        <v>2</v>
      </c>
      <c r="E1217" s="80">
        <v>8</v>
      </c>
      <c r="F1217" s="81" t="s">
        <v>335</v>
      </c>
      <c r="G1217" s="81"/>
      <c r="H1217" s="82"/>
      <c r="I1217" s="80" t="s">
        <v>156</v>
      </c>
      <c r="J1217" s="83"/>
      <c r="K1217" s="80" t="s">
        <v>932</v>
      </c>
      <c r="L1217" s="80" t="s">
        <v>1021</v>
      </c>
      <c r="M1217" s="80" t="s">
        <v>924</v>
      </c>
      <c r="N1217" s="80" t="s">
        <v>140</v>
      </c>
      <c r="O1217" s="83">
        <v>100</v>
      </c>
      <c r="P1217" s="80" t="str">
        <f>IF(OR(Table13233[[#This Row],[Fin]]="1st",Table13233[[#This Row],[Div]]&lt;&gt;""),O1217*Table13233[[#This Row],[Div]],"")</f>
        <v/>
      </c>
      <c r="Q1217" s="80">
        <f>IF(Table13233[[#This Row],[Lev Ret]]="",Table13233[[#This Row],[Lev Bet]]*-1,Table13233[[#This Row],[Lev Ret]]-Table13233[[#This Row],[Lev Bet]])</f>
        <v>-100</v>
      </c>
      <c r="R1217" s="84">
        <v>120</v>
      </c>
      <c r="S1217" s="84" t="str">
        <f>IF(Table13233[[#This Row],[E4 24 BET]]="","",IF(OR(Table13233[[#This Row],[Fin]]="1st",Table13233[[#This Row],[Fin]]="Won",Table13233[[#This Row],[Div]]&lt;&gt;""),R1217*Table13233[[#This Row],[Div]],""))</f>
        <v/>
      </c>
      <c r="T1217" s="84">
        <f>IF(Table13233[[#This Row],[E4 24 BET]]="","",IF(Table13233[[#This Row],[E4 24 RET]]="",Table13233[[#This Row],[E4 24 BET]]*-1,S1217-R1217))</f>
        <v>-120</v>
      </c>
      <c r="U1217" s="80" t="s">
        <v>946</v>
      </c>
    </row>
    <row r="1218" spans="1:21" ht="15" customHeight="1" x14ac:dyDescent="0.25">
      <c r="A1218" s="77">
        <v>45353</v>
      </c>
      <c r="B1218" s="78">
        <v>0.51041666666666663</v>
      </c>
      <c r="C1218" s="78" t="s">
        <v>10</v>
      </c>
      <c r="D1218" s="79">
        <v>1</v>
      </c>
      <c r="E1218" s="80">
        <v>4</v>
      </c>
      <c r="F1218" s="81" t="s">
        <v>302</v>
      </c>
      <c r="G1218" s="81" t="s">
        <v>4</v>
      </c>
      <c r="H1218" s="82">
        <v>2.4</v>
      </c>
      <c r="I1218" s="80" t="s">
        <v>392</v>
      </c>
      <c r="J1218" s="83"/>
      <c r="K1218" s="80" t="s">
        <v>932</v>
      </c>
      <c r="L1218" s="80" t="s">
        <v>1021</v>
      </c>
      <c r="M1218" s="80" t="s">
        <v>919</v>
      </c>
      <c r="N1218" s="80" t="s">
        <v>140</v>
      </c>
      <c r="O1218" s="83">
        <v>100</v>
      </c>
      <c r="P1218" s="80">
        <f>IF(OR(Table13233[[#This Row],[Fin]]="1st",Table13233[[#This Row],[Div]]&lt;&gt;""),O1218*Table13233[[#This Row],[Div]],"")</f>
        <v>240</v>
      </c>
      <c r="Q1218" s="80">
        <f>IF(Table13233[[#This Row],[Lev Ret]]="",Table13233[[#This Row],[Lev Bet]]*-1,Table13233[[#This Row],[Lev Ret]]-Table13233[[#This Row],[Lev Bet]])</f>
        <v>140</v>
      </c>
      <c r="R1218" s="84">
        <v>120</v>
      </c>
      <c r="S1218" s="84">
        <f>IF(Table13233[[#This Row],[E4 24 BET]]="","",IF(OR(Table13233[[#This Row],[Fin]]="1st",Table13233[[#This Row],[Fin]]="Won",Table13233[[#This Row],[Div]]&lt;&gt;""),R1218*Table13233[[#This Row],[Div]],""))</f>
        <v>288</v>
      </c>
      <c r="T1218" s="84">
        <f>IF(Table13233[[#This Row],[E4 24 BET]]="","",IF(Table13233[[#This Row],[E4 24 RET]]="",Table13233[[#This Row],[E4 24 BET]]*-1,S1218-R1218))</f>
        <v>168</v>
      </c>
      <c r="U1218" s="80" t="s">
        <v>942</v>
      </c>
    </row>
    <row r="1219" spans="1:21" ht="15" customHeight="1" x14ac:dyDescent="0.25">
      <c r="A1219" s="77">
        <v>45353</v>
      </c>
      <c r="B1219" s="78">
        <v>0.53125</v>
      </c>
      <c r="C1219" s="78" t="s">
        <v>10</v>
      </c>
      <c r="D1219" s="79">
        <v>2</v>
      </c>
      <c r="E1219" s="80">
        <v>7</v>
      </c>
      <c r="F1219" s="81" t="s">
        <v>325</v>
      </c>
      <c r="G1219" s="81" t="s">
        <v>4</v>
      </c>
      <c r="H1219" s="82">
        <v>2.5</v>
      </c>
      <c r="I1219" s="80" t="s">
        <v>392</v>
      </c>
      <c r="J1219" s="83"/>
      <c r="K1219" s="80" t="s">
        <v>932</v>
      </c>
      <c r="L1219" s="80" t="s">
        <v>1021</v>
      </c>
      <c r="M1219" s="80" t="s">
        <v>919</v>
      </c>
      <c r="N1219" s="80" t="s">
        <v>921</v>
      </c>
      <c r="O1219" s="83">
        <v>100</v>
      </c>
      <c r="P1219" s="80">
        <f>IF(OR(Table13233[[#This Row],[Fin]]="1st",Table13233[[#This Row],[Div]]&lt;&gt;""),O1219*Table13233[[#This Row],[Div]],"")</f>
        <v>250</v>
      </c>
      <c r="Q1219" s="80">
        <f>IF(Table13233[[#This Row],[Lev Ret]]="",Table13233[[#This Row],[Lev Bet]]*-1,Table13233[[#This Row],[Lev Ret]]-Table13233[[#This Row],[Lev Bet]])</f>
        <v>150</v>
      </c>
      <c r="R1219" s="84">
        <v>200</v>
      </c>
      <c r="S1219" s="84">
        <f>IF(Table13233[[#This Row],[E4 24 BET]]="","",IF(OR(Table13233[[#This Row],[Fin]]="1st",Table13233[[#This Row],[Fin]]="Won",Table13233[[#This Row],[Div]]&lt;&gt;""),R1219*Table13233[[#This Row],[Div]],""))</f>
        <v>500</v>
      </c>
      <c r="T1219" s="84">
        <f>IF(Table13233[[#This Row],[E4 24 BET]]="","",IF(Table13233[[#This Row],[E4 24 RET]]="",Table13233[[#This Row],[E4 24 BET]]*-1,S1219-R1219))</f>
        <v>300</v>
      </c>
      <c r="U1219" s="80" t="s">
        <v>950</v>
      </c>
    </row>
    <row r="1220" spans="1:21" ht="15" customHeight="1" x14ac:dyDescent="0.25">
      <c r="A1220" s="77">
        <v>45353</v>
      </c>
      <c r="B1220" s="78">
        <v>0.54513888888888884</v>
      </c>
      <c r="C1220" s="78" t="s">
        <v>138</v>
      </c>
      <c r="D1220" s="79">
        <v>2</v>
      </c>
      <c r="E1220" s="80">
        <v>3</v>
      </c>
      <c r="F1220" s="81" t="s">
        <v>286</v>
      </c>
      <c r="G1220" s="81"/>
      <c r="H1220" s="82"/>
      <c r="I1220" s="80" t="s">
        <v>156</v>
      </c>
      <c r="J1220" s="83"/>
      <c r="K1220" s="80" t="s">
        <v>932</v>
      </c>
      <c r="L1220" s="80" t="s">
        <v>1021</v>
      </c>
      <c r="M1220" s="80" t="s">
        <v>919</v>
      </c>
      <c r="N1220" s="80" t="s">
        <v>140</v>
      </c>
      <c r="O1220" s="83">
        <v>100</v>
      </c>
      <c r="P1220" s="80" t="str">
        <f>IF(OR(Table13233[[#This Row],[Fin]]="1st",Table13233[[#This Row],[Div]]&lt;&gt;""),O1220*Table13233[[#This Row],[Div]],"")</f>
        <v/>
      </c>
      <c r="Q1220" s="80">
        <f>IF(Table13233[[#This Row],[Lev Ret]]="",Table13233[[#This Row],[Lev Bet]]*-1,Table13233[[#This Row],[Lev Ret]]-Table13233[[#This Row],[Lev Bet]])</f>
        <v>-100</v>
      </c>
      <c r="R1220" s="84">
        <v>100</v>
      </c>
      <c r="S1220" s="84" t="str">
        <f>IF(Table13233[[#This Row],[E4 24 BET]]="","",IF(OR(Table13233[[#This Row],[Fin]]="1st",Table13233[[#This Row],[Fin]]="Won",Table13233[[#This Row],[Div]]&lt;&gt;""),R1220*Table13233[[#This Row],[Div]],""))</f>
        <v/>
      </c>
      <c r="T1220" s="84">
        <f>IF(Table13233[[#This Row],[E4 24 BET]]="","",IF(Table13233[[#This Row],[E4 24 RET]]="",Table13233[[#This Row],[E4 24 BET]]*-1,S1220-R1220))</f>
        <v>-100</v>
      </c>
      <c r="U1220" s="80" t="s">
        <v>943</v>
      </c>
    </row>
    <row r="1221" spans="1:21" ht="15" customHeight="1" x14ac:dyDescent="0.25">
      <c r="A1221" s="77">
        <v>45353</v>
      </c>
      <c r="B1221" s="78">
        <v>0.55555555555555558</v>
      </c>
      <c r="C1221" s="78" t="s">
        <v>10</v>
      </c>
      <c r="D1221" s="79">
        <v>3</v>
      </c>
      <c r="E1221" s="80">
        <v>6</v>
      </c>
      <c r="F1221" s="81" t="s">
        <v>228</v>
      </c>
      <c r="G1221" s="81" t="s">
        <v>4</v>
      </c>
      <c r="H1221" s="82">
        <v>5.5</v>
      </c>
      <c r="I1221" s="80" t="s">
        <v>392</v>
      </c>
      <c r="J1221" s="83"/>
      <c r="K1221" s="80" t="s">
        <v>932</v>
      </c>
      <c r="L1221" s="80" t="s">
        <v>1021</v>
      </c>
      <c r="M1221" s="80" t="s">
        <v>919</v>
      </c>
      <c r="N1221" s="80" t="s">
        <v>918</v>
      </c>
      <c r="O1221" s="83">
        <v>100</v>
      </c>
      <c r="P1221" s="80">
        <f>IF(OR(Table13233[[#This Row],[Fin]]="1st",Table13233[[#This Row],[Div]]&lt;&gt;""),O1221*Table13233[[#This Row],[Div]],"")</f>
        <v>550</v>
      </c>
      <c r="Q1221" s="80">
        <f>IF(Table13233[[#This Row],[Lev Ret]]="",Table13233[[#This Row],[Lev Bet]]*-1,Table13233[[#This Row],[Lev Ret]]-Table13233[[#This Row],[Lev Bet]])</f>
        <v>450</v>
      </c>
      <c r="R1221" s="84">
        <v>200</v>
      </c>
      <c r="S1221" s="84">
        <f>IF(Table13233[[#This Row],[E4 24 BET]]="","",IF(OR(Table13233[[#This Row],[Fin]]="1st",Table13233[[#This Row],[Fin]]="Won",Table13233[[#This Row],[Div]]&lt;&gt;""),R1221*Table13233[[#This Row],[Div]],""))</f>
        <v>1100</v>
      </c>
      <c r="T1221" s="84">
        <f>IF(Table13233[[#This Row],[E4 24 BET]]="","",IF(Table13233[[#This Row],[E4 24 RET]]="",Table13233[[#This Row],[E4 24 BET]]*-1,S1221-R1221))</f>
        <v>900</v>
      </c>
      <c r="U1221" s="80" t="s">
        <v>953</v>
      </c>
    </row>
    <row r="1222" spans="1:21" ht="15" customHeight="1" x14ac:dyDescent="0.25">
      <c r="A1222" s="77">
        <v>45353</v>
      </c>
      <c r="B1222" s="78">
        <v>0.60416666666666663</v>
      </c>
      <c r="C1222" s="78" t="s">
        <v>10</v>
      </c>
      <c r="D1222" s="79">
        <v>5</v>
      </c>
      <c r="E1222" s="80">
        <v>6</v>
      </c>
      <c r="F1222" s="81" t="s">
        <v>337</v>
      </c>
      <c r="G1222" s="81"/>
      <c r="H1222" s="82"/>
      <c r="I1222" s="80" t="s">
        <v>392</v>
      </c>
      <c r="J1222" s="83"/>
      <c r="K1222" s="80" t="s">
        <v>932</v>
      </c>
      <c r="L1222" s="80" t="s">
        <v>1021</v>
      </c>
      <c r="M1222" s="80" t="s">
        <v>919</v>
      </c>
      <c r="N1222" s="80" t="s">
        <v>918</v>
      </c>
      <c r="O1222" s="83">
        <v>100</v>
      </c>
      <c r="P1222" s="80" t="str">
        <f>IF(OR(Table13233[[#This Row],[Fin]]="1st",Table13233[[#This Row],[Div]]&lt;&gt;""),O1222*Table13233[[#This Row],[Div]],"")</f>
        <v/>
      </c>
      <c r="Q1222" s="80">
        <f>IF(Table13233[[#This Row],[Lev Ret]]="",Table13233[[#This Row],[Lev Bet]]*-1,Table13233[[#This Row],[Lev Ret]]-Table13233[[#This Row],[Lev Bet]])</f>
        <v>-100</v>
      </c>
      <c r="R1222" s="84">
        <v>100</v>
      </c>
      <c r="S1222" s="84" t="str">
        <f>IF(Table13233[[#This Row],[E4 24 BET]]="","",IF(OR(Table13233[[#This Row],[Fin]]="1st",Table13233[[#This Row],[Fin]]="Won",Table13233[[#This Row],[Div]]&lt;&gt;""),R1222*Table13233[[#This Row],[Div]],""))</f>
        <v/>
      </c>
      <c r="T1222" s="84">
        <f>IF(Table13233[[#This Row],[E4 24 BET]]="","",IF(Table13233[[#This Row],[E4 24 RET]]="",Table13233[[#This Row],[E4 24 BET]]*-1,S1222-R1222))</f>
        <v>-100</v>
      </c>
      <c r="U1222" s="80" t="s">
        <v>947</v>
      </c>
    </row>
    <row r="1223" spans="1:21" ht="15" customHeight="1" x14ac:dyDescent="0.25">
      <c r="A1223" s="77">
        <v>45353</v>
      </c>
      <c r="B1223" s="78">
        <v>0.62847222222222221</v>
      </c>
      <c r="C1223" s="78" t="s">
        <v>10</v>
      </c>
      <c r="D1223" s="79">
        <v>6</v>
      </c>
      <c r="E1223" s="80">
        <v>6</v>
      </c>
      <c r="F1223" s="81" t="s">
        <v>336</v>
      </c>
      <c r="G1223" s="81" t="s">
        <v>4</v>
      </c>
      <c r="H1223" s="82">
        <v>1.6</v>
      </c>
      <c r="I1223" s="80" t="s">
        <v>392</v>
      </c>
      <c r="J1223" s="83"/>
      <c r="K1223" s="80" t="s">
        <v>932</v>
      </c>
      <c r="L1223" s="80" t="s">
        <v>1021</v>
      </c>
      <c r="M1223" s="80" t="s">
        <v>919</v>
      </c>
      <c r="N1223" s="80" t="s">
        <v>918</v>
      </c>
      <c r="O1223" s="83">
        <v>100</v>
      </c>
      <c r="P1223" s="80">
        <f>IF(OR(Table13233[[#This Row],[Fin]]="1st",Table13233[[#This Row],[Div]]&lt;&gt;""),O1223*Table13233[[#This Row],[Div]],"")</f>
        <v>160</v>
      </c>
      <c r="Q1223" s="80">
        <f>IF(Table13233[[#This Row],[Lev Ret]]="",Table13233[[#This Row],[Lev Bet]]*-1,Table13233[[#This Row],[Lev Ret]]-Table13233[[#This Row],[Lev Bet]])</f>
        <v>60</v>
      </c>
      <c r="R1223" s="84">
        <v>200</v>
      </c>
      <c r="S1223" s="84">
        <f>IF(Table13233[[#This Row],[E4 24 BET]]="","",IF(OR(Table13233[[#This Row],[Fin]]="1st",Table13233[[#This Row],[Fin]]="Won",Table13233[[#This Row],[Div]]&lt;&gt;""),R1223*Table13233[[#This Row],[Div]],""))</f>
        <v>320</v>
      </c>
      <c r="T1223" s="84">
        <f>IF(Table13233[[#This Row],[E4 24 BET]]="","",IF(Table13233[[#This Row],[E4 24 RET]]="",Table13233[[#This Row],[E4 24 BET]]*-1,S1223-R1223))</f>
        <v>120</v>
      </c>
      <c r="U1223" s="80" t="s">
        <v>953</v>
      </c>
    </row>
    <row r="1224" spans="1:21" ht="15" customHeight="1" x14ac:dyDescent="0.25">
      <c r="A1224" s="77">
        <v>45353</v>
      </c>
      <c r="B1224" s="78">
        <v>0.6479166666666667</v>
      </c>
      <c r="C1224" s="78" t="s">
        <v>155</v>
      </c>
      <c r="D1224" s="79">
        <v>5</v>
      </c>
      <c r="E1224" s="80">
        <v>11</v>
      </c>
      <c r="F1224" s="81" t="s">
        <v>399</v>
      </c>
      <c r="G1224" s="81" t="s">
        <v>6</v>
      </c>
      <c r="H1224" s="82"/>
      <c r="I1224" s="80" t="s">
        <v>897</v>
      </c>
      <c r="J1224" s="83"/>
      <c r="K1224" s="80" t="s">
        <v>932</v>
      </c>
      <c r="L1224" s="80" t="s">
        <v>1021</v>
      </c>
      <c r="M1224" s="80" t="s">
        <v>919</v>
      </c>
      <c r="N1224" s="80" t="s">
        <v>140</v>
      </c>
      <c r="O1224" s="83">
        <v>100</v>
      </c>
      <c r="P1224" s="80" t="str">
        <f>IF(OR(Table13233[[#This Row],[Fin]]="1st",Table13233[[#This Row],[Div]]&lt;&gt;""),O1224*Table13233[[#This Row],[Div]],"")</f>
        <v/>
      </c>
      <c r="Q1224" s="80">
        <f>IF(Table13233[[#This Row],[Lev Ret]]="",Table13233[[#This Row],[Lev Bet]]*-1,Table13233[[#This Row],[Lev Ret]]-Table13233[[#This Row],[Lev Bet]])</f>
        <v>-100</v>
      </c>
      <c r="R1224" s="84">
        <v>100</v>
      </c>
      <c r="S1224" s="84" t="str">
        <f>IF(Table13233[[#This Row],[E4 24 BET]]="","",IF(OR(Table13233[[#This Row],[Fin]]="1st",Table13233[[#This Row],[Fin]]="Won",Table13233[[#This Row],[Div]]&lt;&gt;""),R1224*Table13233[[#This Row],[Div]],""))</f>
        <v/>
      </c>
      <c r="T1224" s="84">
        <f>IF(Table13233[[#This Row],[E4 24 BET]]="","",IF(Table13233[[#This Row],[E4 24 RET]]="",Table13233[[#This Row],[E4 24 BET]]*-1,S1224-R1224))</f>
        <v>-100</v>
      </c>
      <c r="U1224" s="80" t="s">
        <v>927</v>
      </c>
    </row>
    <row r="1225" spans="1:21" ht="15" customHeight="1" x14ac:dyDescent="0.25">
      <c r="A1225" s="77">
        <v>45353</v>
      </c>
      <c r="B1225" s="78">
        <v>0.71875</v>
      </c>
      <c r="C1225" s="78" t="s">
        <v>138</v>
      </c>
      <c r="D1225" s="79">
        <v>9</v>
      </c>
      <c r="E1225" s="80">
        <v>6</v>
      </c>
      <c r="F1225" s="81" t="s">
        <v>338</v>
      </c>
      <c r="G1225" s="81"/>
      <c r="H1225" s="82"/>
      <c r="I1225" s="80" t="s">
        <v>156</v>
      </c>
      <c r="J1225" s="83"/>
      <c r="K1225" s="80" t="s">
        <v>932</v>
      </c>
      <c r="L1225" s="80" t="s">
        <v>1021</v>
      </c>
      <c r="M1225" s="80" t="s">
        <v>919</v>
      </c>
      <c r="N1225" s="80" t="s">
        <v>921</v>
      </c>
      <c r="O1225" s="83">
        <v>100</v>
      </c>
      <c r="P1225" s="80" t="str">
        <f>IF(OR(Table13233[[#This Row],[Fin]]="1st",Table13233[[#This Row],[Div]]&lt;&gt;""),O1225*Table13233[[#This Row],[Div]],"")</f>
        <v/>
      </c>
      <c r="Q1225" s="80">
        <f>IF(Table13233[[#This Row],[Lev Ret]]="",Table13233[[#This Row],[Lev Bet]]*-1,Table13233[[#This Row],[Lev Ret]]-Table13233[[#This Row],[Lev Bet]])</f>
        <v>-100</v>
      </c>
      <c r="R1225" s="84">
        <v>160</v>
      </c>
      <c r="S1225" s="84" t="str">
        <f>IF(Table13233[[#This Row],[E4 24 BET]]="","",IF(OR(Table13233[[#This Row],[Fin]]="1st",Table13233[[#This Row],[Fin]]="Won",Table13233[[#This Row],[Div]]&lt;&gt;""),R1225*Table13233[[#This Row],[Div]],""))</f>
        <v/>
      </c>
      <c r="T1225" s="84">
        <f>IF(Table13233[[#This Row],[E4 24 BET]]="","",IF(Table13233[[#This Row],[E4 24 RET]]="",Table13233[[#This Row],[E4 24 BET]]*-1,S1225-R1225))</f>
        <v>-160</v>
      </c>
      <c r="U1225" s="80" t="s">
        <v>952</v>
      </c>
    </row>
    <row r="1226" spans="1:21" ht="15" customHeight="1" x14ac:dyDescent="0.25">
      <c r="A1226" s="77">
        <v>45353</v>
      </c>
      <c r="B1226" s="78">
        <v>0.7270833333333333</v>
      </c>
      <c r="C1226" s="78" t="s">
        <v>155</v>
      </c>
      <c r="D1226" s="79">
        <v>8</v>
      </c>
      <c r="E1226" s="80">
        <v>12</v>
      </c>
      <c r="F1226" s="81" t="s">
        <v>400</v>
      </c>
      <c r="G1226" s="81"/>
      <c r="H1226" s="82"/>
      <c r="I1226" s="80" t="s">
        <v>897</v>
      </c>
      <c r="J1226" s="83"/>
      <c r="K1226" s="80" t="s">
        <v>932</v>
      </c>
      <c r="L1226" s="80" t="s">
        <v>1021</v>
      </c>
      <c r="M1226" s="80" t="s">
        <v>919</v>
      </c>
      <c r="N1226" s="80" t="s">
        <v>140</v>
      </c>
      <c r="O1226" s="83">
        <v>100</v>
      </c>
      <c r="P1226" s="80" t="str">
        <f>IF(OR(Table13233[[#This Row],[Fin]]="1st",Table13233[[#This Row],[Div]]&lt;&gt;""),O1226*Table13233[[#This Row],[Div]],"")</f>
        <v/>
      </c>
      <c r="Q1226" s="80">
        <f>IF(Table13233[[#This Row],[Lev Ret]]="",Table13233[[#This Row],[Lev Bet]]*-1,Table13233[[#This Row],[Lev Ret]]-Table13233[[#This Row],[Lev Bet]])</f>
        <v>-100</v>
      </c>
      <c r="R1226" s="84">
        <v>100</v>
      </c>
      <c r="S1226" s="84" t="str">
        <f>IF(Table13233[[#This Row],[E4 24 BET]]="","",IF(OR(Table13233[[#This Row],[Fin]]="1st",Table13233[[#This Row],[Fin]]="Won",Table13233[[#This Row],[Div]]&lt;&gt;""),R1226*Table13233[[#This Row],[Div]],""))</f>
        <v/>
      </c>
      <c r="T1226" s="84">
        <f>IF(Table13233[[#This Row],[E4 24 BET]]="","",IF(Table13233[[#This Row],[E4 24 RET]]="",Table13233[[#This Row],[E4 24 BET]]*-1,S1226-R1226))</f>
        <v>-100</v>
      </c>
      <c r="U1226" s="80" t="s">
        <v>927</v>
      </c>
    </row>
    <row r="1227" spans="1:21" ht="15" customHeight="1" x14ac:dyDescent="0.25">
      <c r="A1227" s="77">
        <v>45357</v>
      </c>
      <c r="B1227" s="78">
        <v>0.68263888888888891</v>
      </c>
      <c r="C1227" s="78" t="s">
        <v>154</v>
      </c>
      <c r="D1227" s="79">
        <v>6</v>
      </c>
      <c r="E1227" s="80">
        <v>8</v>
      </c>
      <c r="F1227" s="81" t="s">
        <v>894</v>
      </c>
      <c r="G1227" s="81"/>
      <c r="H1227" s="82"/>
      <c r="I1227" s="80" t="s">
        <v>897</v>
      </c>
      <c r="J1227" s="83"/>
      <c r="K1227" s="80" t="s">
        <v>932</v>
      </c>
      <c r="L1227" s="80" t="s">
        <v>1021</v>
      </c>
      <c r="M1227" s="80" t="s">
        <v>924</v>
      </c>
      <c r="N1227" s="80" t="s">
        <v>140</v>
      </c>
      <c r="O1227" s="83">
        <v>100</v>
      </c>
      <c r="P1227" s="80" t="str">
        <f>IF(OR(Table13233[[#This Row],[Fin]]="1st",Table13233[[#This Row],[Div]]&lt;&gt;""),O1227*Table13233[[#This Row],[Div]],"")</f>
        <v/>
      </c>
      <c r="Q1227" s="80">
        <f>IF(Table13233[[#This Row],[Lev Ret]]="",Table13233[[#This Row],[Lev Bet]]*-1,Table13233[[#This Row],[Lev Ret]]-Table13233[[#This Row],[Lev Bet]])</f>
        <v>-100</v>
      </c>
      <c r="R1227" s="84">
        <v>120</v>
      </c>
      <c r="S1227" s="84" t="str">
        <f>IF(Table13233[[#This Row],[E4 24 BET]]="","",IF(OR(Table13233[[#This Row],[Fin]]="1st",Table13233[[#This Row],[Fin]]="Won",Table13233[[#This Row],[Div]]&lt;&gt;""),R1227*Table13233[[#This Row],[Div]],""))</f>
        <v/>
      </c>
      <c r="T1227" s="84">
        <f>IF(Table13233[[#This Row],[E4 24 BET]]="","",IF(Table13233[[#This Row],[E4 24 RET]]="",Table13233[[#This Row],[E4 24 BET]]*-1,S1227-R1227))</f>
        <v>-120</v>
      </c>
      <c r="U1227" s="80" t="s">
        <v>930</v>
      </c>
    </row>
    <row r="1228" spans="1:21" ht="15" customHeight="1" x14ac:dyDescent="0.25">
      <c r="A1228" s="77">
        <v>45357</v>
      </c>
      <c r="B1228" s="78">
        <v>0.71875</v>
      </c>
      <c r="C1228" s="78" t="s">
        <v>149</v>
      </c>
      <c r="D1228" s="79">
        <v>7</v>
      </c>
      <c r="E1228" s="80">
        <v>4</v>
      </c>
      <c r="F1228" s="81" t="s">
        <v>896</v>
      </c>
      <c r="G1228" s="81" t="s">
        <v>6</v>
      </c>
      <c r="H1228" s="82"/>
      <c r="I1228" s="80" t="s">
        <v>156</v>
      </c>
      <c r="J1228" s="83"/>
      <c r="K1228" s="80" t="s">
        <v>932</v>
      </c>
      <c r="L1228" s="80" t="s">
        <v>1021</v>
      </c>
      <c r="M1228" s="80" t="s">
        <v>924</v>
      </c>
      <c r="N1228" s="80" t="s">
        <v>140</v>
      </c>
      <c r="O1228" s="83">
        <v>100</v>
      </c>
      <c r="P1228" s="80" t="str">
        <f>IF(OR(Table13233[[#This Row],[Fin]]="1st",Table13233[[#This Row],[Div]]&lt;&gt;""),O1228*Table13233[[#This Row],[Div]],"")</f>
        <v/>
      </c>
      <c r="Q1228" s="80">
        <f>IF(Table13233[[#This Row],[Lev Ret]]="",Table13233[[#This Row],[Lev Bet]]*-1,Table13233[[#This Row],[Lev Ret]]-Table13233[[#This Row],[Lev Bet]])</f>
        <v>-100</v>
      </c>
      <c r="R1228" s="84">
        <v>100</v>
      </c>
      <c r="S1228" s="84" t="str">
        <f>IF(Table13233[[#This Row],[E4 24 BET]]="","",IF(OR(Table13233[[#This Row],[Fin]]="1st",Table13233[[#This Row],[Fin]]="Won",Table13233[[#This Row],[Div]]&lt;&gt;""),R1228*Table13233[[#This Row],[Div]],""))</f>
        <v/>
      </c>
      <c r="T1228" s="84">
        <f>IF(Table13233[[#This Row],[E4 24 BET]]="","",IF(Table13233[[#This Row],[E4 24 RET]]="",Table13233[[#This Row],[E4 24 BET]]*-1,S1228-R1228))</f>
        <v>-100</v>
      </c>
      <c r="U1228" s="80" t="s">
        <v>946</v>
      </c>
    </row>
    <row r="1229" spans="1:21" ht="15" customHeight="1" x14ac:dyDescent="0.25">
      <c r="A1229" s="77">
        <v>45357</v>
      </c>
      <c r="B1229" s="78">
        <v>0.77083333333333337</v>
      </c>
      <c r="C1229" s="78" t="s">
        <v>5</v>
      </c>
      <c r="D1229" s="79">
        <v>7</v>
      </c>
      <c r="E1229" s="80">
        <v>5</v>
      </c>
      <c r="F1229" s="81" t="s">
        <v>895</v>
      </c>
      <c r="G1229" s="81" t="s">
        <v>7</v>
      </c>
      <c r="H1229" s="82"/>
      <c r="I1229" s="80" t="s">
        <v>392</v>
      </c>
      <c r="J1229" s="83"/>
      <c r="K1229" s="80" t="s">
        <v>932</v>
      </c>
      <c r="L1229" s="80" t="s">
        <v>1021</v>
      </c>
      <c r="M1229" s="80" t="s">
        <v>924</v>
      </c>
      <c r="N1229" s="80" t="s">
        <v>140</v>
      </c>
      <c r="O1229" s="83">
        <v>100</v>
      </c>
      <c r="P1229" s="80" t="str">
        <f>IF(OR(Table13233[[#This Row],[Fin]]="1st",Table13233[[#This Row],[Div]]&lt;&gt;""),O1229*Table13233[[#This Row],[Div]],"")</f>
        <v/>
      </c>
      <c r="Q1229" s="80">
        <f>IF(Table13233[[#This Row],[Lev Ret]]="",Table13233[[#This Row],[Lev Bet]]*-1,Table13233[[#This Row],[Lev Ret]]-Table13233[[#This Row],[Lev Bet]])</f>
        <v>-100</v>
      </c>
      <c r="R1229" s="84">
        <v>100</v>
      </c>
      <c r="S1229" s="84" t="str">
        <f>IF(Table13233[[#This Row],[E4 24 BET]]="","",IF(OR(Table13233[[#This Row],[Fin]]="1st",Table13233[[#This Row],[Fin]]="Won",Table13233[[#This Row],[Div]]&lt;&gt;""),R1229*Table13233[[#This Row],[Div]],""))</f>
        <v/>
      </c>
      <c r="T1229" s="84">
        <f>IF(Table13233[[#This Row],[E4 24 BET]]="","",IF(Table13233[[#This Row],[E4 24 RET]]="",Table13233[[#This Row],[E4 24 BET]]*-1,S1229-R1229))</f>
        <v>-100</v>
      </c>
      <c r="U1229" s="80" t="s">
        <v>945</v>
      </c>
    </row>
    <row r="1230" spans="1:21" ht="15" customHeight="1" x14ac:dyDescent="0.25">
      <c r="A1230" s="77">
        <v>45360</v>
      </c>
      <c r="B1230" s="78">
        <v>0.46875</v>
      </c>
      <c r="C1230" s="78" t="s">
        <v>10</v>
      </c>
      <c r="D1230" s="79">
        <v>2</v>
      </c>
      <c r="E1230" s="80">
        <v>2</v>
      </c>
      <c r="F1230" s="81" t="s">
        <v>908</v>
      </c>
      <c r="G1230" s="81" t="s">
        <v>4</v>
      </c>
      <c r="H1230" s="82">
        <v>2.35</v>
      </c>
      <c r="I1230" s="80" t="s">
        <v>392</v>
      </c>
      <c r="J1230" s="83"/>
      <c r="K1230" s="80" t="s">
        <v>932</v>
      </c>
      <c r="L1230" s="80" t="s">
        <v>1021</v>
      </c>
      <c r="M1230" s="80" t="s">
        <v>919</v>
      </c>
      <c r="N1230" s="80" t="s">
        <v>140</v>
      </c>
      <c r="O1230" s="83">
        <v>100</v>
      </c>
      <c r="P1230" s="80">
        <f>IF(OR(Table13233[[#This Row],[Fin]]="1st",Table13233[[#This Row],[Div]]&lt;&gt;""),O1230*Table13233[[#This Row],[Div]],"")</f>
        <v>235</v>
      </c>
      <c r="Q1230" s="80">
        <f>IF(Table13233[[#This Row],[Lev Ret]]="",Table13233[[#This Row],[Lev Bet]]*-1,Table13233[[#This Row],[Lev Ret]]-Table13233[[#This Row],[Lev Bet]])</f>
        <v>135</v>
      </c>
      <c r="R1230" s="84">
        <v>120</v>
      </c>
      <c r="S1230" s="84">
        <f>IF(Table13233[[#This Row],[E4 24 BET]]="","",IF(OR(Table13233[[#This Row],[Fin]]="1st",Table13233[[#This Row],[Fin]]="Won",Table13233[[#This Row],[Div]]&lt;&gt;""),R1230*Table13233[[#This Row],[Div]],""))</f>
        <v>282</v>
      </c>
      <c r="T1230" s="84">
        <f>IF(Table13233[[#This Row],[E4 24 BET]]="","",IF(Table13233[[#This Row],[E4 24 RET]]="",Table13233[[#This Row],[E4 24 BET]]*-1,S1230-R1230))</f>
        <v>162</v>
      </c>
      <c r="U1230" s="80" t="s">
        <v>941</v>
      </c>
    </row>
    <row r="1231" spans="1:21" ht="15" customHeight="1" x14ac:dyDescent="0.25">
      <c r="A1231" s="77">
        <v>45360</v>
      </c>
      <c r="B1231" s="78">
        <v>0.57986111111111105</v>
      </c>
      <c r="C1231" s="78" t="s">
        <v>10</v>
      </c>
      <c r="D1231" s="79">
        <v>7</v>
      </c>
      <c r="E1231" s="80">
        <v>3</v>
      </c>
      <c r="F1231" s="81" t="s">
        <v>906</v>
      </c>
      <c r="G1231" s="81" t="s">
        <v>7</v>
      </c>
      <c r="H1231" s="82"/>
      <c r="I1231" s="80" t="s">
        <v>392</v>
      </c>
      <c r="J1231" s="83"/>
      <c r="K1231" s="80" t="s">
        <v>932</v>
      </c>
      <c r="L1231" s="80" t="s">
        <v>1021</v>
      </c>
      <c r="M1231" s="80" t="s">
        <v>919</v>
      </c>
      <c r="N1231" s="80" t="s">
        <v>140</v>
      </c>
      <c r="O1231" s="83">
        <v>100</v>
      </c>
      <c r="P1231" s="80" t="str">
        <f>IF(OR(Table13233[[#This Row],[Fin]]="1st",Table13233[[#This Row],[Div]]&lt;&gt;""),O1231*Table13233[[#This Row],[Div]],"")</f>
        <v/>
      </c>
      <c r="Q1231" s="80">
        <f>IF(Table13233[[#This Row],[Lev Ret]]="",Table13233[[#This Row],[Lev Bet]]*-1,Table13233[[#This Row],[Lev Ret]]-Table13233[[#This Row],[Lev Bet]])</f>
        <v>-100</v>
      </c>
      <c r="R1231" s="84">
        <v>120</v>
      </c>
      <c r="S1231" s="84" t="str">
        <f>IF(Table13233[[#This Row],[E4 24 BET]]="","",IF(OR(Table13233[[#This Row],[Fin]]="1st",Table13233[[#This Row],[Fin]]="Won",Table13233[[#This Row],[Div]]&lt;&gt;""),R1231*Table13233[[#This Row],[Div]],""))</f>
        <v/>
      </c>
      <c r="T1231" s="84">
        <f>IF(Table13233[[#This Row],[E4 24 BET]]="","",IF(Table13233[[#This Row],[E4 24 RET]]="",Table13233[[#This Row],[E4 24 BET]]*-1,S1231-R1231))</f>
        <v>-120</v>
      </c>
      <c r="U1231" s="80" t="s">
        <v>942</v>
      </c>
    </row>
    <row r="1232" spans="1:21" ht="15" customHeight="1" x14ac:dyDescent="0.25">
      <c r="A1232" s="77">
        <v>45360</v>
      </c>
      <c r="B1232" s="78">
        <v>0.57986111111111105</v>
      </c>
      <c r="C1232" s="78" t="s">
        <v>10</v>
      </c>
      <c r="D1232" s="79">
        <v>7</v>
      </c>
      <c r="E1232" s="80">
        <v>4</v>
      </c>
      <c r="F1232" s="81" t="s">
        <v>677</v>
      </c>
      <c r="G1232" s="81" t="s">
        <v>6</v>
      </c>
      <c r="H1232" s="82"/>
      <c r="I1232" s="80" t="s">
        <v>392</v>
      </c>
      <c r="J1232" s="83"/>
      <c r="K1232" s="80" t="s">
        <v>932</v>
      </c>
      <c r="L1232" s="80" t="s">
        <v>1021</v>
      </c>
      <c r="M1232" s="80" t="s">
        <v>919</v>
      </c>
      <c r="N1232" s="80" t="s">
        <v>140</v>
      </c>
      <c r="O1232" s="83">
        <v>100</v>
      </c>
      <c r="P1232" s="80" t="str">
        <f>IF(OR(Table13233[[#This Row],[Fin]]="1st",Table13233[[#This Row],[Div]]&lt;&gt;""),O1232*Table13233[[#This Row],[Div]],"")</f>
        <v/>
      </c>
      <c r="Q1232" s="80">
        <f>IF(Table13233[[#This Row],[Lev Ret]]="",Table13233[[#This Row],[Lev Bet]]*-1,Table13233[[#This Row],[Lev Ret]]-Table13233[[#This Row],[Lev Bet]])</f>
        <v>-100</v>
      </c>
      <c r="R1232" s="84">
        <v>120</v>
      </c>
      <c r="S1232" s="84" t="str">
        <f>IF(Table13233[[#This Row],[E4 24 BET]]="","",IF(OR(Table13233[[#This Row],[Fin]]="1st",Table13233[[#This Row],[Fin]]="Won",Table13233[[#This Row],[Div]]&lt;&gt;""),R1232*Table13233[[#This Row],[Div]],""))</f>
        <v/>
      </c>
      <c r="T1232" s="84">
        <f>IF(Table13233[[#This Row],[E4 24 BET]]="","",IF(Table13233[[#This Row],[E4 24 RET]]="",Table13233[[#This Row],[E4 24 BET]]*-1,S1232-R1232))</f>
        <v>-120</v>
      </c>
      <c r="U1232" s="80" t="s">
        <v>941</v>
      </c>
    </row>
    <row r="1233" spans="1:21" ht="15" customHeight="1" x14ac:dyDescent="0.25">
      <c r="A1233" s="77">
        <v>45360</v>
      </c>
      <c r="B1233" s="78">
        <v>0.60416666666666663</v>
      </c>
      <c r="C1233" s="78" t="s">
        <v>10</v>
      </c>
      <c r="D1233" s="79">
        <v>8</v>
      </c>
      <c r="E1233" s="80">
        <v>10</v>
      </c>
      <c r="F1233" s="81" t="s">
        <v>907</v>
      </c>
      <c r="G1233" s="81" t="s">
        <v>4</v>
      </c>
      <c r="H1233" s="82">
        <v>4.2</v>
      </c>
      <c r="I1233" s="80" t="s">
        <v>392</v>
      </c>
      <c r="J1233" s="83"/>
      <c r="K1233" s="80" t="s">
        <v>932</v>
      </c>
      <c r="L1233" s="80" t="s">
        <v>1021</v>
      </c>
      <c r="M1233" s="80" t="s">
        <v>919</v>
      </c>
      <c r="N1233" s="80" t="s">
        <v>140</v>
      </c>
      <c r="O1233" s="83">
        <v>100</v>
      </c>
      <c r="P1233" s="80">
        <f>IF(OR(Table13233[[#This Row],[Fin]]="1st",Table13233[[#This Row],[Div]]&lt;&gt;""),O1233*Table13233[[#This Row],[Div]],"")</f>
        <v>420</v>
      </c>
      <c r="Q1233" s="80">
        <f>IF(Table13233[[#This Row],[Lev Ret]]="",Table13233[[#This Row],[Lev Bet]]*-1,Table13233[[#This Row],[Lev Ret]]-Table13233[[#This Row],[Lev Bet]])</f>
        <v>320</v>
      </c>
      <c r="R1233" s="84">
        <v>120</v>
      </c>
      <c r="S1233" s="84">
        <f>IF(Table13233[[#This Row],[E4 24 BET]]="","",IF(OR(Table13233[[#This Row],[Fin]]="1st",Table13233[[#This Row],[Fin]]="Won",Table13233[[#This Row],[Div]]&lt;&gt;""),R1233*Table13233[[#This Row],[Div]],""))</f>
        <v>504</v>
      </c>
      <c r="T1233" s="84">
        <f>IF(Table13233[[#This Row],[E4 24 BET]]="","",IF(Table13233[[#This Row],[E4 24 RET]]="",Table13233[[#This Row],[E4 24 BET]]*-1,S1233-R1233))</f>
        <v>384</v>
      </c>
      <c r="U1233" s="80" t="s">
        <v>941</v>
      </c>
    </row>
    <row r="1234" spans="1:21" ht="15" customHeight="1" x14ac:dyDescent="0.25">
      <c r="A1234" s="77">
        <v>45360</v>
      </c>
      <c r="B1234" s="78">
        <v>0.60416666666666663</v>
      </c>
      <c r="C1234" s="78" t="s">
        <v>10</v>
      </c>
      <c r="D1234" s="79">
        <v>8</v>
      </c>
      <c r="E1234" s="80">
        <v>5</v>
      </c>
      <c r="F1234" s="81" t="s">
        <v>288</v>
      </c>
      <c r="G1234" s="81" t="s">
        <v>7</v>
      </c>
      <c r="H1234" s="82"/>
      <c r="I1234" s="80" t="s">
        <v>392</v>
      </c>
      <c r="J1234" s="83"/>
      <c r="K1234" s="80" t="s">
        <v>932</v>
      </c>
      <c r="L1234" s="80" t="s">
        <v>1021</v>
      </c>
      <c r="M1234" s="80" t="s">
        <v>919</v>
      </c>
      <c r="N1234" s="80" t="s">
        <v>921</v>
      </c>
      <c r="O1234" s="83">
        <v>100</v>
      </c>
      <c r="P1234" s="80" t="str">
        <f>IF(OR(Table13233[[#This Row],[Fin]]="1st",Table13233[[#This Row],[Div]]&lt;&gt;""),O1234*Table13233[[#This Row],[Div]],"")</f>
        <v/>
      </c>
      <c r="Q1234" s="80">
        <f>IF(Table13233[[#This Row],[Lev Ret]]="",Table13233[[#This Row],[Lev Bet]]*-1,Table13233[[#This Row],[Lev Ret]]-Table13233[[#This Row],[Lev Bet]])</f>
        <v>-100</v>
      </c>
      <c r="R1234" s="84">
        <v>160</v>
      </c>
      <c r="S1234" s="84" t="str">
        <f>IF(Table13233[[#This Row],[E4 24 BET]]="","",IF(OR(Table13233[[#This Row],[Fin]]="1st",Table13233[[#This Row],[Fin]]="Won",Table13233[[#This Row],[Div]]&lt;&gt;""),R1234*Table13233[[#This Row],[Div]],""))</f>
        <v/>
      </c>
      <c r="T1234" s="84">
        <f>IF(Table13233[[#This Row],[E4 24 BET]]="","",IF(Table13233[[#This Row],[E4 24 RET]]="",Table13233[[#This Row],[E4 24 BET]]*-1,S1234-R1234))</f>
        <v>-160</v>
      </c>
      <c r="U1234" s="80" t="s">
        <v>950</v>
      </c>
    </row>
    <row r="1235" spans="1:21" x14ac:dyDescent="0.25">
      <c r="A1235" s="77">
        <v>45364</v>
      </c>
      <c r="B1235" s="78">
        <v>0.77083333333333337</v>
      </c>
      <c r="C1235" s="85" t="s">
        <v>936</v>
      </c>
      <c r="D1235" s="79">
        <v>7</v>
      </c>
      <c r="E1235" s="86">
        <v>7</v>
      </c>
      <c r="F1235" s="81" t="s">
        <v>937</v>
      </c>
      <c r="G1235" s="81" t="s">
        <v>7</v>
      </c>
      <c r="H1235" s="82"/>
      <c r="I1235" s="80" t="s">
        <v>392</v>
      </c>
      <c r="J1235" s="83"/>
      <c r="K1235" s="80" t="s">
        <v>932</v>
      </c>
      <c r="L1235" s="80" t="s">
        <v>1022</v>
      </c>
      <c r="M1235" s="80" t="s">
        <v>924</v>
      </c>
      <c r="N1235" s="80" t="s">
        <v>140</v>
      </c>
      <c r="O1235" s="83">
        <v>100</v>
      </c>
      <c r="P1235" s="80" t="str">
        <f>IF(OR(Table13233[[#This Row],[Fin]]="1st",Table13233[[#This Row],[Div]]&lt;&gt;""),O1235*Table13233[[#This Row],[Div]],"")</f>
        <v/>
      </c>
      <c r="Q1235" s="80">
        <f>IF(Table13233[[#This Row],[Lev Ret]]="",Table13233[[#This Row],[Lev Bet]]*-1,Table13233[[#This Row],[Lev Ret]]-Table13233[[#This Row],[Lev Bet]])</f>
        <v>-100</v>
      </c>
      <c r="R1235" s="84">
        <v>120</v>
      </c>
      <c r="S1235" s="84" t="str">
        <f>IF(Table13233[[#This Row],[E4 24 BET]]="","",IF(OR(Table13233[[#This Row],[Fin]]="1st",Table13233[[#This Row],[Fin]]="Won",Table13233[[#This Row],[Div]]&lt;&gt;""),R1235*Table13233[[#This Row],[Div]],""))</f>
        <v/>
      </c>
      <c r="T1235" s="84">
        <f>IF(Table13233[[#This Row],[E4 24 BET]]="","",IF(Table13233[[#This Row],[E4 24 RET]]="",Table13233[[#This Row],[E4 24 BET]]*-1,S1235-R1235))</f>
        <v>-120</v>
      </c>
      <c r="U1235" s="80" t="s">
        <v>945</v>
      </c>
    </row>
    <row r="1236" spans="1:21" x14ac:dyDescent="0.25">
      <c r="A1236" s="77">
        <v>45367</v>
      </c>
      <c r="B1236" s="78">
        <v>0.51041666666666663</v>
      </c>
      <c r="C1236" s="85" t="s">
        <v>9</v>
      </c>
      <c r="D1236" s="79">
        <v>1</v>
      </c>
      <c r="E1236" s="86">
        <v>3</v>
      </c>
      <c r="F1236" s="81" t="s">
        <v>938</v>
      </c>
      <c r="G1236" s="81"/>
      <c r="H1236" s="82"/>
      <c r="I1236" s="80" t="s">
        <v>392</v>
      </c>
      <c r="J1236" s="83"/>
      <c r="K1236" s="80" t="s">
        <v>932</v>
      </c>
      <c r="L1236" s="80" t="s">
        <v>1022</v>
      </c>
      <c r="M1236" s="80" t="s">
        <v>919</v>
      </c>
      <c r="N1236" s="80" t="s">
        <v>140</v>
      </c>
      <c r="O1236" s="83">
        <v>100</v>
      </c>
      <c r="P1236" s="80" t="str">
        <f>IF(OR(Table13233[[#This Row],[Fin]]="1st",Table13233[[#This Row],[Div]]&lt;&gt;""),O1236*Table13233[[#This Row],[Div]],"")</f>
        <v/>
      </c>
      <c r="Q1236" s="80">
        <f>IF(Table13233[[#This Row],[Lev Ret]]="",Table13233[[#This Row],[Lev Bet]]*-1,Table13233[[#This Row],[Lev Ret]]-Table13233[[#This Row],[Lev Bet]])</f>
        <v>-100</v>
      </c>
      <c r="R1236" s="84">
        <v>120</v>
      </c>
      <c r="S1236" s="84" t="str">
        <f>IF(Table13233[[#This Row],[E4 24 BET]]="","",IF(OR(Table13233[[#This Row],[Fin]]="1st",Table13233[[#This Row],[Fin]]="Won",Table13233[[#This Row],[Div]]&lt;&gt;""),R1236*Table13233[[#This Row],[Div]],""))</f>
        <v/>
      </c>
      <c r="T1236" s="84">
        <f>IF(Table13233[[#This Row],[E4 24 BET]]="","",IF(Table13233[[#This Row],[E4 24 RET]]="",Table13233[[#This Row],[E4 24 BET]]*-1,S1236-R1236))</f>
        <v>-120</v>
      </c>
      <c r="U1236" s="80" t="s">
        <v>942</v>
      </c>
    </row>
    <row r="1237" spans="1:21" x14ac:dyDescent="0.25">
      <c r="A1237" s="77">
        <v>45367</v>
      </c>
      <c r="B1237" s="78">
        <v>0.52083333333333337</v>
      </c>
      <c r="C1237" s="85" t="s">
        <v>139</v>
      </c>
      <c r="D1237" s="79">
        <v>1</v>
      </c>
      <c r="E1237" s="86">
        <v>13</v>
      </c>
      <c r="F1237" s="81" t="s">
        <v>939</v>
      </c>
      <c r="G1237" s="81"/>
      <c r="H1237" s="82"/>
      <c r="I1237" s="80" t="s">
        <v>156</v>
      </c>
      <c r="J1237" s="83"/>
      <c r="K1237" s="80" t="s">
        <v>932</v>
      </c>
      <c r="L1237" s="80" t="s">
        <v>1022</v>
      </c>
      <c r="M1237" s="80" t="s">
        <v>919</v>
      </c>
      <c r="N1237" s="80" t="s">
        <v>140</v>
      </c>
      <c r="O1237" s="83">
        <v>100</v>
      </c>
      <c r="P1237" s="80" t="str">
        <f>IF(OR(Table13233[[#This Row],[Fin]]="1st",Table13233[[#This Row],[Div]]&lt;&gt;""),O1237*Table13233[[#This Row],[Div]],"")</f>
        <v/>
      </c>
      <c r="Q1237" s="80">
        <f>IF(Table13233[[#This Row],[Lev Ret]]="",Table13233[[#This Row],[Lev Bet]]*-1,Table13233[[#This Row],[Lev Ret]]-Table13233[[#This Row],[Lev Bet]])</f>
        <v>-100</v>
      </c>
      <c r="R1237" s="84">
        <v>100</v>
      </c>
      <c r="S1237" s="84" t="str">
        <f>IF(Table13233[[#This Row],[E4 24 BET]]="","",IF(OR(Table13233[[#This Row],[Fin]]="1st",Table13233[[#This Row],[Fin]]="Won",Table13233[[#This Row],[Div]]&lt;&gt;""),R1237*Table13233[[#This Row],[Div]],""))</f>
        <v/>
      </c>
      <c r="T1237" s="84">
        <f>IF(Table13233[[#This Row],[E4 24 BET]]="","",IF(Table13233[[#This Row],[E4 24 RET]]="",Table13233[[#This Row],[E4 24 BET]]*-1,S1237-R1237))</f>
        <v>-100</v>
      </c>
      <c r="U1237" s="80" t="s">
        <v>929</v>
      </c>
    </row>
    <row r="1238" spans="1:21" x14ac:dyDescent="0.25">
      <c r="A1238" s="77">
        <v>45367</v>
      </c>
      <c r="B1238" s="78">
        <v>0.53125</v>
      </c>
      <c r="C1238" s="85" t="s">
        <v>9</v>
      </c>
      <c r="D1238" s="79">
        <v>2</v>
      </c>
      <c r="E1238" s="86">
        <v>7</v>
      </c>
      <c r="F1238" s="81" t="s">
        <v>940</v>
      </c>
      <c r="G1238" s="81" t="s">
        <v>7</v>
      </c>
      <c r="H1238" s="82"/>
      <c r="I1238" s="80" t="s">
        <v>392</v>
      </c>
      <c r="J1238" s="83"/>
      <c r="K1238" s="80" t="s">
        <v>932</v>
      </c>
      <c r="L1238" s="80" t="s">
        <v>1022</v>
      </c>
      <c r="M1238" s="80" t="s">
        <v>919</v>
      </c>
      <c r="N1238" s="80" t="s">
        <v>140</v>
      </c>
      <c r="O1238" s="83">
        <v>100</v>
      </c>
      <c r="P1238" s="80" t="str">
        <f>IF(OR(Table13233[[#This Row],[Fin]]="1st",Table13233[[#This Row],[Div]]&lt;&gt;""),O1238*Table13233[[#This Row],[Div]],"")</f>
        <v/>
      </c>
      <c r="Q1238" s="80">
        <f>IF(Table13233[[#This Row],[Lev Ret]]="",Table13233[[#This Row],[Lev Bet]]*-1,Table13233[[#This Row],[Lev Ret]]-Table13233[[#This Row],[Lev Bet]])</f>
        <v>-100</v>
      </c>
      <c r="R1238" s="84">
        <v>120</v>
      </c>
      <c r="S1238" s="84" t="str">
        <f>IF(Table13233[[#This Row],[E4 24 BET]]="","",IF(OR(Table13233[[#This Row],[Fin]]="1st",Table13233[[#This Row],[Fin]]="Won",Table13233[[#This Row],[Div]]&lt;&gt;""),R1238*Table13233[[#This Row],[Div]],""))</f>
        <v/>
      </c>
      <c r="T1238" s="84">
        <f>IF(Table13233[[#This Row],[E4 24 BET]]="","",IF(Table13233[[#This Row],[E4 24 RET]]="",Table13233[[#This Row],[E4 24 BET]]*-1,S1238-R1238))</f>
        <v>-120</v>
      </c>
      <c r="U1238" s="80" t="s">
        <v>942</v>
      </c>
    </row>
    <row r="1239" spans="1:21" x14ac:dyDescent="0.25">
      <c r="A1239" s="77">
        <v>45367</v>
      </c>
      <c r="B1239" s="78">
        <v>0.55555555555555558</v>
      </c>
      <c r="C1239" s="85" t="s">
        <v>9</v>
      </c>
      <c r="D1239" s="79">
        <v>3</v>
      </c>
      <c r="E1239" s="86">
        <v>2</v>
      </c>
      <c r="F1239" s="81" t="s">
        <v>334</v>
      </c>
      <c r="G1239" s="81"/>
      <c r="H1239" s="82"/>
      <c r="I1239" s="80" t="s">
        <v>392</v>
      </c>
      <c r="J1239" s="83"/>
      <c r="K1239" s="80" t="s">
        <v>932</v>
      </c>
      <c r="L1239" s="80" t="s">
        <v>1022</v>
      </c>
      <c r="M1239" s="80" t="s">
        <v>919</v>
      </c>
      <c r="N1239" s="80" t="s">
        <v>140</v>
      </c>
      <c r="O1239" s="83">
        <v>100</v>
      </c>
      <c r="P1239" s="80" t="str">
        <f>IF(OR(Table13233[[#This Row],[Fin]]="1st",Table13233[[#This Row],[Div]]&lt;&gt;""),O1239*Table13233[[#This Row],[Div]],"")</f>
        <v/>
      </c>
      <c r="Q1239" s="80">
        <f>IF(Table13233[[#This Row],[Lev Ret]]="",Table13233[[#This Row],[Lev Bet]]*-1,Table13233[[#This Row],[Lev Ret]]-Table13233[[#This Row],[Lev Bet]])</f>
        <v>-100</v>
      </c>
      <c r="R1239" s="84">
        <v>120</v>
      </c>
      <c r="S1239" s="84" t="str">
        <f>IF(Table13233[[#This Row],[E4 24 BET]]="","",IF(OR(Table13233[[#This Row],[Fin]]="1st",Table13233[[#This Row],[Fin]]="Won",Table13233[[#This Row],[Div]]&lt;&gt;""),R1239*Table13233[[#This Row],[Div]],""))</f>
        <v/>
      </c>
      <c r="T1239" s="84">
        <f>IF(Table13233[[#This Row],[E4 24 BET]]="","",IF(Table13233[[#This Row],[E4 24 RET]]="",Table13233[[#This Row],[E4 24 BET]]*-1,S1239-R1239))</f>
        <v>-120</v>
      </c>
      <c r="U1239" s="80" t="s">
        <v>942</v>
      </c>
    </row>
    <row r="1240" spans="1:21" x14ac:dyDescent="0.25">
      <c r="A1240" s="77">
        <v>45367</v>
      </c>
      <c r="B1240" s="78">
        <v>0.57986111111111116</v>
      </c>
      <c r="C1240" s="85" t="s">
        <v>9</v>
      </c>
      <c r="D1240" s="79">
        <v>4</v>
      </c>
      <c r="E1240" s="86">
        <v>2</v>
      </c>
      <c r="F1240" s="81" t="s">
        <v>654</v>
      </c>
      <c r="G1240" s="81"/>
      <c r="H1240" s="82"/>
      <c r="I1240" s="80" t="s">
        <v>392</v>
      </c>
      <c r="J1240" s="83"/>
      <c r="K1240" s="80" t="s">
        <v>932</v>
      </c>
      <c r="L1240" s="80" t="s">
        <v>1022</v>
      </c>
      <c r="M1240" s="80" t="s">
        <v>919</v>
      </c>
      <c r="N1240" s="80" t="s">
        <v>140</v>
      </c>
      <c r="O1240" s="83">
        <v>100</v>
      </c>
      <c r="P1240" s="80" t="str">
        <f>IF(OR(Table13233[[#This Row],[Fin]]="1st",Table13233[[#This Row],[Div]]&lt;&gt;""),O1240*Table13233[[#This Row],[Div]],"")</f>
        <v/>
      </c>
      <c r="Q1240" s="80">
        <f>IF(Table13233[[#This Row],[Lev Ret]]="",Table13233[[#This Row],[Lev Bet]]*-1,Table13233[[#This Row],[Lev Ret]]-Table13233[[#This Row],[Lev Bet]])</f>
        <v>-100</v>
      </c>
      <c r="R1240" s="84">
        <v>120</v>
      </c>
      <c r="S1240" s="84" t="str">
        <f>IF(Table13233[[#This Row],[E4 24 BET]]="","",IF(OR(Table13233[[#This Row],[Fin]]="1st",Table13233[[#This Row],[Fin]]="Won",Table13233[[#This Row],[Div]]&lt;&gt;""),R1240*Table13233[[#This Row],[Div]],""))</f>
        <v/>
      </c>
      <c r="T1240" s="84">
        <f>IF(Table13233[[#This Row],[E4 24 BET]]="","",IF(Table13233[[#This Row],[E4 24 RET]]="",Table13233[[#This Row],[E4 24 BET]]*-1,S1240-R1240))</f>
        <v>-120</v>
      </c>
      <c r="U1240" s="80" t="s">
        <v>941</v>
      </c>
    </row>
    <row r="1241" spans="1:21" x14ac:dyDescent="0.25">
      <c r="A1241" s="77">
        <v>45367</v>
      </c>
      <c r="B1241" s="78">
        <v>0.57986111111111116</v>
      </c>
      <c r="C1241" s="85" t="s">
        <v>9</v>
      </c>
      <c r="D1241" s="79">
        <v>4</v>
      </c>
      <c r="E1241" s="86">
        <v>4</v>
      </c>
      <c r="F1241" s="81" t="s">
        <v>227</v>
      </c>
      <c r="G1241" s="81" t="s">
        <v>6</v>
      </c>
      <c r="H1241" s="82"/>
      <c r="I1241" s="80" t="s">
        <v>392</v>
      </c>
      <c r="J1241" s="83"/>
      <c r="K1241" s="80" t="s">
        <v>932</v>
      </c>
      <c r="L1241" s="80" t="s">
        <v>1022</v>
      </c>
      <c r="M1241" s="80" t="s">
        <v>919</v>
      </c>
      <c r="N1241" s="80" t="s">
        <v>140</v>
      </c>
      <c r="O1241" s="83">
        <v>100</v>
      </c>
      <c r="P1241" s="80" t="str">
        <f>IF(OR(Table13233[[#This Row],[Fin]]="1st",Table13233[[#This Row],[Div]]&lt;&gt;""),O1241*Table13233[[#This Row],[Div]],"")</f>
        <v/>
      </c>
      <c r="Q1241" s="80">
        <f>IF(Table13233[[#This Row],[Lev Ret]]="",Table13233[[#This Row],[Lev Bet]]*-1,Table13233[[#This Row],[Lev Ret]]-Table13233[[#This Row],[Lev Bet]])</f>
        <v>-100</v>
      </c>
      <c r="R1241" s="84">
        <v>120</v>
      </c>
      <c r="S1241" s="84" t="str">
        <f>IF(Table13233[[#This Row],[E4 24 BET]]="","",IF(OR(Table13233[[#This Row],[Fin]]="1st",Table13233[[#This Row],[Fin]]="Won",Table13233[[#This Row],[Div]]&lt;&gt;""),R1241*Table13233[[#This Row],[Div]],""))</f>
        <v/>
      </c>
      <c r="T1241" s="84">
        <f>IF(Table13233[[#This Row],[E4 24 BET]]="","",IF(Table13233[[#This Row],[E4 24 RET]]="",Table13233[[#This Row],[E4 24 BET]]*-1,S1241-R1241))</f>
        <v>-120</v>
      </c>
      <c r="U1241" s="80" t="s">
        <v>941</v>
      </c>
    </row>
    <row r="1242" spans="1:21" x14ac:dyDescent="0.25">
      <c r="A1242" s="77">
        <v>45367</v>
      </c>
      <c r="B1242" s="78">
        <v>0.60416666666666663</v>
      </c>
      <c r="C1242" s="85" t="s">
        <v>9</v>
      </c>
      <c r="D1242" s="79">
        <v>5</v>
      </c>
      <c r="E1242" s="86">
        <v>6</v>
      </c>
      <c r="F1242" s="81" t="s">
        <v>33</v>
      </c>
      <c r="G1242" s="81"/>
      <c r="H1242" s="82"/>
      <c r="I1242" s="80" t="s">
        <v>392</v>
      </c>
      <c r="J1242" s="83"/>
      <c r="K1242" s="80" t="s">
        <v>932</v>
      </c>
      <c r="L1242" s="80" t="s">
        <v>1022</v>
      </c>
      <c r="M1242" s="80" t="s">
        <v>919</v>
      </c>
      <c r="N1242" s="80" t="s">
        <v>140</v>
      </c>
      <c r="O1242" s="83">
        <v>100</v>
      </c>
      <c r="P1242" s="80" t="str">
        <f>IF(OR(Table13233[[#This Row],[Fin]]="1st",Table13233[[#This Row],[Div]]&lt;&gt;""),O1242*Table13233[[#This Row],[Div]],"")</f>
        <v/>
      </c>
      <c r="Q1242" s="80">
        <f>IF(Table13233[[#This Row],[Lev Ret]]="",Table13233[[#This Row],[Lev Bet]]*-1,Table13233[[#This Row],[Lev Ret]]-Table13233[[#This Row],[Lev Bet]])</f>
        <v>-100</v>
      </c>
      <c r="R1242" s="84">
        <v>120</v>
      </c>
      <c r="S1242" s="84" t="str">
        <f>IF(Table13233[[#This Row],[E4 24 BET]]="","",IF(OR(Table13233[[#This Row],[Fin]]="1st",Table13233[[#This Row],[Fin]]="Won",Table13233[[#This Row],[Div]]&lt;&gt;""),R1242*Table13233[[#This Row],[Div]],""))</f>
        <v/>
      </c>
      <c r="T1242" s="84">
        <f>IF(Table13233[[#This Row],[E4 24 BET]]="","",IF(Table13233[[#This Row],[E4 24 RET]]="",Table13233[[#This Row],[E4 24 BET]]*-1,S1242-R1242))</f>
        <v>-120</v>
      </c>
      <c r="U1242" s="80" t="s">
        <v>941</v>
      </c>
    </row>
    <row r="1243" spans="1:21" x14ac:dyDescent="0.25">
      <c r="A1243" s="77">
        <v>45367</v>
      </c>
      <c r="B1243" s="78">
        <v>0.60416666666666663</v>
      </c>
      <c r="C1243" s="85" t="s">
        <v>9</v>
      </c>
      <c r="D1243" s="79">
        <v>5</v>
      </c>
      <c r="E1243" s="86">
        <v>4</v>
      </c>
      <c r="F1243" s="81" t="s">
        <v>660</v>
      </c>
      <c r="G1243" s="81" t="s">
        <v>4</v>
      </c>
      <c r="H1243" s="82">
        <v>4.8</v>
      </c>
      <c r="I1243" s="80" t="s">
        <v>392</v>
      </c>
      <c r="J1243" s="80"/>
      <c r="K1243" s="80" t="s">
        <v>932</v>
      </c>
      <c r="L1243" s="80" t="s">
        <v>1022</v>
      </c>
      <c r="M1243" s="80" t="s">
        <v>919</v>
      </c>
      <c r="N1243" s="80" t="s">
        <v>140</v>
      </c>
      <c r="O1243" s="83">
        <v>100</v>
      </c>
      <c r="P1243" s="80">
        <f>IF(OR(Table13233[[#This Row],[Fin]]="1st",Table13233[[#This Row],[Div]]&lt;&gt;""),O1243*Table13233[[#This Row],[Div]],"")</f>
        <v>480</v>
      </c>
      <c r="Q1243" s="80">
        <f>IF(Table13233[[#This Row],[Lev Ret]]="",Table13233[[#This Row],[Lev Bet]]*-1,Table13233[[#This Row],[Lev Ret]]-Table13233[[#This Row],[Lev Bet]])</f>
        <v>380</v>
      </c>
      <c r="R1243" s="84">
        <v>120</v>
      </c>
      <c r="S1243" s="84">
        <f>IF(Table13233[[#This Row],[E4 24 BET]]="","",IF(OR(Table13233[[#This Row],[Fin]]="1st",Table13233[[#This Row],[Fin]]="Won",Table13233[[#This Row],[Div]]&lt;&gt;""),R1243*Table13233[[#This Row],[Div]],""))</f>
        <v>576</v>
      </c>
      <c r="T1243" s="84">
        <f>IF(Table13233[[#This Row],[E4 24 BET]]="","",IF(Table13233[[#This Row],[E4 24 RET]]="",Table13233[[#This Row],[E4 24 BET]]*-1,S1243-R1243))</f>
        <v>456</v>
      </c>
      <c r="U1243" s="80" t="s">
        <v>942</v>
      </c>
    </row>
    <row r="1244" spans="1:21" x14ac:dyDescent="0.25">
      <c r="A1244" s="77">
        <v>45367</v>
      </c>
      <c r="B1244" s="78">
        <v>0.71875</v>
      </c>
      <c r="C1244" s="85" t="s">
        <v>139</v>
      </c>
      <c r="D1244" s="79">
        <v>9</v>
      </c>
      <c r="E1244" s="86">
        <v>13</v>
      </c>
      <c r="F1244" s="81" t="s">
        <v>186</v>
      </c>
      <c r="G1244" s="81"/>
      <c r="H1244" s="82"/>
      <c r="I1244" s="80" t="s">
        <v>156</v>
      </c>
      <c r="J1244" s="80"/>
      <c r="K1244" s="80" t="s">
        <v>932</v>
      </c>
      <c r="L1244" s="80" t="s">
        <v>1022</v>
      </c>
      <c r="M1244" s="80" t="s">
        <v>919</v>
      </c>
      <c r="N1244" s="80" t="s">
        <v>140</v>
      </c>
      <c r="O1244" s="83">
        <v>100</v>
      </c>
      <c r="P1244" s="80" t="str">
        <f>IF(OR(Table13233[[#This Row],[Fin]]="1st",Table13233[[#This Row],[Div]]&lt;&gt;""),O1244*Table13233[[#This Row],[Div]],"")</f>
        <v/>
      </c>
      <c r="Q1244" s="80">
        <f>IF(Table13233[[#This Row],[Lev Ret]]="",Table13233[[#This Row],[Lev Bet]]*-1,Table13233[[#This Row],[Lev Ret]]-Table13233[[#This Row],[Lev Bet]])</f>
        <v>-100</v>
      </c>
      <c r="R1244" s="84">
        <v>100</v>
      </c>
      <c r="S1244" s="84" t="str">
        <f>IF(Table13233[[#This Row],[E4 24 BET]]="","",IF(OR(Table13233[[#This Row],[Fin]]="1st",Table13233[[#This Row],[Fin]]="Won",Table13233[[#This Row],[Div]]&lt;&gt;""),R1244*Table13233[[#This Row],[Div]],""))</f>
        <v/>
      </c>
      <c r="T1244" s="84">
        <f>IF(Table13233[[#This Row],[E4 24 BET]]="","",IF(Table13233[[#This Row],[E4 24 RET]]="",Table13233[[#This Row],[E4 24 BET]]*-1,S1244-R1244))</f>
        <v>-100</v>
      </c>
      <c r="U1244" s="80" t="s">
        <v>944</v>
      </c>
    </row>
    <row r="1245" spans="1:21" x14ac:dyDescent="0.25">
      <c r="A1245" s="77">
        <v>45367</v>
      </c>
      <c r="B1245" s="78">
        <v>0.74652777777777779</v>
      </c>
      <c r="C1245" s="85" t="s">
        <v>139</v>
      </c>
      <c r="D1245" s="79">
        <v>10</v>
      </c>
      <c r="E1245" s="86">
        <v>6</v>
      </c>
      <c r="F1245" s="81" t="s">
        <v>323</v>
      </c>
      <c r="G1245" s="81" t="s">
        <v>4</v>
      </c>
      <c r="H1245" s="82">
        <v>4.8</v>
      </c>
      <c r="I1245" s="80" t="s">
        <v>156</v>
      </c>
      <c r="J1245" s="80"/>
      <c r="K1245" s="80" t="s">
        <v>932</v>
      </c>
      <c r="L1245" s="80" t="s">
        <v>1022</v>
      </c>
      <c r="M1245" s="80" t="s">
        <v>919</v>
      </c>
      <c r="N1245" s="80" t="s">
        <v>918</v>
      </c>
      <c r="O1245" s="83">
        <v>100</v>
      </c>
      <c r="P1245" s="80">
        <f>IF(OR(Table13233[[#This Row],[Fin]]="1st",Table13233[[#This Row],[Div]]&lt;&gt;""),O1245*Table13233[[#This Row],[Div]],"")</f>
        <v>480</v>
      </c>
      <c r="Q1245" s="80">
        <f>IF(Table13233[[#This Row],[Lev Ret]]="",Table13233[[#This Row],[Lev Bet]]*-1,Table13233[[#This Row],[Lev Ret]]-Table13233[[#This Row],[Lev Bet]])</f>
        <v>380</v>
      </c>
      <c r="R1245" s="84">
        <v>139.99999999999997</v>
      </c>
      <c r="S1245" s="84">
        <f>IF(Table13233[[#This Row],[E4 24 BET]]="","",IF(OR(Table13233[[#This Row],[Fin]]="1st",Table13233[[#This Row],[Fin]]="Won",Table13233[[#This Row],[Div]]&lt;&gt;""),R1245*Table13233[[#This Row],[Div]],""))</f>
        <v>671.99999999999989</v>
      </c>
      <c r="T1245" s="84">
        <f>IF(Table13233[[#This Row],[E4 24 BET]]="","",IF(Table13233[[#This Row],[E4 24 RET]]="",Table13233[[#This Row],[E4 24 BET]]*-1,S1245-R1245))</f>
        <v>531.99999999999989</v>
      </c>
      <c r="U1245" s="80" t="s">
        <v>951</v>
      </c>
    </row>
    <row r="1246" spans="1:21" x14ac:dyDescent="0.25">
      <c r="A1246" s="77">
        <v>45374</v>
      </c>
      <c r="B1246" s="78">
        <v>0.50347222222222221</v>
      </c>
      <c r="C1246" s="85" t="s">
        <v>11</v>
      </c>
      <c r="D1246" s="79">
        <v>1</v>
      </c>
      <c r="E1246" s="86">
        <v>4</v>
      </c>
      <c r="F1246" s="81" t="s">
        <v>190</v>
      </c>
      <c r="G1246" s="81" t="s">
        <v>4</v>
      </c>
      <c r="H1246" s="82">
        <v>3.3</v>
      </c>
      <c r="I1246" s="80" t="s">
        <v>392</v>
      </c>
      <c r="J1246" s="80"/>
      <c r="K1246" s="80" t="s">
        <v>932</v>
      </c>
      <c r="L1246" s="80" t="s">
        <v>1022</v>
      </c>
      <c r="M1246" s="80" t="s">
        <v>919</v>
      </c>
      <c r="N1246" s="80" t="s">
        <v>140</v>
      </c>
      <c r="O1246" s="83">
        <v>100</v>
      </c>
      <c r="P1246" s="80">
        <f>IF(OR(Table13233[[#This Row],[Fin]]="1st",Table13233[[#This Row],[Div]]&lt;&gt;""),O1246*Table13233[[#This Row],[Div]],"")</f>
        <v>330</v>
      </c>
      <c r="Q1246" s="80">
        <f>IF(Table13233[[#This Row],[Lev Ret]]="",Table13233[[#This Row],[Lev Bet]]*-1,Table13233[[#This Row],[Lev Ret]]-Table13233[[#This Row],[Lev Bet]])</f>
        <v>230</v>
      </c>
      <c r="R1246" s="84">
        <v>120</v>
      </c>
      <c r="S1246" s="84">
        <f>IF(Table13233[[#This Row],[E4 24 BET]]="","",IF(OR(Table13233[[#This Row],[Fin]]="1st",Table13233[[#This Row],[Fin]]="Won",Table13233[[#This Row],[Div]]&lt;&gt;""),R1246*Table13233[[#This Row],[Div]],""))</f>
        <v>396</v>
      </c>
      <c r="T1246" s="84">
        <f>IF(Table13233[[#This Row],[E4 24 BET]]="","",IF(Table13233[[#This Row],[E4 24 RET]]="",Table13233[[#This Row],[E4 24 BET]]*-1,S1246-R1246))</f>
        <v>276</v>
      </c>
      <c r="U1246" s="80" t="s">
        <v>941</v>
      </c>
    </row>
    <row r="1247" spans="1:21" x14ac:dyDescent="0.25">
      <c r="A1247" s="77">
        <v>45374</v>
      </c>
      <c r="B1247" s="78">
        <v>0.51041666666666663</v>
      </c>
      <c r="C1247" s="85" t="s">
        <v>139</v>
      </c>
      <c r="D1247" s="79">
        <v>1</v>
      </c>
      <c r="E1247" s="86">
        <v>3</v>
      </c>
      <c r="F1247" s="81" t="s">
        <v>956</v>
      </c>
      <c r="G1247" s="81"/>
      <c r="H1247" s="82"/>
      <c r="I1247" s="80" t="s">
        <v>156</v>
      </c>
      <c r="J1247" s="80"/>
      <c r="K1247" s="80" t="s">
        <v>932</v>
      </c>
      <c r="L1247" s="80" t="s">
        <v>1022</v>
      </c>
      <c r="M1247" s="80" t="s">
        <v>919</v>
      </c>
      <c r="N1247" s="80" t="s">
        <v>140</v>
      </c>
      <c r="O1247" s="83">
        <v>100</v>
      </c>
      <c r="P1247" s="80" t="str">
        <f>IF(OR(Table13233[[#This Row],[Fin]]="1st",Table13233[[#This Row],[Div]]&lt;&gt;""),O1247*Table13233[[#This Row],[Div]],"")</f>
        <v/>
      </c>
      <c r="Q1247" s="80">
        <f>IF(Table13233[[#This Row],[Lev Ret]]="",Table13233[[#This Row],[Lev Bet]]*-1,Table13233[[#This Row],[Lev Ret]]-Table13233[[#This Row],[Lev Bet]])</f>
        <v>-100</v>
      </c>
      <c r="R1247" s="84">
        <v>100</v>
      </c>
      <c r="S1247" s="84" t="str">
        <f>IF(Table13233[[#This Row],[E4 24 BET]]="","",IF(OR(Table13233[[#This Row],[Fin]]="1st",Table13233[[#This Row],[Fin]]="Won",Table13233[[#This Row],[Div]]&lt;&gt;""),R1247*Table13233[[#This Row],[Div]],""))</f>
        <v/>
      </c>
      <c r="T1247" s="84">
        <f>IF(Table13233[[#This Row],[E4 24 BET]]="","",IF(Table13233[[#This Row],[E4 24 RET]]="",Table13233[[#This Row],[E4 24 BET]]*-1,S1247-R1247))</f>
        <v>-100</v>
      </c>
      <c r="U1247" s="80" t="s">
        <v>943</v>
      </c>
    </row>
    <row r="1248" spans="1:21" x14ac:dyDescent="0.25">
      <c r="A1248" s="77">
        <v>45374</v>
      </c>
      <c r="B1248" s="78">
        <v>0.55902777777777779</v>
      </c>
      <c r="C1248" s="85" t="s">
        <v>139</v>
      </c>
      <c r="D1248" s="79">
        <v>3</v>
      </c>
      <c r="E1248" s="86">
        <v>5</v>
      </c>
      <c r="F1248" s="81" t="s">
        <v>957</v>
      </c>
      <c r="G1248" s="81" t="s">
        <v>4</v>
      </c>
      <c r="H1248" s="82">
        <v>3</v>
      </c>
      <c r="I1248" s="80" t="s">
        <v>156</v>
      </c>
      <c r="J1248" s="80"/>
      <c r="K1248" s="80" t="s">
        <v>932</v>
      </c>
      <c r="L1248" s="80" t="s">
        <v>1022</v>
      </c>
      <c r="M1248" s="80" t="s">
        <v>919</v>
      </c>
      <c r="N1248" s="80" t="s">
        <v>140</v>
      </c>
      <c r="O1248" s="83">
        <v>100</v>
      </c>
      <c r="P1248" s="80">
        <f>IF(OR(Table13233[[#This Row],[Fin]]="1st",Table13233[[#This Row],[Div]]&lt;&gt;""),O1248*Table13233[[#This Row],[Div]],"")</f>
        <v>300</v>
      </c>
      <c r="Q1248" s="80">
        <f>IF(Table13233[[#This Row],[Lev Ret]]="",Table13233[[#This Row],[Lev Bet]]*-1,Table13233[[#This Row],[Lev Ret]]-Table13233[[#This Row],[Lev Bet]])</f>
        <v>200</v>
      </c>
      <c r="R1248" s="84">
        <v>100</v>
      </c>
      <c r="S1248" s="84">
        <f>IF(Table13233[[#This Row],[E4 24 BET]]="","",IF(OR(Table13233[[#This Row],[Fin]]="1st",Table13233[[#This Row],[Fin]]="Won",Table13233[[#This Row],[Div]]&lt;&gt;""),R1248*Table13233[[#This Row],[Div]],""))</f>
        <v>300</v>
      </c>
      <c r="T1248" s="84">
        <f>IF(Table13233[[#This Row],[E4 24 BET]]="","",IF(Table13233[[#This Row],[E4 24 RET]]="",Table13233[[#This Row],[E4 24 BET]]*-1,S1248-R1248))</f>
        <v>200</v>
      </c>
      <c r="U1248" s="80" t="s">
        <v>943</v>
      </c>
    </row>
    <row r="1249" spans="1:21" x14ac:dyDescent="0.25">
      <c r="A1249" s="77">
        <v>45374</v>
      </c>
      <c r="B1249" s="78">
        <v>0.59375</v>
      </c>
      <c r="C1249" s="85" t="s">
        <v>11</v>
      </c>
      <c r="D1249" s="79">
        <v>5</v>
      </c>
      <c r="E1249" s="86">
        <v>2</v>
      </c>
      <c r="F1249" s="81" t="s">
        <v>22</v>
      </c>
      <c r="G1249" s="81"/>
      <c r="H1249" s="82"/>
      <c r="I1249" s="80" t="s">
        <v>392</v>
      </c>
      <c r="J1249" s="80"/>
      <c r="K1249" s="80" t="s">
        <v>932</v>
      </c>
      <c r="L1249" s="80" t="s">
        <v>1022</v>
      </c>
      <c r="M1249" s="80" t="s">
        <v>919</v>
      </c>
      <c r="N1249" s="80" t="s">
        <v>918</v>
      </c>
      <c r="O1249" s="83">
        <v>100</v>
      </c>
      <c r="P1249" s="80" t="str">
        <f>IF(OR(Table13233[[#This Row],[Fin]]="1st",Table13233[[#This Row],[Div]]&lt;&gt;""),O1249*Table13233[[#This Row],[Div]],"")</f>
        <v/>
      </c>
      <c r="Q1249" s="80">
        <f>IF(Table13233[[#This Row],[Lev Ret]]="",Table13233[[#This Row],[Lev Bet]]*-1,Table13233[[#This Row],[Lev Ret]]-Table13233[[#This Row],[Lev Bet]])</f>
        <v>-100</v>
      </c>
      <c r="R1249" s="84">
        <v>200</v>
      </c>
      <c r="S1249" s="84" t="str">
        <f>IF(Table13233[[#This Row],[E4 24 BET]]="","",IF(OR(Table13233[[#This Row],[Fin]]="1st",Table13233[[#This Row],[Fin]]="Won",Table13233[[#This Row],[Div]]&lt;&gt;""),R1249*Table13233[[#This Row],[Div]],""))</f>
        <v/>
      </c>
      <c r="T1249" s="84">
        <f>IF(Table13233[[#This Row],[E4 24 BET]]="","",IF(Table13233[[#This Row],[E4 24 RET]]="",Table13233[[#This Row],[E4 24 BET]]*-1,S1249-R1249))</f>
        <v>-200</v>
      </c>
      <c r="U1249" s="80" t="s">
        <v>953</v>
      </c>
    </row>
    <row r="1250" spans="1:21" x14ac:dyDescent="0.25">
      <c r="A1250" s="77">
        <v>45378</v>
      </c>
      <c r="B1250" s="78">
        <v>0.67013888888888884</v>
      </c>
      <c r="C1250" s="85" t="s">
        <v>145</v>
      </c>
      <c r="D1250" s="79">
        <v>5</v>
      </c>
      <c r="E1250" s="86">
        <v>5</v>
      </c>
      <c r="F1250" s="81" t="s">
        <v>959</v>
      </c>
      <c r="G1250" s="81" t="s">
        <v>4</v>
      </c>
      <c r="H1250" s="82">
        <v>3.8</v>
      </c>
      <c r="I1250" s="80" t="s">
        <v>156</v>
      </c>
      <c r="J1250" s="80"/>
      <c r="K1250" s="80" t="s">
        <v>932</v>
      </c>
      <c r="L1250" s="80" t="s">
        <v>1022</v>
      </c>
      <c r="M1250" s="80" t="s">
        <v>924</v>
      </c>
      <c r="N1250" s="80" t="s">
        <v>140</v>
      </c>
      <c r="O1250" s="83">
        <v>100</v>
      </c>
      <c r="P1250" s="80">
        <f>IF(OR(Table13233[[#This Row],[Fin]]="1st",Table13233[[#This Row],[Div]]&lt;&gt;""),O1250*Table13233[[#This Row],[Div]],"")</f>
        <v>380</v>
      </c>
      <c r="Q1250" s="80">
        <f>IF(Table13233[[#This Row],[Lev Ret]]="",Table13233[[#This Row],[Lev Bet]]*-1,Table13233[[#This Row],[Lev Ret]]-Table13233[[#This Row],[Lev Bet]])</f>
        <v>280</v>
      </c>
      <c r="R1250" s="84">
        <v>120</v>
      </c>
      <c r="S1250" s="84">
        <f>IF(Table13233[[#This Row],[E4 24 BET]]="","",IF(OR(Table13233[[#This Row],[Fin]]="1st",Table13233[[#This Row],[Fin]]="Won",Table13233[[#This Row],[Div]]&lt;&gt;""),R1250*Table13233[[#This Row],[Div]],""))</f>
        <v>456</v>
      </c>
      <c r="T1250" s="84">
        <f>IF(Table13233[[#This Row],[E4 24 BET]]="","",IF(Table13233[[#This Row],[E4 24 RET]]="",Table13233[[#This Row],[E4 24 BET]]*-1,S1250-R1250))</f>
        <v>336</v>
      </c>
      <c r="U1250" s="80" t="s">
        <v>946</v>
      </c>
    </row>
    <row r="1251" spans="1:21" x14ac:dyDescent="0.25">
      <c r="A1251" s="77">
        <v>45378</v>
      </c>
      <c r="B1251" s="78">
        <v>0.69444444444444442</v>
      </c>
      <c r="C1251" s="85" t="s">
        <v>145</v>
      </c>
      <c r="D1251" s="79">
        <v>6</v>
      </c>
      <c r="E1251" s="86">
        <v>3</v>
      </c>
      <c r="F1251" s="81" t="s">
        <v>244</v>
      </c>
      <c r="G1251" s="81"/>
      <c r="H1251" s="82"/>
      <c r="I1251" s="80" t="s">
        <v>156</v>
      </c>
      <c r="J1251" s="80"/>
      <c r="K1251" s="80" t="s">
        <v>932</v>
      </c>
      <c r="L1251" s="80" t="s">
        <v>1022</v>
      </c>
      <c r="M1251" s="80" t="s">
        <v>924</v>
      </c>
      <c r="N1251" s="80" t="s">
        <v>140</v>
      </c>
      <c r="O1251" s="83">
        <v>100</v>
      </c>
      <c r="P1251" s="80" t="str">
        <f>IF(OR(Table13233[[#This Row],[Fin]]="1st",Table13233[[#This Row],[Div]]&lt;&gt;""),O1251*Table13233[[#This Row],[Div]],"")</f>
        <v/>
      </c>
      <c r="Q1251" s="80">
        <f>IF(Table13233[[#This Row],[Lev Ret]]="",Table13233[[#This Row],[Lev Bet]]*-1,Table13233[[#This Row],[Lev Ret]]-Table13233[[#This Row],[Lev Bet]])</f>
        <v>-100</v>
      </c>
      <c r="R1251" s="84">
        <v>100</v>
      </c>
      <c r="S1251" s="84" t="str">
        <f>IF(Table13233[[#This Row],[E4 24 BET]]="","",IF(OR(Table13233[[#This Row],[Fin]]="1st",Table13233[[#This Row],[Fin]]="Won",Table13233[[#This Row],[Div]]&lt;&gt;""),R1251*Table13233[[#This Row],[Div]],""))</f>
        <v/>
      </c>
      <c r="T1251" s="84">
        <f>IF(Table13233[[#This Row],[E4 24 BET]]="","",IF(Table13233[[#This Row],[E4 24 RET]]="",Table13233[[#This Row],[E4 24 BET]]*-1,S1251-R1251))</f>
        <v>-100</v>
      </c>
      <c r="U1251" s="80" t="s">
        <v>946</v>
      </c>
    </row>
    <row r="1252" spans="1:21" x14ac:dyDescent="0.25">
      <c r="A1252" s="77">
        <v>45378</v>
      </c>
      <c r="B1252" s="78">
        <v>0.72569444444444442</v>
      </c>
      <c r="C1252" s="85" t="s">
        <v>14</v>
      </c>
      <c r="D1252" s="79">
        <v>6</v>
      </c>
      <c r="E1252" s="86">
        <v>3</v>
      </c>
      <c r="F1252" s="81" t="s">
        <v>960</v>
      </c>
      <c r="G1252" s="81"/>
      <c r="H1252" s="82"/>
      <c r="I1252" s="80" t="s">
        <v>392</v>
      </c>
      <c r="J1252" s="80"/>
      <c r="K1252" s="80" t="s">
        <v>932</v>
      </c>
      <c r="L1252" s="80" t="s">
        <v>1022</v>
      </c>
      <c r="M1252" s="80" t="s">
        <v>924</v>
      </c>
      <c r="N1252" s="80" t="s">
        <v>140</v>
      </c>
      <c r="O1252" s="83">
        <v>100</v>
      </c>
      <c r="P1252" s="80" t="str">
        <f>IF(OR(Table13233[[#This Row],[Fin]]="1st",Table13233[[#This Row],[Div]]&lt;&gt;""),O1252*Table13233[[#This Row],[Div]],"")</f>
        <v/>
      </c>
      <c r="Q1252" s="80">
        <f>IF(Table13233[[#This Row],[Lev Ret]]="",Table13233[[#This Row],[Lev Bet]]*-1,Table13233[[#This Row],[Lev Ret]]-Table13233[[#This Row],[Lev Bet]])</f>
        <v>-100</v>
      </c>
      <c r="R1252" s="84">
        <v>120</v>
      </c>
      <c r="S1252" s="84" t="str">
        <f>IF(Table13233[[#This Row],[E4 24 BET]]="","",IF(OR(Table13233[[#This Row],[Fin]]="1st",Table13233[[#This Row],[Fin]]="Won",Table13233[[#This Row],[Div]]&lt;&gt;""),R1252*Table13233[[#This Row],[Div]],""))</f>
        <v/>
      </c>
      <c r="T1252" s="84">
        <f>IF(Table13233[[#This Row],[E4 24 BET]]="","",IF(Table13233[[#This Row],[E4 24 RET]]="",Table13233[[#This Row],[E4 24 BET]]*-1,S1252-R1252))</f>
        <v>-120</v>
      </c>
      <c r="U1252" s="80" t="s">
        <v>945</v>
      </c>
    </row>
    <row r="1253" spans="1:21" x14ac:dyDescent="0.25">
      <c r="A1253" s="77">
        <v>45378</v>
      </c>
      <c r="B1253" s="78">
        <v>0.74305555555555558</v>
      </c>
      <c r="C1253" s="85" t="s">
        <v>145</v>
      </c>
      <c r="D1253" s="79">
        <v>8</v>
      </c>
      <c r="E1253" s="86">
        <v>3</v>
      </c>
      <c r="F1253" s="81" t="s">
        <v>235</v>
      </c>
      <c r="G1253" s="81" t="s">
        <v>4</v>
      </c>
      <c r="H1253" s="82">
        <v>1.8</v>
      </c>
      <c r="I1253" s="80" t="s">
        <v>156</v>
      </c>
      <c r="J1253" s="80"/>
      <c r="K1253" s="80" t="s">
        <v>932</v>
      </c>
      <c r="L1253" s="80" t="s">
        <v>1022</v>
      </c>
      <c r="M1253" s="80" t="s">
        <v>924</v>
      </c>
      <c r="N1253" s="80" t="s">
        <v>140</v>
      </c>
      <c r="O1253" s="83">
        <v>100</v>
      </c>
      <c r="P1253" s="80">
        <f>IF(OR(Table13233[[#This Row],[Fin]]="1st",Table13233[[#This Row],[Div]]&lt;&gt;""),O1253*Table13233[[#This Row],[Div]],"")</f>
        <v>180</v>
      </c>
      <c r="Q1253" s="80">
        <f>IF(Table13233[[#This Row],[Lev Ret]]="",Table13233[[#This Row],[Lev Bet]]*-1,Table13233[[#This Row],[Lev Ret]]-Table13233[[#This Row],[Lev Bet]])</f>
        <v>80</v>
      </c>
      <c r="R1253" s="84">
        <v>120</v>
      </c>
      <c r="S1253" s="84">
        <f>IF(Table13233[[#This Row],[E4 24 BET]]="","",IF(OR(Table13233[[#This Row],[Fin]]="1st",Table13233[[#This Row],[Fin]]="Won",Table13233[[#This Row],[Div]]&lt;&gt;""),R1253*Table13233[[#This Row],[Div]],""))</f>
        <v>216</v>
      </c>
      <c r="T1253" s="84">
        <f>IF(Table13233[[#This Row],[E4 24 BET]]="","",IF(Table13233[[#This Row],[E4 24 RET]]="",Table13233[[#This Row],[E4 24 BET]]*-1,S1253-R1253))</f>
        <v>96</v>
      </c>
      <c r="U1253" s="80" t="s">
        <v>946</v>
      </c>
    </row>
    <row r="1254" spans="1:21" x14ac:dyDescent="0.25">
      <c r="A1254" s="77">
        <v>45381</v>
      </c>
      <c r="B1254" s="78">
        <v>0.54513888888888884</v>
      </c>
      <c r="C1254" s="85" t="s">
        <v>139</v>
      </c>
      <c r="D1254" s="79">
        <v>2</v>
      </c>
      <c r="E1254" s="86">
        <v>2</v>
      </c>
      <c r="F1254" s="81" t="s">
        <v>780</v>
      </c>
      <c r="G1254" s="81" t="s">
        <v>4</v>
      </c>
      <c r="H1254" s="82">
        <v>3.9</v>
      </c>
      <c r="I1254" s="80" t="s">
        <v>156</v>
      </c>
      <c r="J1254" s="80"/>
      <c r="K1254" s="80" t="s">
        <v>932</v>
      </c>
      <c r="L1254" s="80" t="s">
        <v>1022</v>
      </c>
      <c r="M1254" s="80" t="s">
        <v>919</v>
      </c>
      <c r="N1254" s="80" t="s">
        <v>921</v>
      </c>
      <c r="O1254" s="83">
        <v>100</v>
      </c>
      <c r="P1254" s="80">
        <f>IF(OR(Table13233[[#This Row],[Fin]]="1st",Table13233[[#This Row],[Div]]&lt;&gt;""),O1254*Table13233[[#This Row],[Div]],"")</f>
        <v>390</v>
      </c>
      <c r="Q1254" s="80">
        <f>IF(Table13233[[#This Row],[Lev Ret]]="",Table13233[[#This Row],[Lev Bet]]*-1,Table13233[[#This Row],[Lev Ret]]-Table13233[[#This Row],[Lev Bet]])</f>
        <v>290</v>
      </c>
      <c r="R1254" s="84">
        <v>160</v>
      </c>
      <c r="S1254" s="84">
        <f>IF(Table13233[[#This Row],[E4 24 BET]]="","",IF(OR(Table13233[[#This Row],[Fin]]="1st",Table13233[[#This Row],[Fin]]="Won",Table13233[[#This Row],[Div]]&lt;&gt;""),R1254*Table13233[[#This Row],[Div]],""))</f>
        <v>624</v>
      </c>
      <c r="T1254" s="84">
        <f>IF(Table13233[[#This Row],[E4 24 BET]]="","",IF(Table13233[[#This Row],[E4 24 RET]]="",Table13233[[#This Row],[E4 24 BET]]*-1,S1254-R1254))</f>
        <v>464</v>
      </c>
      <c r="U1254" s="80" t="s">
        <v>963</v>
      </c>
    </row>
    <row r="1255" spans="1:21" x14ac:dyDescent="0.25">
      <c r="A1255" s="77">
        <v>45381</v>
      </c>
      <c r="B1255" s="78">
        <v>0.55555555555555558</v>
      </c>
      <c r="C1255" s="85" t="s">
        <v>10</v>
      </c>
      <c r="D1255" s="79">
        <v>3</v>
      </c>
      <c r="E1255" s="86">
        <v>4</v>
      </c>
      <c r="F1255" s="81" t="s">
        <v>765</v>
      </c>
      <c r="G1255" s="81"/>
      <c r="H1255" s="82"/>
      <c r="I1255" s="80" t="s">
        <v>392</v>
      </c>
      <c r="J1255" s="80"/>
      <c r="K1255" s="80" t="s">
        <v>932</v>
      </c>
      <c r="L1255" s="80" t="s">
        <v>1022</v>
      </c>
      <c r="M1255" s="80" t="s">
        <v>919</v>
      </c>
      <c r="N1255" s="80" t="s">
        <v>140</v>
      </c>
      <c r="O1255" s="83">
        <v>100</v>
      </c>
      <c r="P1255" s="80" t="str">
        <f>IF(OR(Table13233[[#This Row],[Fin]]="1st",Table13233[[#This Row],[Div]]&lt;&gt;""),O1255*Table13233[[#This Row],[Div]],"")</f>
        <v/>
      </c>
      <c r="Q1255" s="80">
        <f>IF(Table13233[[#This Row],[Lev Ret]]="",Table13233[[#This Row],[Lev Bet]]*-1,Table13233[[#This Row],[Lev Ret]]-Table13233[[#This Row],[Lev Bet]])</f>
        <v>-100</v>
      </c>
      <c r="R1255" s="84">
        <v>120</v>
      </c>
      <c r="S1255" s="84" t="str">
        <f>IF(Table13233[[#This Row],[E4 24 BET]]="","",IF(OR(Table13233[[#This Row],[Fin]]="1st",Table13233[[#This Row],[Fin]]="Won",Table13233[[#This Row],[Div]]&lt;&gt;""),R1255*Table13233[[#This Row],[Div]],""))</f>
        <v/>
      </c>
      <c r="T1255" s="84">
        <f>IF(Table13233[[#This Row],[E4 24 BET]]="","",IF(Table13233[[#This Row],[E4 24 RET]]="",Table13233[[#This Row],[E4 24 BET]]*-1,S1255-R1255))</f>
        <v>-120</v>
      </c>
      <c r="U1255" s="80" t="s">
        <v>941</v>
      </c>
    </row>
    <row r="1256" spans="1:21" x14ac:dyDescent="0.25">
      <c r="A1256" s="77">
        <v>45381</v>
      </c>
      <c r="B1256" s="78">
        <v>0.55555555555555558</v>
      </c>
      <c r="C1256" s="85" t="s">
        <v>10</v>
      </c>
      <c r="D1256" s="79">
        <v>3</v>
      </c>
      <c r="E1256" s="86">
        <v>9</v>
      </c>
      <c r="F1256" s="81" t="s">
        <v>961</v>
      </c>
      <c r="G1256" s="81" t="s">
        <v>6</v>
      </c>
      <c r="H1256" s="82"/>
      <c r="I1256" s="80" t="s">
        <v>392</v>
      </c>
      <c r="J1256" s="80"/>
      <c r="K1256" s="80" t="s">
        <v>932</v>
      </c>
      <c r="L1256" s="80" t="s">
        <v>1022</v>
      </c>
      <c r="M1256" s="80" t="s">
        <v>919</v>
      </c>
      <c r="N1256" s="80" t="s">
        <v>140</v>
      </c>
      <c r="O1256" s="83">
        <v>100</v>
      </c>
      <c r="P1256" s="80" t="str">
        <f>IF(OR(Table13233[[#This Row],[Fin]]="1st",Table13233[[#This Row],[Div]]&lt;&gt;""),O1256*Table13233[[#This Row],[Div]],"")</f>
        <v/>
      </c>
      <c r="Q1256" s="80">
        <f>IF(Table13233[[#This Row],[Lev Ret]]="",Table13233[[#This Row],[Lev Bet]]*-1,Table13233[[#This Row],[Lev Ret]]-Table13233[[#This Row],[Lev Bet]])</f>
        <v>-100</v>
      </c>
      <c r="R1256" s="84">
        <v>120</v>
      </c>
      <c r="S1256" s="84" t="str">
        <f>IF(Table13233[[#This Row],[E4 24 BET]]="","",IF(OR(Table13233[[#This Row],[Fin]]="1st",Table13233[[#This Row],[Fin]]="Won",Table13233[[#This Row],[Div]]&lt;&gt;""),R1256*Table13233[[#This Row],[Div]],""))</f>
        <v/>
      </c>
      <c r="T1256" s="84">
        <f>IF(Table13233[[#This Row],[E4 24 BET]]="","",IF(Table13233[[#This Row],[E4 24 RET]]="",Table13233[[#This Row],[E4 24 BET]]*-1,S1256-R1256))</f>
        <v>-120</v>
      </c>
      <c r="U1256" s="80" t="s">
        <v>941</v>
      </c>
    </row>
    <row r="1257" spans="1:21" x14ac:dyDescent="0.25">
      <c r="A1257" s="77">
        <v>45381</v>
      </c>
      <c r="B1257" s="78">
        <v>0.60416666666666663</v>
      </c>
      <c r="C1257" s="85" t="s">
        <v>10</v>
      </c>
      <c r="D1257" s="79">
        <v>5</v>
      </c>
      <c r="E1257" s="86">
        <v>6</v>
      </c>
      <c r="F1257" s="81" t="s">
        <v>698</v>
      </c>
      <c r="G1257" s="81"/>
      <c r="H1257" s="82"/>
      <c r="I1257" s="80" t="s">
        <v>392</v>
      </c>
      <c r="J1257" s="80"/>
      <c r="K1257" s="80" t="s">
        <v>932</v>
      </c>
      <c r="L1257" s="80" t="s">
        <v>1022</v>
      </c>
      <c r="M1257" s="80" t="s">
        <v>919</v>
      </c>
      <c r="N1257" s="80" t="s">
        <v>918</v>
      </c>
      <c r="O1257" s="83">
        <v>100</v>
      </c>
      <c r="P1257" s="80" t="str">
        <f>IF(OR(Table13233[[#This Row],[Fin]]="1st",Table13233[[#This Row],[Div]]&lt;&gt;""),O1257*Table13233[[#This Row],[Div]],"")</f>
        <v/>
      </c>
      <c r="Q1257" s="80">
        <f>IF(Table13233[[#This Row],[Lev Ret]]="",Table13233[[#This Row],[Lev Bet]]*-1,Table13233[[#This Row],[Lev Ret]]-Table13233[[#This Row],[Lev Bet]])</f>
        <v>-100</v>
      </c>
      <c r="R1257" s="84">
        <v>100</v>
      </c>
      <c r="S1257" s="84" t="str">
        <f>IF(Table13233[[#This Row],[E4 24 BET]]="","",IF(OR(Table13233[[#This Row],[Fin]]="1st",Table13233[[#This Row],[Fin]]="Won",Table13233[[#This Row],[Div]]&lt;&gt;""),R1257*Table13233[[#This Row],[Div]],""))</f>
        <v/>
      </c>
      <c r="T1257" s="84">
        <f>IF(Table13233[[#This Row],[E4 24 BET]]="","",IF(Table13233[[#This Row],[E4 24 RET]]="",Table13233[[#This Row],[E4 24 BET]]*-1,S1257-R1257))</f>
        <v>-100</v>
      </c>
      <c r="U1257" s="80" t="s">
        <v>947</v>
      </c>
    </row>
    <row r="1258" spans="1:21" x14ac:dyDescent="0.25">
      <c r="A1258" s="77">
        <v>45381</v>
      </c>
      <c r="B1258" s="78">
        <v>0.61805555555555558</v>
      </c>
      <c r="C1258" s="85" t="s">
        <v>139</v>
      </c>
      <c r="D1258" s="79">
        <v>5</v>
      </c>
      <c r="E1258" s="86">
        <v>13</v>
      </c>
      <c r="F1258" s="81" t="s">
        <v>551</v>
      </c>
      <c r="G1258" s="81"/>
      <c r="H1258" s="82"/>
      <c r="I1258" s="80" t="s">
        <v>156</v>
      </c>
      <c r="J1258" s="80"/>
      <c r="K1258" s="80" t="s">
        <v>932</v>
      </c>
      <c r="L1258" s="80" t="s">
        <v>1022</v>
      </c>
      <c r="M1258" s="80" t="s">
        <v>919</v>
      </c>
      <c r="N1258" s="80" t="s">
        <v>140</v>
      </c>
      <c r="O1258" s="83">
        <v>100</v>
      </c>
      <c r="P1258" s="80" t="str">
        <f>IF(OR(Table13233[[#This Row],[Fin]]="1st",Table13233[[#This Row],[Div]]&lt;&gt;""),O1258*Table13233[[#This Row],[Div]],"")</f>
        <v/>
      </c>
      <c r="Q1258" s="80">
        <f>IF(Table13233[[#This Row],[Lev Ret]]="",Table13233[[#This Row],[Lev Bet]]*-1,Table13233[[#This Row],[Lev Ret]]-Table13233[[#This Row],[Lev Bet]])</f>
        <v>-100</v>
      </c>
      <c r="R1258" s="84">
        <v>100</v>
      </c>
      <c r="S1258" s="84" t="str">
        <f>IF(Table13233[[#This Row],[E4 24 BET]]="","",IF(OR(Table13233[[#This Row],[Fin]]="1st",Table13233[[#This Row],[Fin]]="Won",Table13233[[#This Row],[Div]]&lt;&gt;""),R1258*Table13233[[#This Row],[Div]],""))</f>
        <v/>
      </c>
      <c r="T1258" s="84">
        <f>IF(Table13233[[#This Row],[E4 24 BET]]="","",IF(Table13233[[#This Row],[E4 24 RET]]="",Table13233[[#This Row],[E4 24 BET]]*-1,S1258-R1258))</f>
        <v>-100</v>
      </c>
      <c r="U1258" s="80" t="s">
        <v>943</v>
      </c>
    </row>
    <row r="1259" spans="1:21" x14ac:dyDescent="0.25">
      <c r="A1259" s="77">
        <v>45381</v>
      </c>
      <c r="B1259" s="78">
        <v>0.62847222222222221</v>
      </c>
      <c r="C1259" s="85" t="s">
        <v>10</v>
      </c>
      <c r="D1259" s="79">
        <v>6</v>
      </c>
      <c r="E1259" s="86">
        <v>12</v>
      </c>
      <c r="F1259" s="81" t="s">
        <v>962</v>
      </c>
      <c r="G1259" s="81" t="s">
        <v>4</v>
      </c>
      <c r="H1259" s="82">
        <v>3.1</v>
      </c>
      <c r="I1259" s="80" t="s">
        <v>392</v>
      </c>
      <c r="J1259" s="80"/>
      <c r="K1259" s="80" t="s">
        <v>932</v>
      </c>
      <c r="L1259" s="80" t="s">
        <v>1022</v>
      </c>
      <c r="M1259" s="80" t="s">
        <v>919</v>
      </c>
      <c r="N1259" s="80" t="s">
        <v>140</v>
      </c>
      <c r="O1259" s="83">
        <v>100</v>
      </c>
      <c r="P1259" s="80">
        <f>IF(OR(Table13233[[#This Row],[Fin]]="1st",Table13233[[#This Row],[Div]]&lt;&gt;""),O1259*Table13233[[#This Row],[Div]],"")</f>
        <v>310</v>
      </c>
      <c r="Q1259" s="80">
        <f>IF(Table13233[[#This Row],[Lev Ret]]="",Table13233[[#This Row],[Lev Bet]]*-1,Table13233[[#This Row],[Lev Ret]]-Table13233[[#This Row],[Lev Bet]])</f>
        <v>210</v>
      </c>
      <c r="R1259" s="84">
        <v>120</v>
      </c>
      <c r="S1259" s="84">
        <f>IF(Table13233[[#This Row],[E4 24 BET]]="","",IF(OR(Table13233[[#This Row],[Fin]]="1st",Table13233[[#This Row],[Fin]]="Won",Table13233[[#This Row],[Div]]&lt;&gt;""),R1259*Table13233[[#This Row],[Div]],""))</f>
        <v>372</v>
      </c>
      <c r="T1259" s="84">
        <f>IF(Table13233[[#This Row],[E4 24 BET]]="","",IF(Table13233[[#This Row],[E4 24 RET]]="",Table13233[[#This Row],[E4 24 BET]]*-1,S1259-R1259))</f>
        <v>252</v>
      </c>
      <c r="U1259" s="80" t="s">
        <v>941</v>
      </c>
    </row>
    <row r="1260" spans="1:21" x14ac:dyDescent="0.25">
      <c r="A1260" s="77">
        <v>45388</v>
      </c>
      <c r="B1260" s="78">
        <v>0.67708333333333337</v>
      </c>
      <c r="C1260" s="85" t="s">
        <v>9</v>
      </c>
      <c r="D1260" s="79">
        <v>8</v>
      </c>
      <c r="E1260" s="86">
        <v>9</v>
      </c>
      <c r="F1260" s="81" t="s">
        <v>964</v>
      </c>
      <c r="G1260" s="81"/>
      <c r="H1260" s="82"/>
      <c r="I1260" s="80" t="s">
        <v>392</v>
      </c>
      <c r="J1260" s="80"/>
      <c r="K1260" s="80" t="s">
        <v>932</v>
      </c>
      <c r="L1260" s="80" t="s">
        <v>1022</v>
      </c>
      <c r="M1260" s="80" t="s">
        <v>919</v>
      </c>
      <c r="N1260" s="80" t="s">
        <v>140</v>
      </c>
      <c r="O1260" s="83">
        <v>100</v>
      </c>
      <c r="P1260" s="80" t="str">
        <f>IF(OR(Table13233[[#This Row],[Fin]]="1st",Table13233[[#This Row],[Div]]&lt;&gt;""),O1260*Table13233[[#This Row],[Div]],"")</f>
        <v/>
      </c>
      <c r="Q1260" s="80">
        <f>IF(Table13233[[#This Row],[Lev Ret]]="",Table13233[[#This Row],[Lev Bet]]*-1,Table13233[[#This Row],[Lev Ret]]-Table13233[[#This Row],[Lev Bet]])</f>
        <v>-100</v>
      </c>
      <c r="R1260" s="84">
        <v>120</v>
      </c>
      <c r="S1260" s="84" t="str">
        <f>IF(Table13233[[#This Row],[E4 24 BET]]="","",IF(OR(Table13233[[#This Row],[Fin]]="1st",Table13233[[#This Row],[Fin]]="Won",Table13233[[#This Row],[Div]]&lt;&gt;""),R1260*Table13233[[#This Row],[Div]],""))</f>
        <v/>
      </c>
      <c r="T1260" s="84">
        <f>IF(Table13233[[#This Row],[E4 24 BET]]="","",IF(Table13233[[#This Row],[E4 24 RET]]="",Table13233[[#This Row],[E4 24 BET]]*-1,S1260-R1260))</f>
        <v>-120</v>
      </c>
      <c r="U1260" s="80" t="s">
        <v>941</v>
      </c>
    </row>
    <row r="1261" spans="1:21" x14ac:dyDescent="0.25">
      <c r="A1261" s="77">
        <v>45388</v>
      </c>
      <c r="B1261" s="78">
        <v>0.70486111111111116</v>
      </c>
      <c r="C1261" s="85" t="s">
        <v>9</v>
      </c>
      <c r="D1261" s="79">
        <v>9</v>
      </c>
      <c r="E1261" s="86">
        <v>3</v>
      </c>
      <c r="F1261" s="81" t="s">
        <v>660</v>
      </c>
      <c r="G1261" s="81"/>
      <c r="H1261" s="82"/>
      <c r="I1261" s="80" t="s">
        <v>392</v>
      </c>
      <c r="J1261" s="80"/>
      <c r="K1261" s="80" t="s">
        <v>932</v>
      </c>
      <c r="L1261" s="80" t="s">
        <v>1022</v>
      </c>
      <c r="M1261" s="80" t="s">
        <v>919</v>
      </c>
      <c r="N1261" s="80" t="s">
        <v>140</v>
      </c>
      <c r="O1261" s="83">
        <v>100</v>
      </c>
      <c r="P1261" s="80" t="str">
        <f>IF(OR(Table13233[[#This Row],[Fin]]="1st",Table13233[[#This Row],[Div]]&lt;&gt;""),O1261*Table13233[[#This Row],[Div]],"")</f>
        <v/>
      </c>
      <c r="Q1261" s="80">
        <f>IF(Table13233[[#This Row],[Lev Ret]]="",Table13233[[#This Row],[Lev Bet]]*-1,Table13233[[#This Row],[Lev Ret]]-Table13233[[#This Row],[Lev Bet]])</f>
        <v>-100</v>
      </c>
      <c r="R1261" s="84">
        <v>120</v>
      </c>
      <c r="S1261" s="84" t="str">
        <f>IF(Table13233[[#This Row],[E4 24 BET]]="","",IF(OR(Table13233[[#This Row],[Fin]]="1st",Table13233[[#This Row],[Fin]]="Won",Table13233[[#This Row],[Div]]&lt;&gt;""),R1261*Table13233[[#This Row],[Div]],""))</f>
        <v/>
      </c>
      <c r="T1261" s="84">
        <f>IF(Table13233[[#This Row],[E4 24 BET]]="","",IF(Table13233[[#This Row],[E4 24 RET]]="",Table13233[[#This Row],[E4 24 BET]]*-1,S1261-R1261))</f>
        <v>-120</v>
      </c>
      <c r="U1261" s="80" t="s">
        <v>941</v>
      </c>
    </row>
    <row r="1262" spans="1:21" x14ac:dyDescent="0.25">
      <c r="A1262" s="77">
        <v>45395</v>
      </c>
      <c r="B1262" s="78">
        <v>0.64930555555555558</v>
      </c>
      <c r="C1262" s="85" t="s">
        <v>15</v>
      </c>
      <c r="D1262" s="79">
        <v>7</v>
      </c>
      <c r="E1262" s="86">
        <v>10</v>
      </c>
      <c r="F1262" s="81" t="s">
        <v>965</v>
      </c>
      <c r="G1262" s="81" t="s">
        <v>4</v>
      </c>
      <c r="H1262" s="82">
        <v>5</v>
      </c>
      <c r="I1262" s="80" t="s">
        <v>392</v>
      </c>
      <c r="J1262" s="80"/>
      <c r="K1262" s="80" t="s">
        <v>932</v>
      </c>
      <c r="L1262" s="80" t="s">
        <v>1022</v>
      </c>
      <c r="M1262" s="80" t="s">
        <v>919</v>
      </c>
      <c r="N1262" s="80" t="s">
        <v>140</v>
      </c>
      <c r="O1262" s="83">
        <v>100</v>
      </c>
      <c r="P1262" s="80">
        <f>IF(OR(Table13233[[#This Row],[Fin]]="1st",Table13233[[#This Row],[Div]]&lt;&gt;""),O1262*Table13233[[#This Row],[Div]],"")</f>
        <v>500</v>
      </c>
      <c r="Q1262" s="80">
        <f>IF(Table13233[[#This Row],[Lev Ret]]="",Table13233[[#This Row],[Lev Bet]]*-1,Table13233[[#This Row],[Lev Ret]]-Table13233[[#This Row],[Lev Bet]])</f>
        <v>400</v>
      </c>
      <c r="R1262" s="84">
        <v>120</v>
      </c>
      <c r="S1262" s="84">
        <f>IF(Table13233[[#This Row],[E4 24 BET]]="","",IF(OR(Table13233[[#This Row],[Fin]]="1st",Table13233[[#This Row],[Fin]]="Won",Table13233[[#This Row],[Div]]&lt;&gt;""),R1262*Table13233[[#This Row],[Div]],""))</f>
        <v>600</v>
      </c>
      <c r="T1262" s="84">
        <f>IF(Table13233[[#This Row],[E4 24 BET]]="","",IF(Table13233[[#This Row],[E4 24 RET]]="",Table13233[[#This Row],[E4 24 BET]]*-1,S1262-R1262))</f>
        <v>480</v>
      </c>
      <c r="U1262" s="80" t="s">
        <v>941</v>
      </c>
    </row>
    <row r="1263" spans="1:21" x14ac:dyDescent="0.25">
      <c r="A1263" s="77">
        <v>45395</v>
      </c>
      <c r="B1263" s="78">
        <v>0.66319444444444442</v>
      </c>
      <c r="C1263" s="85" t="s">
        <v>138</v>
      </c>
      <c r="D1263" s="79">
        <v>8</v>
      </c>
      <c r="E1263" s="86">
        <v>7</v>
      </c>
      <c r="F1263" s="81" t="s">
        <v>46</v>
      </c>
      <c r="G1263" s="81" t="s">
        <v>4</v>
      </c>
      <c r="H1263" s="82">
        <v>7.5</v>
      </c>
      <c r="I1263" s="80" t="s">
        <v>156</v>
      </c>
      <c r="J1263" s="80"/>
      <c r="K1263" s="80" t="s">
        <v>932</v>
      </c>
      <c r="L1263" s="80" t="s">
        <v>1022</v>
      </c>
      <c r="M1263" s="80" t="s">
        <v>919</v>
      </c>
      <c r="N1263" s="80" t="s">
        <v>140</v>
      </c>
      <c r="O1263" s="83">
        <v>100</v>
      </c>
      <c r="P1263" s="80">
        <f>IF(OR(Table13233[[#This Row],[Fin]]="1st",Table13233[[#This Row],[Div]]&lt;&gt;""),O1263*Table13233[[#This Row],[Div]],"")</f>
        <v>750</v>
      </c>
      <c r="Q1263" s="80">
        <f>IF(Table13233[[#This Row],[Lev Ret]]="",Table13233[[#This Row],[Lev Bet]]*-1,Table13233[[#This Row],[Lev Ret]]-Table13233[[#This Row],[Lev Bet]])</f>
        <v>650</v>
      </c>
      <c r="R1263" s="84">
        <v>100</v>
      </c>
      <c r="S1263" s="84">
        <f>IF(Table13233[[#This Row],[E4 24 BET]]="","",IF(OR(Table13233[[#This Row],[Fin]]="1st",Table13233[[#This Row],[Fin]]="Won",Table13233[[#This Row],[Div]]&lt;&gt;""),R1263*Table13233[[#This Row],[Div]],""))</f>
        <v>750</v>
      </c>
      <c r="T1263" s="84">
        <f>IF(Table13233[[#This Row],[E4 24 BET]]="","",IF(Table13233[[#This Row],[E4 24 RET]]="",Table13233[[#This Row],[E4 24 BET]]*-1,S1263-R1263))</f>
        <v>650</v>
      </c>
      <c r="U1263" s="80" t="s">
        <v>943</v>
      </c>
    </row>
    <row r="1264" spans="1:21" x14ac:dyDescent="0.25">
      <c r="A1264" s="77">
        <v>45395</v>
      </c>
      <c r="B1264" s="78">
        <v>0.72569444444444442</v>
      </c>
      <c r="C1264" s="85" t="s">
        <v>15</v>
      </c>
      <c r="D1264" s="79">
        <v>10</v>
      </c>
      <c r="E1264" s="86">
        <v>15</v>
      </c>
      <c r="F1264" s="81" t="s">
        <v>958</v>
      </c>
      <c r="G1264" s="81" t="s">
        <v>7</v>
      </c>
      <c r="H1264" s="82"/>
      <c r="I1264" s="80" t="s">
        <v>392</v>
      </c>
      <c r="J1264" s="80"/>
      <c r="K1264" s="80" t="s">
        <v>932</v>
      </c>
      <c r="L1264" s="80" t="s">
        <v>1022</v>
      </c>
      <c r="M1264" s="80" t="s">
        <v>919</v>
      </c>
      <c r="N1264" s="80" t="s">
        <v>140</v>
      </c>
      <c r="O1264" s="83">
        <v>100</v>
      </c>
      <c r="P1264" s="80" t="str">
        <f>IF(OR(Table13233[[#This Row],[Fin]]="1st",Table13233[[#This Row],[Div]]&lt;&gt;""),O1264*Table13233[[#This Row],[Div]],"")</f>
        <v/>
      </c>
      <c r="Q1264" s="80">
        <f>IF(Table13233[[#This Row],[Lev Ret]]="",Table13233[[#This Row],[Lev Bet]]*-1,Table13233[[#This Row],[Lev Ret]]-Table13233[[#This Row],[Lev Bet]])</f>
        <v>-100</v>
      </c>
      <c r="R1264" s="84">
        <v>120</v>
      </c>
      <c r="S1264" s="84" t="str">
        <f>IF(Table13233[[#This Row],[E4 24 BET]]="","",IF(OR(Table13233[[#This Row],[Fin]]="1st",Table13233[[#This Row],[Fin]]="Won",Table13233[[#This Row],[Div]]&lt;&gt;""),R1264*Table13233[[#This Row],[Div]],""))</f>
        <v/>
      </c>
      <c r="T1264" s="84">
        <f>IF(Table13233[[#This Row],[E4 24 BET]]="","",IF(Table13233[[#This Row],[E4 24 RET]]="",Table13233[[#This Row],[E4 24 BET]]*-1,S1264-R1264))</f>
        <v>-120</v>
      </c>
      <c r="U1264" s="80" t="s">
        <v>941</v>
      </c>
    </row>
    <row r="1265" spans="1:21" x14ac:dyDescent="0.25">
      <c r="A1265" s="77">
        <v>45399</v>
      </c>
      <c r="B1265" s="78">
        <v>0.63194444444444442</v>
      </c>
      <c r="C1265" s="85" t="s">
        <v>146</v>
      </c>
      <c r="D1265" s="79">
        <v>5</v>
      </c>
      <c r="E1265" s="86">
        <v>10</v>
      </c>
      <c r="F1265" s="81" t="s">
        <v>966</v>
      </c>
      <c r="G1265" s="81" t="s">
        <v>6</v>
      </c>
      <c r="H1265" s="82"/>
      <c r="I1265" s="80" t="s">
        <v>156</v>
      </c>
      <c r="J1265" s="80"/>
      <c r="K1265" s="80" t="s">
        <v>932</v>
      </c>
      <c r="L1265" s="80" t="s">
        <v>1022</v>
      </c>
      <c r="M1265" s="80" t="s">
        <v>924</v>
      </c>
      <c r="N1265" s="80" t="s">
        <v>140</v>
      </c>
      <c r="O1265" s="83">
        <v>100</v>
      </c>
      <c r="P1265" s="80" t="str">
        <f>IF(OR(Table13233[[#This Row],[Fin]]="1st",Table13233[[#This Row],[Div]]&lt;&gt;""),O1265*Table13233[[#This Row],[Div]],"")</f>
        <v/>
      </c>
      <c r="Q1265" s="80">
        <f>IF(Table13233[[#This Row],[Lev Ret]]="",Table13233[[#This Row],[Lev Bet]]*-1,Table13233[[#This Row],[Lev Ret]]-Table13233[[#This Row],[Lev Bet]])</f>
        <v>-100</v>
      </c>
      <c r="R1265" s="84">
        <v>120</v>
      </c>
      <c r="S1265" s="84" t="str">
        <f>IF(Table13233[[#This Row],[E4 24 BET]]="","",IF(OR(Table13233[[#This Row],[Fin]]="1st",Table13233[[#This Row],[Fin]]="Won",Table13233[[#This Row],[Div]]&lt;&gt;""),R1265*Table13233[[#This Row],[Div]],""))</f>
        <v/>
      </c>
      <c r="T1265" s="84">
        <f>IF(Table13233[[#This Row],[E4 24 BET]]="","",IF(Table13233[[#This Row],[E4 24 RET]]="",Table13233[[#This Row],[E4 24 BET]]*-1,S1265-R1265))</f>
        <v>-120</v>
      </c>
      <c r="U1265" s="80" t="s">
        <v>967</v>
      </c>
    </row>
    <row r="1266" spans="1:21" x14ac:dyDescent="0.25">
      <c r="A1266" s="77">
        <v>45399</v>
      </c>
      <c r="B1266" s="78">
        <v>0.63888888888888884</v>
      </c>
      <c r="C1266" s="85" t="s">
        <v>936</v>
      </c>
      <c r="D1266" s="79">
        <v>5</v>
      </c>
      <c r="E1266" s="86">
        <v>8</v>
      </c>
      <c r="F1266" s="81" t="s">
        <v>968</v>
      </c>
      <c r="G1266" s="81" t="s">
        <v>7</v>
      </c>
      <c r="H1266" s="82"/>
      <c r="I1266" s="80" t="s">
        <v>392</v>
      </c>
      <c r="J1266" s="80"/>
      <c r="K1266" s="80" t="s">
        <v>932</v>
      </c>
      <c r="L1266" s="80" t="s">
        <v>1022</v>
      </c>
      <c r="M1266" s="80" t="s">
        <v>924</v>
      </c>
      <c r="N1266" s="80" t="s">
        <v>140</v>
      </c>
      <c r="O1266" s="83">
        <v>100</v>
      </c>
      <c r="P1266" s="80" t="str">
        <f>IF(OR(Table13233[[#This Row],[Fin]]="1st",Table13233[[#This Row],[Div]]&lt;&gt;""),O1266*Table13233[[#This Row],[Div]],"")</f>
        <v/>
      </c>
      <c r="Q1266" s="80">
        <f>IF(Table13233[[#This Row],[Lev Ret]]="",Table13233[[#This Row],[Lev Bet]]*-1,Table13233[[#This Row],[Lev Ret]]-Table13233[[#This Row],[Lev Bet]])</f>
        <v>-100</v>
      </c>
      <c r="R1266" s="84">
        <v>100</v>
      </c>
      <c r="S1266" s="84" t="str">
        <f>IF(Table13233[[#This Row],[E4 24 BET]]="","",IF(OR(Table13233[[#This Row],[Fin]]="1st",Table13233[[#This Row],[Fin]]="Won",Table13233[[#This Row],[Div]]&lt;&gt;""),R1266*Table13233[[#This Row],[Div]],""))</f>
        <v/>
      </c>
      <c r="T1266" s="84">
        <f>IF(Table13233[[#This Row],[E4 24 BET]]="","",IF(Table13233[[#This Row],[E4 24 RET]]="",Table13233[[#This Row],[E4 24 BET]]*-1,S1266-R1266))</f>
        <v>-100</v>
      </c>
      <c r="U1266" s="80" t="s">
        <v>945</v>
      </c>
    </row>
    <row r="1267" spans="1:21" x14ac:dyDescent="0.25">
      <c r="A1267" s="77">
        <v>45399</v>
      </c>
      <c r="B1267" s="78">
        <v>0.65625</v>
      </c>
      <c r="C1267" s="85" t="s">
        <v>146</v>
      </c>
      <c r="D1267" s="79">
        <v>6</v>
      </c>
      <c r="E1267" s="86">
        <v>1</v>
      </c>
      <c r="F1267" s="81" t="s">
        <v>969</v>
      </c>
      <c r="G1267" s="81" t="s">
        <v>6</v>
      </c>
      <c r="H1267" s="82"/>
      <c r="I1267" s="80" t="s">
        <v>156</v>
      </c>
      <c r="J1267" s="80"/>
      <c r="K1267" s="80" t="s">
        <v>932</v>
      </c>
      <c r="L1267" s="80" t="s">
        <v>1022</v>
      </c>
      <c r="M1267" s="80" t="s">
        <v>924</v>
      </c>
      <c r="N1267" s="80" t="s">
        <v>140</v>
      </c>
      <c r="O1267" s="83">
        <v>100</v>
      </c>
      <c r="P1267" s="80" t="str">
        <f>IF(OR(Table13233[[#This Row],[Fin]]="1st",Table13233[[#This Row],[Div]]&lt;&gt;""),O1267*Table13233[[#This Row],[Div]],"")</f>
        <v/>
      </c>
      <c r="Q1267" s="80">
        <f>IF(Table13233[[#This Row],[Lev Ret]]="",Table13233[[#This Row],[Lev Bet]]*-1,Table13233[[#This Row],[Lev Ret]]-Table13233[[#This Row],[Lev Bet]])</f>
        <v>-100</v>
      </c>
      <c r="R1267" s="84">
        <v>120</v>
      </c>
      <c r="S1267" s="84" t="str">
        <f>IF(Table13233[[#This Row],[E4 24 BET]]="","",IF(OR(Table13233[[#This Row],[Fin]]="1st",Table13233[[#This Row],[Fin]]="Won",Table13233[[#This Row],[Div]]&lt;&gt;""),R1267*Table13233[[#This Row],[Div]],""))</f>
        <v/>
      </c>
      <c r="T1267" s="84">
        <f>IF(Table13233[[#This Row],[E4 24 BET]]="","",IF(Table13233[[#This Row],[E4 24 RET]]="",Table13233[[#This Row],[E4 24 BET]]*-1,S1267-R1267))</f>
        <v>-120</v>
      </c>
      <c r="U1267" s="80" t="s">
        <v>967</v>
      </c>
    </row>
    <row r="1268" spans="1:21" x14ac:dyDescent="0.25">
      <c r="A1268" s="77">
        <v>45399</v>
      </c>
      <c r="B1268" s="78">
        <v>0.70486111111111116</v>
      </c>
      <c r="C1268" s="85" t="s">
        <v>146</v>
      </c>
      <c r="D1268" s="79">
        <v>8</v>
      </c>
      <c r="E1268" s="86">
        <v>4</v>
      </c>
      <c r="F1268" s="81" t="s">
        <v>970</v>
      </c>
      <c r="G1268" s="81"/>
      <c r="H1268" s="82"/>
      <c r="I1268" s="80" t="s">
        <v>156</v>
      </c>
      <c r="J1268" s="80"/>
      <c r="K1268" s="80" t="s">
        <v>932</v>
      </c>
      <c r="L1268" s="80" t="s">
        <v>1022</v>
      </c>
      <c r="M1268" s="80" t="s">
        <v>924</v>
      </c>
      <c r="N1268" s="80" t="s">
        <v>140</v>
      </c>
      <c r="O1268" s="83">
        <v>100</v>
      </c>
      <c r="P1268" s="80" t="str">
        <f>IF(OR(Table13233[[#This Row],[Fin]]="1st",Table13233[[#This Row],[Div]]&lt;&gt;""),O1268*Table13233[[#This Row],[Div]],"")</f>
        <v/>
      </c>
      <c r="Q1268" s="80">
        <f>IF(Table13233[[#This Row],[Lev Ret]]="",Table13233[[#This Row],[Lev Bet]]*-1,Table13233[[#This Row],[Lev Ret]]-Table13233[[#This Row],[Lev Bet]])</f>
        <v>-100</v>
      </c>
      <c r="R1268" s="84">
        <v>120</v>
      </c>
      <c r="S1268" s="84" t="str">
        <f>IF(Table13233[[#This Row],[E4 24 BET]]="","",IF(OR(Table13233[[#This Row],[Fin]]="1st",Table13233[[#This Row],[Fin]]="Won",Table13233[[#This Row],[Div]]&lt;&gt;""),R1268*Table13233[[#This Row],[Div]],""))</f>
        <v/>
      </c>
      <c r="T1268" s="84">
        <f>IF(Table13233[[#This Row],[E4 24 BET]]="","",IF(Table13233[[#This Row],[E4 24 RET]]="",Table13233[[#This Row],[E4 24 BET]]*-1,S1268-R1268))</f>
        <v>-120</v>
      </c>
      <c r="U1268" s="80" t="s">
        <v>946</v>
      </c>
    </row>
    <row r="1269" spans="1:21" x14ac:dyDescent="0.25">
      <c r="A1269" s="77">
        <v>45402</v>
      </c>
      <c r="B1269" s="78">
        <v>0.5625</v>
      </c>
      <c r="C1269" s="85" t="s">
        <v>13</v>
      </c>
      <c r="D1269" s="79">
        <v>4</v>
      </c>
      <c r="E1269" s="86">
        <v>4</v>
      </c>
      <c r="F1269" s="81" t="s">
        <v>33</v>
      </c>
      <c r="G1269" s="81" t="s">
        <v>4</v>
      </c>
      <c r="H1269" s="82">
        <v>5</v>
      </c>
      <c r="I1269" s="80" t="s">
        <v>392</v>
      </c>
      <c r="J1269" s="80"/>
      <c r="K1269" s="80" t="s">
        <v>932</v>
      </c>
      <c r="L1269" s="80" t="s">
        <v>1022</v>
      </c>
      <c r="M1269" s="80" t="s">
        <v>919</v>
      </c>
      <c r="N1269" s="80" t="s">
        <v>140</v>
      </c>
      <c r="O1269" s="83">
        <v>100</v>
      </c>
      <c r="P1269" s="80">
        <f>IF(OR(Table13233[[#This Row],[Fin]]="1st",Table13233[[#This Row],[Div]]&lt;&gt;""),O1269*Table13233[[#This Row],[Div]],"")</f>
        <v>500</v>
      </c>
      <c r="Q1269" s="80">
        <f>IF(Table13233[[#This Row],[Lev Ret]]="",Table13233[[#This Row],[Lev Bet]]*-1,Table13233[[#This Row],[Lev Ret]]-Table13233[[#This Row],[Lev Bet]])</f>
        <v>400</v>
      </c>
      <c r="R1269" s="84">
        <v>100</v>
      </c>
      <c r="S1269" s="84">
        <f>IF(Table13233[[#This Row],[E4 24 BET]]="","",IF(OR(Table13233[[#This Row],[Fin]]="1st",Table13233[[#This Row],[Fin]]="Won",Table13233[[#This Row],[Div]]&lt;&gt;""),R1269*Table13233[[#This Row],[Div]],""))</f>
        <v>500</v>
      </c>
      <c r="T1269" s="84">
        <f>IF(Table13233[[#This Row],[E4 24 BET]]="","",IF(Table13233[[#This Row],[E4 24 RET]]="",Table13233[[#This Row],[E4 24 BET]]*-1,S1269-R1269))</f>
        <v>400</v>
      </c>
      <c r="U1269" s="80" t="s">
        <v>941</v>
      </c>
    </row>
    <row r="1270" spans="1:21" x14ac:dyDescent="0.25">
      <c r="A1270" s="77">
        <v>45402</v>
      </c>
      <c r="B1270" s="78">
        <v>0.57638888888888884</v>
      </c>
      <c r="C1270" s="85" t="s">
        <v>138</v>
      </c>
      <c r="D1270" s="79">
        <v>5</v>
      </c>
      <c r="E1270" s="86">
        <v>7</v>
      </c>
      <c r="F1270" s="81" t="s">
        <v>598</v>
      </c>
      <c r="G1270" s="81"/>
      <c r="H1270" s="82"/>
      <c r="I1270" s="80" t="s">
        <v>156</v>
      </c>
      <c r="J1270" s="80"/>
      <c r="K1270" s="80" t="s">
        <v>932</v>
      </c>
      <c r="L1270" s="80" t="s">
        <v>1022</v>
      </c>
      <c r="M1270" s="80" t="s">
        <v>919</v>
      </c>
      <c r="N1270" s="80" t="s">
        <v>918</v>
      </c>
      <c r="O1270" s="83">
        <v>100</v>
      </c>
      <c r="P1270" s="80" t="str">
        <f>IF(OR(Table13233[[#This Row],[Fin]]="1st",Table13233[[#This Row],[Div]]&lt;&gt;""),O1270*Table13233[[#This Row],[Div]],"")</f>
        <v/>
      </c>
      <c r="Q1270" s="80">
        <f>IF(Table13233[[#This Row],[Lev Ret]]="",Table13233[[#This Row],[Lev Bet]]*-1,Table13233[[#This Row],[Lev Ret]]-Table13233[[#This Row],[Lev Bet]])</f>
        <v>-100</v>
      </c>
      <c r="R1270" s="84">
        <v>100</v>
      </c>
      <c r="S1270" s="84" t="str">
        <f>IF(Table13233[[#This Row],[E4 24 BET]]="","",IF(OR(Table13233[[#This Row],[Fin]]="1st",Table13233[[#This Row],[Fin]]="Won",Table13233[[#This Row],[Div]]&lt;&gt;""),R1270*Table13233[[#This Row],[Div]],""))</f>
        <v/>
      </c>
      <c r="T1270" s="84">
        <f>IF(Table13233[[#This Row],[E4 24 BET]]="","",IF(Table13233[[#This Row],[E4 24 RET]]="",Table13233[[#This Row],[E4 24 BET]]*-1,S1270-R1270))</f>
        <v>-100</v>
      </c>
      <c r="U1270" s="87" t="s">
        <v>948</v>
      </c>
    </row>
    <row r="1271" spans="1:21" x14ac:dyDescent="0.25">
      <c r="A1271" s="77">
        <v>45402</v>
      </c>
      <c r="B1271" s="78">
        <v>0.71527777777777779</v>
      </c>
      <c r="C1271" s="85" t="s">
        <v>13</v>
      </c>
      <c r="D1271" s="79">
        <v>10</v>
      </c>
      <c r="E1271" s="86">
        <v>4</v>
      </c>
      <c r="F1271" s="81" t="s">
        <v>224</v>
      </c>
      <c r="G1271" s="81"/>
      <c r="H1271" s="82"/>
      <c r="I1271" s="80" t="s">
        <v>392</v>
      </c>
      <c r="J1271" s="80"/>
      <c r="K1271" s="80" t="s">
        <v>932</v>
      </c>
      <c r="L1271" s="80" t="s">
        <v>1022</v>
      </c>
      <c r="M1271" s="80" t="s">
        <v>919</v>
      </c>
      <c r="N1271" s="80" t="s">
        <v>918</v>
      </c>
      <c r="O1271" s="83">
        <v>100</v>
      </c>
      <c r="P1271" s="80" t="str">
        <f>IF(OR(Table13233[[#This Row],[Fin]]="1st",Table13233[[#This Row],[Div]]&lt;&gt;""),O1271*Table13233[[#This Row],[Div]],"")</f>
        <v/>
      </c>
      <c r="Q1271" s="80">
        <f>IF(Table13233[[#This Row],[Lev Ret]]="",Table13233[[#This Row],[Lev Bet]]*-1,Table13233[[#This Row],[Lev Ret]]-Table13233[[#This Row],[Lev Bet]])</f>
        <v>-100</v>
      </c>
      <c r="R1271" s="84">
        <v>100</v>
      </c>
      <c r="S1271" s="84" t="str">
        <f>IF(Table13233[[#This Row],[E4 24 BET]]="","",IF(OR(Table13233[[#This Row],[Fin]]="1st",Table13233[[#This Row],[Fin]]="Won",Table13233[[#This Row],[Div]]&lt;&gt;""),R1271*Table13233[[#This Row],[Div]],""))</f>
        <v/>
      </c>
      <c r="T1271" s="84">
        <f>IF(Table13233[[#This Row],[E4 24 BET]]="","",IF(Table13233[[#This Row],[E4 24 RET]]="",Table13233[[#This Row],[E4 24 BET]]*-1,S1271-R1271))</f>
        <v>-100</v>
      </c>
      <c r="U1271" s="80" t="s">
        <v>947</v>
      </c>
    </row>
    <row r="1272" spans="1:21" x14ac:dyDescent="0.25">
      <c r="A1272" s="77">
        <v>45402</v>
      </c>
      <c r="B1272" s="78">
        <v>0.71527777777777801</v>
      </c>
      <c r="C1272" s="85" t="s">
        <v>13</v>
      </c>
      <c r="D1272" s="79">
        <v>10</v>
      </c>
      <c r="E1272" s="86">
        <v>8</v>
      </c>
      <c r="F1272" s="81" t="s">
        <v>389</v>
      </c>
      <c r="G1272" s="81" t="s">
        <v>4</v>
      </c>
      <c r="H1272" s="82">
        <v>3.4</v>
      </c>
      <c r="I1272" s="80" t="s">
        <v>392</v>
      </c>
      <c r="J1272" s="80"/>
      <c r="K1272" s="80" t="s">
        <v>932</v>
      </c>
      <c r="L1272" s="80" t="s">
        <v>1022</v>
      </c>
      <c r="M1272" s="80" t="s">
        <v>919</v>
      </c>
      <c r="N1272" s="80" t="s">
        <v>140</v>
      </c>
      <c r="O1272" s="83">
        <v>100</v>
      </c>
      <c r="P1272" s="80">
        <f>IF(OR(Table13233[[#This Row],[Fin]]="1st",Table13233[[#This Row],[Div]]&lt;&gt;""),O1272*Table13233[[#This Row],[Div]],"")</f>
        <v>340</v>
      </c>
      <c r="Q1272" s="80">
        <f>IF(Table13233[[#This Row],[Lev Ret]]="",Table13233[[#This Row],[Lev Bet]]*-1,Table13233[[#This Row],[Lev Ret]]-Table13233[[#This Row],[Lev Bet]])</f>
        <v>240</v>
      </c>
      <c r="R1272" s="84">
        <v>100</v>
      </c>
      <c r="S1272" s="84">
        <f>IF(Table13233[[#This Row],[E4 24 BET]]="","",IF(OR(Table13233[[#This Row],[Fin]]="1st",Table13233[[#This Row],[Fin]]="Won",Table13233[[#This Row],[Div]]&lt;&gt;""),R1272*Table13233[[#This Row],[Div]],""))</f>
        <v>340</v>
      </c>
      <c r="T1272" s="84">
        <f>IF(Table13233[[#This Row],[E4 24 BET]]="","",IF(Table13233[[#This Row],[E4 24 RET]]="",Table13233[[#This Row],[E4 24 BET]]*-1,S1272-R1272))</f>
        <v>240</v>
      </c>
      <c r="U1272" s="80" t="s">
        <v>941</v>
      </c>
    </row>
    <row r="1273" spans="1:21" x14ac:dyDescent="0.25">
      <c r="A1273" s="77">
        <v>45409</v>
      </c>
      <c r="B1273" s="78">
        <v>0.52777777777777779</v>
      </c>
      <c r="C1273" s="85" t="s">
        <v>139</v>
      </c>
      <c r="D1273" s="79">
        <v>3</v>
      </c>
      <c r="E1273" s="86">
        <v>1</v>
      </c>
      <c r="F1273" s="81" t="s">
        <v>971</v>
      </c>
      <c r="G1273" s="81" t="s">
        <v>7</v>
      </c>
      <c r="H1273" s="82"/>
      <c r="I1273" s="80" t="s">
        <v>156</v>
      </c>
      <c r="J1273" s="80"/>
      <c r="K1273" s="80" t="s">
        <v>932</v>
      </c>
      <c r="L1273" s="80" t="s">
        <v>1022</v>
      </c>
      <c r="M1273" s="80" t="s">
        <v>919</v>
      </c>
      <c r="N1273" s="80" t="s">
        <v>140</v>
      </c>
      <c r="O1273" s="83">
        <v>100</v>
      </c>
      <c r="P1273" s="80" t="str">
        <f>IF(OR(Table13233[[#This Row],[Fin]]="1st",Table13233[[#This Row],[Div]]&lt;&gt;""),O1273*Table13233[[#This Row],[Div]],"")</f>
        <v/>
      </c>
      <c r="Q1273" s="80">
        <f>IF(Table13233[[#This Row],[Lev Ret]]="",Table13233[[#This Row],[Lev Bet]]*-1,Table13233[[#This Row],[Lev Ret]]-Table13233[[#This Row],[Lev Bet]])</f>
        <v>-100</v>
      </c>
      <c r="R1273" s="84">
        <v>100</v>
      </c>
      <c r="S1273" s="84" t="str">
        <f>IF(Table13233[[#This Row],[E4 24 BET]]="","",IF(OR(Table13233[[#This Row],[Fin]]="1st",Table13233[[#This Row],[Fin]]="Won",Table13233[[#This Row],[Div]]&lt;&gt;""),R1273*Table13233[[#This Row],[Div]],""))</f>
        <v/>
      </c>
      <c r="T1273" s="84">
        <f>IF(Table13233[[#This Row],[E4 24 BET]]="","",IF(Table13233[[#This Row],[E4 24 RET]]="",Table13233[[#This Row],[E4 24 BET]]*-1,S1273-R1273))</f>
        <v>-100</v>
      </c>
      <c r="U1273" s="80" t="s">
        <v>943</v>
      </c>
    </row>
    <row r="1274" spans="1:21" x14ac:dyDescent="0.25">
      <c r="A1274" s="77">
        <v>45409</v>
      </c>
      <c r="B1274" s="78">
        <v>0.53819444444444442</v>
      </c>
      <c r="C1274" s="85" t="s">
        <v>9</v>
      </c>
      <c r="D1274" s="79">
        <v>3</v>
      </c>
      <c r="E1274" s="86">
        <v>3</v>
      </c>
      <c r="F1274" s="81" t="s">
        <v>972</v>
      </c>
      <c r="G1274" s="81" t="s">
        <v>6</v>
      </c>
      <c r="H1274" s="82"/>
      <c r="I1274" s="80" t="s">
        <v>392</v>
      </c>
      <c r="J1274" s="80"/>
      <c r="K1274" s="80" t="s">
        <v>932</v>
      </c>
      <c r="L1274" s="80" t="s">
        <v>1022</v>
      </c>
      <c r="M1274" s="80" t="s">
        <v>919</v>
      </c>
      <c r="N1274" s="80" t="s">
        <v>140</v>
      </c>
      <c r="O1274" s="83">
        <v>100</v>
      </c>
      <c r="P1274" s="80" t="str">
        <f>IF(OR(Table13233[[#This Row],[Fin]]="1st",Table13233[[#This Row],[Div]]&lt;&gt;""),O1274*Table13233[[#This Row],[Div]],"")</f>
        <v/>
      </c>
      <c r="Q1274" s="80">
        <f>IF(Table13233[[#This Row],[Lev Ret]]="",Table13233[[#This Row],[Lev Bet]]*-1,Table13233[[#This Row],[Lev Ret]]-Table13233[[#This Row],[Lev Bet]])</f>
        <v>-100</v>
      </c>
      <c r="R1274" s="84">
        <v>120</v>
      </c>
      <c r="S1274" s="84" t="str">
        <f>IF(Table13233[[#This Row],[E4 24 BET]]="","",IF(OR(Table13233[[#This Row],[Fin]]="1st",Table13233[[#This Row],[Fin]]="Won",Table13233[[#This Row],[Div]]&lt;&gt;""),R1274*Table13233[[#This Row],[Div]],""))</f>
        <v/>
      </c>
      <c r="T1274" s="84">
        <f>IF(Table13233[[#This Row],[E4 24 BET]]="","",IF(Table13233[[#This Row],[E4 24 RET]]="",Table13233[[#This Row],[E4 24 BET]]*-1,S1274-R1274))</f>
        <v>-120</v>
      </c>
      <c r="U1274" s="80" t="s">
        <v>941</v>
      </c>
    </row>
    <row r="1275" spans="1:21" x14ac:dyDescent="0.25">
      <c r="A1275" s="77">
        <v>45409</v>
      </c>
      <c r="B1275" s="78">
        <v>0.53819444444444442</v>
      </c>
      <c r="C1275" s="85" t="s">
        <v>9</v>
      </c>
      <c r="D1275" s="79">
        <v>3</v>
      </c>
      <c r="E1275" s="86">
        <v>1</v>
      </c>
      <c r="F1275" s="81" t="s">
        <v>34</v>
      </c>
      <c r="G1275" s="81"/>
      <c r="H1275" s="82"/>
      <c r="I1275" s="80" t="s">
        <v>392</v>
      </c>
      <c r="J1275" s="80"/>
      <c r="K1275" s="80" t="s">
        <v>932</v>
      </c>
      <c r="L1275" s="80" t="s">
        <v>1022</v>
      </c>
      <c r="M1275" s="80" t="s">
        <v>919</v>
      </c>
      <c r="N1275" s="80" t="s">
        <v>918</v>
      </c>
      <c r="O1275" s="83">
        <v>100</v>
      </c>
      <c r="P1275" s="80" t="str">
        <f>IF(OR(Table13233[[#This Row],[Fin]]="1st",Table13233[[#This Row],[Div]]&lt;&gt;""),O1275*Table13233[[#This Row],[Div]],"")</f>
        <v/>
      </c>
      <c r="Q1275" s="80">
        <f>IF(Table13233[[#This Row],[Lev Ret]]="",Table13233[[#This Row],[Lev Bet]]*-1,Table13233[[#This Row],[Lev Ret]]-Table13233[[#This Row],[Lev Bet]])</f>
        <v>-100</v>
      </c>
      <c r="R1275" s="84">
        <v>100</v>
      </c>
      <c r="S1275" s="84" t="str">
        <f>IF(Table13233[[#This Row],[E4 24 BET]]="","",IF(OR(Table13233[[#This Row],[Fin]]="1st",Table13233[[#This Row],[Fin]]="Won",Table13233[[#This Row],[Div]]&lt;&gt;""),R1275*Table13233[[#This Row],[Div]],""))</f>
        <v/>
      </c>
      <c r="T1275" s="84">
        <f>IF(Table13233[[#This Row],[E4 24 BET]]="","",IF(Table13233[[#This Row],[E4 24 RET]]="",Table13233[[#This Row],[E4 24 BET]]*-1,S1275-R1275))</f>
        <v>-100</v>
      </c>
      <c r="U1275" s="80" t="s">
        <v>947</v>
      </c>
    </row>
    <row r="1276" spans="1:21" x14ac:dyDescent="0.25">
      <c r="A1276" s="77">
        <v>45409</v>
      </c>
      <c r="B1276" s="78">
        <v>0.57638888888888884</v>
      </c>
      <c r="C1276" s="85" t="s">
        <v>139</v>
      </c>
      <c r="D1276" s="79">
        <v>5</v>
      </c>
      <c r="E1276" s="86">
        <v>12</v>
      </c>
      <c r="F1276" s="81" t="s">
        <v>973</v>
      </c>
      <c r="G1276" s="81"/>
      <c r="H1276" s="82"/>
      <c r="I1276" s="80" t="s">
        <v>156</v>
      </c>
      <c r="J1276" s="80"/>
      <c r="K1276" s="80" t="s">
        <v>932</v>
      </c>
      <c r="L1276" s="80" t="s">
        <v>1022</v>
      </c>
      <c r="M1276" s="80" t="s">
        <v>919</v>
      </c>
      <c r="N1276" s="80" t="s">
        <v>140</v>
      </c>
      <c r="O1276" s="83">
        <v>100</v>
      </c>
      <c r="P1276" s="80" t="str">
        <f>IF(OR(Table13233[[#This Row],[Fin]]="1st",Table13233[[#This Row],[Div]]&lt;&gt;""),O1276*Table13233[[#This Row],[Div]],"")</f>
        <v/>
      </c>
      <c r="Q1276" s="80">
        <f>IF(Table13233[[#This Row],[Lev Ret]]="",Table13233[[#This Row],[Lev Bet]]*-1,Table13233[[#This Row],[Lev Ret]]-Table13233[[#This Row],[Lev Bet]])</f>
        <v>-100</v>
      </c>
      <c r="R1276" s="84">
        <v>100</v>
      </c>
      <c r="S1276" s="84" t="str">
        <f>IF(Table13233[[#This Row],[E4 24 BET]]="","",IF(OR(Table13233[[#This Row],[Fin]]="1st",Table13233[[#This Row],[Fin]]="Won",Table13233[[#This Row],[Div]]&lt;&gt;""),R1276*Table13233[[#This Row],[Div]],""))</f>
        <v/>
      </c>
      <c r="T1276" s="84">
        <f>IF(Table13233[[#This Row],[E4 24 BET]]="","",IF(Table13233[[#This Row],[E4 24 RET]]="",Table13233[[#This Row],[E4 24 BET]]*-1,S1276-R1276))</f>
        <v>-100</v>
      </c>
      <c r="U1276" s="80" t="s">
        <v>943</v>
      </c>
    </row>
    <row r="1277" spans="1:21" x14ac:dyDescent="0.25">
      <c r="A1277" s="77">
        <v>45409</v>
      </c>
      <c r="B1277" s="78">
        <v>0.58680555555555558</v>
      </c>
      <c r="C1277" s="85" t="s">
        <v>9</v>
      </c>
      <c r="D1277" s="79">
        <v>5</v>
      </c>
      <c r="E1277" s="86">
        <v>4</v>
      </c>
      <c r="F1277" s="81" t="s">
        <v>974</v>
      </c>
      <c r="G1277" s="81" t="s">
        <v>4</v>
      </c>
      <c r="H1277" s="82">
        <v>2.7</v>
      </c>
      <c r="I1277" s="80" t="s">
        <v>392</v>
      </c>
      <c r="J1277" s="80"/>
      <c r="K1277" s="80" t="s">
        <v>932</v>
      </c>
      <c r="L1277" s="80" t="s">
        <v>1022</v>
      </c>
      <c r="M1277" s="80" t="s">
        <v>919</v>
      </c>
      <c r="N1277" s="80" t="s">
        <v>921</v>
      </c>
      <c r="O1277" s="83">
        <v>100</v>
      </c>
      <c r="P1277" s="80">
        <f>IF(OR(Table13233[[#This Row],[Fin]]="1st",Table13233[[#This Row],[Div]]&lt;&gt;""),O1277*Table13233[[#This Row],[Div]],"")</f>
        <v>270</v>
      </c>
      <c r="Q1277" s="80">
        <f>IF(Table13233[[#This Row],[Lev Ret]]="",Table13233[[#This Row],[Lev Bet]]*-1,Table13233[[#This Row],[Lev Ret]]-Table13233[[#This Row],[Lev Bet]])</f>
        <v>170</v>
      </c>
      <c r="R1277" s="84">
        <v>200</v>
      </c>
      <c r="S1277" s="84">
        <f>IF(Table13233[[#This Row],[E4 24 BET]]="","",IF(OR(Table13233[[#This Row],[Fin]]="1st",Table13233[[#This Row],[Fin]]="Won",Table13233[[#This Row],[Div]]&lt;&gt;""),R1277*Table13233[[#This Row],[Div]],""))</f>
        <v>540</v>
      </c>
      <c r="T1277" s="84">
        <f>IF(Table13233[[#This Row],[E4 24 BET]]="","",IF(Table13233[[#This Row],[E4 24 RET]]="",Table13233[[#This Row],[E4 24 BET]]*-1,S1277-R1277))</f>
        <v>340</v>
      </c>
      <c r="U1277" s="80" t="s">
        <v>950</v>
      </c>
    </row>
    <row r="1278" spans="1:21" x14ac:dyDescent="0.25">
      <c r="A1278" s="77">
        <v>45409</v>
      </c>
      <c r="B1278" s="78">
        <v>0.625</v>
      </c>
      <c r="C1278" s="85" t="s">
        <v>139</v>
      </c>
      <c r="D1278" s="79">
        <v>7</v>
      </c>
      <c r="E1278" s="86">
        <v>15</v>
      </c>
      <c r="F1278" s="81" t="s">
        <v>225</v>
      </c>
      <c r="G1278" s="81" t="s">
        <v>6</v>
      </c>
      <c r="H1278" s="82"/>
      <c r="I1278" s="80" t="s">
        <v>156</v>
      </c>
      <c r="J1278" s="80"/>
      <c r="K1278" s="80" t="s">
        <v>932</v>
      </c>
      <c r="L1278" s="80" t="s">
        <v>1022</v>
      </c>
      <c r="M1278" s="80" t="s">
        <v>919</v>
      </c>
      <c r="N1278" s="80" t="s">
        <v>918</v>
      </c>
      <c r="O1278" s="83">
        <v>100</v>
      </c>
      <c r="P1278" s="80" t="str">
        <f>IF(OR(Table13233[[#This Row],[Fin]]="1st",Table13233[[#This Row],[Div]]&lt;&gt;""),O1278*Table13233[[#This Row],[Div]],"")</f>
        <v/>
      </c>
      <c r="Q1278" s="80">
        <f>IF(Table13233[[#This Row],[Lev Ret]]="",Table13233[[#This Row],[Lev Bet]]*-1,Table13233[[#This Row],[Lev Ret]]-Table13233[[#This Row],[Lev Bet]])</f>
        <v>-100</v>
      </c>
      <c r="R1278" s="84">
        <v>139.99999999999997</v>
      </c>
      <c r="S1278" s="84" t="str">
        <f>IF(Table13233[[#This Row],[E4 24 BET]]="","",IF(OR(Table13233[[#This Row],[Fin]]="1st",Table13233[[#This Row],[Fin]]="Won",Table13233[[#This Row],[Div]]&lt;&gt;""),R1278*Table13233[[#This Row],[Div]],""))</f>
        <v/>
      </c>
      <c r="T1278" s="84">
        <f>IF(Table13233[[#This Row],[E4 24 BET]]="","",IF(Table13233[[#This Row],[E4 24 RET]]="",Table13233[[#This Row],[E4 24 BET]]*-1,S1278-R1278))</f>
        <v>-139.99999999999997</v>
      </c>
      <c r="U1278" s="80" t="s">
        <v>955</v>
      </c>
    </row>
    <row r="1279" spans="1:21" x14ac:dyDescent="0.25">
      <c r="A1279" s="77">
        <v>45409</v>
      </c>
      <c r="B1279" s="78">
        <v>0.64930555555555558</v>
      </c>
      <c r="C1279" s="85" t="s">
        <v>139</v>
      </c>
      <c r="D1279" s="79">
        <v>8</v>
      </c>
      <c r="E1279" s="86">
        <v>10</v>
      </c>
      <c r="F1279" s="81" t="s">
        <v>975</v>
      </c>
      <c r="G1279" s="81" t="s">
        <v>7</v>
      </c>
      <c r="H1279" s="82"/>
      <c r="I1279" s="80" t="s">
        <v>156</v>
      </c>
      <c r="J1279" s="80"/>
      <c r="K1279" s="80" t="s">
        <v>932</v>
      </c>
      <c r="L1279" s="80" t="s">
        <v>1022</v>
      </c>
      <c r="M1279" s="80" t="s">
        <v>919</v>
      </c>
      <c r="N1279" s="80" t="s">
        <v>918</v>
      </c>
      <c r="O1279" s="83">
        <v>100</v>
      </c>
      <c r="P1279" s="80" t="str">
        <f>IF(OR(Table13233[[#This Row],[Fin]]="1st",Table13233[[#This Row],[Div]]&lt;&gt;""),O1279*Table13233[[#This Row],[Div]],"")</f>
        <v/>
      </c>
      <c r="Q1279" s="80">
        <f>IF(Table13233[[#This Row],[Lev Ret]]="",Table13233[[#This Row],[Lev Bet]]*-1,Table13233[[#This Row],[Lev Ret]]-Table13233[[#This Row],[Lev Bet]])</f>
        <v>-100</v>
      </c>
      <c r="R1279" s="84">
        <v>139.99999999999997</v>
      </c>
      <c r="S1279" s="84" t="str">
        <f>IF(Table13233[[#This Row],[E4 24 BET]]="","",IF(OR(Table13233[[#This Row],[Fin]]="1st",Table13233[[#This Row],[Fin]]="Won",Table13233[[#This Row],[Div]]&lt;&gt;""),R1279*Table13233[[#This Row],[Div]],""))</f>
        <v/>
      </c>
      <c r="T1279" s="84">
        <f>IF(Table13233[[#This Row],[E4 24 BET]]="","",IF(Table13233[[#This Row],[E4 24 RET]]="",Table13233[[#This Row],[E4 24 BET]]*-1,S1279-R1279))</f>
        <v>-139.99999999999997</v>
      </c>
      <c r="U1279" s="80" t="s">
        <v>951</v>
      </c>
    </row>
    <row r="1280" spans="1:21" x14ac:dyDescent="0.25">
      <c r="A1280" s="77">
        <v>45409</v>
      </c>
      <c r="B1280" s="78">
        <v>0.6875</v>
      </c>
      <c r="C1280" s="85" t="s">
        <v>9</v>
      </c>
      <c r="D1280" s="79">
        <v>9</v>
      </c>
      <c r="E1280" s="86">
        <v>1</v>
      </c>
      <c r="F1280" s="81" t="s">
        <v>976</v>
      </c>
      <c r="G1280" s="81" t="s">
        <v>6</v>
      </c>
      <c r="H1280" s="82"/>
      <c r="I1280" s="80" t="s">
        <v>392</v>
      </c>
      <c r="J1280" s="80"/>
      <c r="K1280" s="80" t="s">
        <v>932</v>
      </c>
      <c r="L1280" s="80" t="s">
        <v>1022</v>
      </c>
      <c r="M1280" s="80" t="s">
        <v>919</v>
      </c>
      <c r="N1280" s="80" t="s">
        <v>140</v>
      </c>
      <c r="O1280" s="83">
        <v>100</v>
      </c>
      <c r="P1280" s="80" t="str">
        <f>IF(OR(Table13233[[#This Row],[Fin]]="1st",Table13233[[#This Row],[Div]]&lt;&gt;""),O1280*Table13233[[#This Row],[Div]],"")</f>
        <v/>
      </c>
      <c r="Q1280" s="80">
        <f>IF(Table13233[[#This Row],[Lev Ret]]="",Table13233[[#This Row],[Lev Bet]]*-1,Table13233[[#This Row],[Lev Ret]]-Table13233[[#This Row],[Lev Bet]])</f>
        <v>-100</v>
      </c>
      <c r="R1280" s="84">
        <v>120</v>
      </c>
      <c r="S1280" s="84" t="str">
        <f>IF(Table13233[[#This Row],[E4 24 BET]]="","",IF(OR(Table13233[[#This Row],[Fin]]="1st",Table13233[[#This Row],[Fin]]="Won",Table13233[[#This Row],[Div]]&lt;&gt;""),R1280*Table13233[[#This Row],[Div]],""))</f>
        <v/>
      </c>
      <c r="T1280" s="84">
        <f>IF(Table13233[[#This Row],[E4 24 BET]]="","",IF(Table13233[[#This Row],[E4 24 RET]]="",Table13233[[#This Row],[E4 24 BET]]*-1,S1280-R1280))</f>
        <v>-120</v>
      </c>
      <c r="U1280" s="80" t="s">
        <v>942</v>
      </c>
    </row>
    <row r="1281" spans="1:21" x14ac:dyDescent="0.25">
      <c r="A1281" s="77">
        <v>45409</v>
      </c>
      <c r="B1281" s="78">
        <v>0.70138888888888884</v>
      </c>
      <c r="C1281" s="85" t="s">
        <v>139</v>
      </c>
      <c r="D1281" s="79">
        <v>10</v>
      </c>
      <c r="E1281" s="86">
        <v>12</v>
      </c>
      <c r="F1281" s="81" t="s">
        <v>977</v>
      </c>
      <c r="G1281" s="81" t="s">
        <v>6</v>
      </c>
      <c r="H1281" s="82"/>
      <c r="I1281" s="80" t="s">
        <v>156</v>
      </c>
      <c r="J1281" s="80"/>
      <c r="K1281" s="80" t="s">
        <v>932</v>
      </c>
      <c r="L1281" s="80" t="s">
        <v>1022</v>
      </c>
      <c r="M1281" s="80" t="s">
        <v>919</v>
      </c>
      <c r="N1281" s="80" t="s">
        <v>918</v>
      </c>
      <c r="O1281" s="83">
        <v>100</v>
      </c>
      <c r="P1281" s="80" t="str">
        <f>IF(OR(Table13233[[#This Row],[Fin]]="1st",Table13233[[#This Row],[Div]]&lt;&gt;""),O1281*Table13233[[#This Row],[Div]],"")</f>
        <v/>
      </c>
      <c r="Q1281" s="80">
        <f>IF(Table13233[[#This Row],[Lev Ret]]="",Table13233[[#This Row],[Lev Bet]]*-1,Table13233[[#This Row],[Lev Ret]]-Table13233[[#This Row],[Lev Bet]])</f>
        <v>-100</v>
      </c>
      <c r="R1281" s="84">
        <v>139.99999999999997</v>
      </c>
      <c r="S1281" s="84" t="str">
        <f>IF(Table13233[[#This Row],[E4 24 BET]]="","",IF(OR(Table13233[[#This Row],[Fin]]="1st",Table13233[[#This Row],[Fin]]="Won",Table13233[[#This Row],[Div]]&lt;&gt;""),R1281*Table13233[[#This Row],[Div]],""))</f>
        <v/>
      </c>
      <c r="T1281" s="84">
        <f>IF(Table13233[[#This Row],[E4 24 BET]]="","",IF(Table13233[[#This Row],[E4 24 RET]]="",Table13233[[#This Row],[E4 24 BET]]*-1,S1281-R1281))</f>
        <v>-139.99999999999997</v>
      </c>
      <c r="U1281" s="80" t="s">
        <v>951</v>
      </c>
    </row>
    <row r="1282" spans="1:21" x14ac:dyDescent="0.25">
      <c r="A1282" s="77">
        <v>45413</v>
      </c>
      <c r="B1282" s="78">
        <v>0.50694444444444442</v>
      </c>
      <c r="C1282" s="85" t="s">
        <v>146</v>
      </c>
      <c r="D1282" s="79">
        <v>1</v>
      </c>
      <c r="E1282" s="86">
        <v>1</v>
      </c>
      <c r="F1282" s="81" t="s">
        <v>508</v>
      </c>
      <c r="G1282" s="81" t="s">
        <v>4</v>
      </c>
      <c r="H1282" s="82">
        <v>3.1</v>
      </c>
      <c r="I1282" s="80" t="s">
        <v>156</v>
      </c>
      <c r="J1282" s="80"/>
      <c r="K1282" s="80" t="s">
        <v>932</v>
      </c>
      <c r="L1282" s="80" t="s">
        <v>1022</v>
      </c>
      <c r="M1282" s="80" t="s">
        <v>924</v>
      </c>
      <c r="N1282" s="80"/>
      <c r="O1282" s="83">
        <v>100</v>
      </c>
      <c r="P1282" s="80">
        <f>IF(OR(Table13233[[#This Row],[Fin]]="1st",Table13233[[#This Row],[Div]]&lt;&gt;""),O1282*Table13233[[#This Row],[Div]],"")</f>
        <v>310</v>
      </c>
      <c r="Q1282" s="80">
        <f>IF(Table13233[[#This Row],[Lev Ret]]="",Table13233[[#This Row],[Lev Bet]]*-1,Table13233[[#This Row],[Lev Ret]]-Table13233[[#This Row],[Lev Bet]])</f>
        <v>210</v>
      </c>
      <c r="R1282" s="84">
        <v>120</v>
      </c>
      <c r="S1282" s="84">
        <f>IF(Table13233[[#This Row],[E4 24 BET]]="","",IF(OR(Table13233[[#This Row],[Fin]]="1st",Table13233[[#This Row],[Fin]]="Won",Table13233[[#This Row],[Div]]&lt;&gt;""),R1282*Table13233[[#This Row],[Div]],""))</f>
        <v>372</v>
      </c>
      <c r="T1282" s="84">
        <f>IF(Table13233[[#This Row],[E4 24 BET]]="","",IF(Table13233[[#This Row],[E4 24 RET]]="",Table13233[[#This Row],[E4 24 BET]]*-1,S1282-R1282))</f>
        <v>252</v>
      </c>
      <c r="U1282" s="80" t="s">
        <v>967</v>
      </c>
    </row>
    <row r="1283" spans="1:21" x14ac:dyDescent="0.25">
      <c r="A1283" s="77">
        <v>45413</v>
      </c>
      <c r="B1283" s="78">
        <v>0.63194444444444442</v>
      </c>
      <c r="C1283" s="85" t="s">
        <v>146</v>
      </c>
      <c r="D1283" s="79">
        <v>6</v>
      </c>
      <c r="E1283" s="86">
        <v>8</v>
      </c>
      <c r="F1283" s="81" t="s">
        <v>978</v>
      </c>
      <c r="G1283" s="81" t="s">
        <v>4</v>
      </c>
      <c r="H1283" s="82">
        <v>4.2</v>
      </c>
      <c r="I1283" s="80" t="s">
        <v>156</v>
      </c>
      <c r="J1283" s="80"/>
      <c r="K1283" s="80" t="s">
        <v>932</v>
      </c>
      <c r="L1283" s="80" t="s">
        <v>1022</v>
      </c>
      <c r="M1283" s="80" t="s">
        <v>924</v>
      </c>
      <c r="N1283" s="80" t="s">
        <v>140</v>
      </c>
      <c r="O1283" s="83">
        <v>100</v>
      </c>
      <c r="P1283" s="80">
        <f>IF(OR(Table13233[[#This Row],[Fin]]="1st",Table13233[[#This Row],[Div]]&lt;&gt;""),O1283*Table13233[[#This Row],[Div]],"")</f>
        <v>420</v>
      </c>
      <c r="Q1283" s="80">
        <f>IF(Table13233[[#This Row],[Lev Ret]]="",Table13233[[#This Row],[Lev Bet]]*-1,Table13233[[#This Row],[Lev Ret]]-Table13233[[#This Row],[Lev Bet]])</f>
        <v>320</v>
      </c>
      <c r="R1283" s="84">
        <v>120</v>
      </c>
      <c r="S1283" s="84">
        <f>IF(Table13233[[#This Row],[E4 24 BET]]="","",IF(OR(Table13233[[#This Row],[Fin]]="1st",Table13233[[#This Row],[Fin]]="Won",Table13233[[#This Row],[Div]]&lt;&gt;""),R1283*Table13233[[#This Row],[Div]],""))</f>
        <v>504</v>
      </c>
      <c r="T1283" s="84">
        <f>IF(Table13233[[#This Row],[E4 24 BET]]="","",IF(Table13233[[#This Row],[E4 24 RET]]="",Table13233[[#This Row],[E4 24 BET]]*-1,S1283-R1283))</f>
        <v>384</v>
      </c>
      <c r="U1283" s="80" t="s">
        <v>967</v>
      </c>
    </row>
    <row r="1284" spans="1:21" x14ac:dyDescent="0.25">
      <c r="A1284" s="77">
        <v>45416</v>
      </c>
      <c r="B1284" s="78">
        <v>0.56944444444444442</v>
      </c>
      <c r="C1284" s="85" t="s">
        <v>141</v>
      </c>
      <c r="D1284" s="79">
        <v>5</v>
      </c>
      <c r="E1284" s="86">
        <v>13</v>
      </c>
      <c r="F1284" s="81" t="s">
        <v>979</v>
      </c>
      <c r="G1284" s="81"/>
      <c r="H1284" s="82"/>
      <c r="I1284" s="80" t="s">
        <v>156</v>
      </c>
      <c r="J1284" s="80"/>
      <c r="K1284" s="80" t="s">
        <v>932</v>
      </c>
      <c r="L1284" s="80" t="s">
        <v>1022</v>
      </c>
      <c r="M1284" s="80" t="s">
        <v>919</v>
      </c>
      <c r="N1284" s="80" t="s">
        <v>921</v>
      </c>
      <c r="O1284" s="83">
        <v>100</v>
      </c>
      <c r="P1284" s="80" t="str">
        <f>IF(OR(Table13233[[#This Row],[Fin]]="1st",Table13233[[#This Row],[Div]]&lt;&gt;""),O1284*Table13233[[#This Row],[Div]],"")</f>
        <v/>
      </c>
      <c r="Q1284" s="80">
        <f>IF(Table13233[[#This Row],[Lev Ret]]="",Table13233[[#This Row],[Lev Bet]]*-1,Table13233[[#This Row],[Lev Ret]]-Table13233[[#This Row],[Lev Bet]])</f>
        <v>-100</v>
      </c>
      <c r="R1284" s="84">
        <v>160</v>
      </c>
      <c r="S1284" s="84" t="str">
        <f>IF(Table13233[[#This Row],[E4 24 BET]]="","",IF(OR(Table13233[[#This Row],[Fin]]="1st",Table13233[[#This Row],[Fin]]="Won",Table13233[[#This Row],[Div]]&lt;&gt;""),R1284*Table13233[[#This Row],[Div]],""))</f>
        <v/>
      </c>
      <c r="T1284" s="84">
        <f>IF(Table13233[[#This Row],[E4 24 BET]]="","",IF(Table13233[[#This Row],[E4 24 RET]]="",Table13233[[#This Row],[E4 24 BET]]*-1,S1284-R1284))</f>
        <v>-160</v>
      </c>
      <c r="U1284" s="80" t="s">
        <v>952</v>
      </c>
    </row>
    <row r="1285" spans="1:21" x14ac:dyDescent="0.25">
      <c r="A1285" s="77">
        <v>45416</v>
      </c>
      <c r="B1285" s="78">
        <v>0.59375</v>
      </c>
      <c r="C1285" s="85" t="s">
        <v>141</v>
      </c>
      <c r="D1285" s="79">
        <v>6</v>
      </c>
      <c r="E1285" s="86">
        <v>5</v>
      </c>
      <c r="F1285" s="81" t="s">
        <v>260</v>
      </c>
      <c r="G1285" s="81" t="s">
        <v>6</v>
      </c>
      <c r="H1285" s="82"/>
      <c r="I1285" s="80" t="s">
        <v>156</v>
      </c>
      <c r="J1285" s="80"/>
      <c r="K1285" s="80" t="s">
        <v>932</v>
      </c>
      <c r="L1285" s="80" t="s">
        <v>1022</v>
      </c>
      <c r="M1285" s="80" t="s">
        <v>919</v>
      </c>
      <c r="N1285" s="80" t="s">
        <v>140</v>
      </c>
      <c r="O1285" s="83">
        <v>100</v>
      </c>
      <c r="P1285" s="80" t="str">
        <f>IF(OR(Table13233[[#This Row],[Fin]]="1st",Table13233[[#This Row],[Div]]&lt;&gt;""),O1285*Table13233[[#This Row],[Div]],"")</f>
        <v/>
      </c>
      <c r="Q1285" s="80">
        <f>IF(Table13233[[#This Row],[Lev Ret]]="",Table13233[[#This Row],[Lev Bet]]*-1,Table13233[[#This Row],[Lev Ret]]-Table13233[[#This Row],[Lev Bet]])</f>
        <v>-100</v>
      </c>
      <c r="R1285" s="84">
        <v>100</v>
      </c>
      <c r="S1285" s="84" t="str">
        <f>IF(Table13233[[#This Row],[E4 24 BET]]="","",IF(OR(Table13233[[#This Row],[Fin]]="1st",Table13233[[#This Row],[Fin]]="Won",Table13233[[#This Row],[Div]]&lt;&gt;""),R1285*Table13233[[#This Row],[Div]],""))</f>
        <v/>
      </c>
      <c r="T1285" s="84">
        <f>IF(Table13233[[#This Row],[E4 24 BET]]="","",IF(Table13233[[#This Row],[E4 24 RET]]="",Table13233[[#This Row],[E4 24 BET]]*-1,S1285-R1285))</f>
        <v>-100</v>
      </c>
      <c r="U1285" s="80" t="s">
        <v>943</v>
      </c>
    </row>
    <row r="1286" spans="1:21" x14ac:dyDescent="0.25">
      <c r="A1286" s="77">
        <v>45416</v>
      </c>
      <c r="B1286" s="78">
        <v>0.60416666666666663</v>
      </c>
      <c r="C1286" s="85" t="s">
        <v>9</v>
      </c>
      <c r="D1286" s="79">
        <v>6</v>
      </c>
      <c r="E1286" s="86">
        <v>8</v>
      </c>
      <c r="F1286" s="81" t="s">
        <v>980</v>
      </c>
      <c r="G1286" s="81"/>
      <c r="H1286" s="82"/>
      <c r="I1286" s="80" t="s">
        <v>392</v>
      </c>
      <c r="J1286" s="80"/>
      <c r="K1286" s="80" t="s">
        <v>932</v>
      </c>
      <c r="L1286" s="80" t="s">
        <v>1022</v>
      </c>
      <c r="M1286" s="80" t="s">
        <v>919</v>
      </c>
      <c r="N1286" s="80" t="s">
        <v>918</v>
      </c>
      <c r="O1286" s="83">
        <v>100</v>
      </c>
      <c r="P1286" s="80" t="str">
        <f>IF(OR(Table13233[[#This Row],[Fin]]="1st",Table13233[[#This Row],[Div]]&lt;&gt;""),O1286*Table13233[[#This Row],[Div]],"")</f>
        <v/>
      </c>
      <c r="Q1286" s="80">
        <f>IF(Table13233[[#This Row],[Lev Ret]]="",Table13233[[#This Row],[Lev Bet]]*-1,Table13233[[#This Row],[Lev Ret]]-Table13233[[#This Row],[Lev Bet]])</f>
        <v>-100</v>
      </c>
      <c r="R1286" s="84">
        <v>100</v>
      </c>
      <c r="S1286" s="84" t="str">
        <f>IF(Table13233[[#This Row],[E4 24 BET]]="","",IF(OR(Table13233[[#This Row],[Fin]]="1st",Table13233[[#This Row],[Fin]]="Won",Table13233[[#This Row],[Div]]&lt;&gt;""),R1286*Table13233[[#This Row],[Div]],""))</f>
        <v/>
      </c>
      <c r="T1286" s="84">
        <f>IF(Table13233[[#This Row],[E4 24 BET]]="","",IF(Table13233[[#This Row],[E4 24 RET]]="",Table13233[[#This Row],[E4 24 BET]]*-1,S1286-R1286))</f>
        <v>-100</v>
      </c>
      <c r="U1286" s="80" t="s">
        <v>947</v>
      </c>
    </row>
    <row r="1287" spans="1:21" x14ac:dyDescent="0.25">
      <c r="A1287" s="77">
        <v>45416</v>
      </c>
      <c r="B1287" s="78">
        <v>0.62847222222222221</v>
      </c>
      <c r="C1287" s="85" t="s">
        <v>9</v>
      </c>
      <c r="D1287" s="79">
        <v>7</v>
      </c>
      <c r="E1287" s="86">
        <v>9</v>
      </c>
      <c r="F1287" s="81" t="s">
        <v>224</v>
      </c>
      <c r="G1287" s="81" t="s">
        <v>4</v>
      </c>
      <c r="H1287" s="82">
        <v>5</v>
      </c>
      <c r="I1287" s="80" t="s">
        <v>392</v>
      </c>
      <c r="J1287" s="80"/>
      <c r="K1287" s="80" t="s">
        <v>932</v>
      </c>
      <c r="L1287" s="80" t="s">
        <v>1022</v>
      </c>
      <c r="M1287" s="80" t="s">
        <v>919</v>
      </c>
      <c r="N1287" s="80" t="s">
        <v>918</v>
      </c>
      <c r="O1287" s="83">
        <v>100</v>
      </c>
      <c r="P1287" s="80">
        <f>IF(OR(Table13233[[#This Row],[Fin]]="1st",Table13233[[#This Row],[Div]]&lt;&gt;""),O1287*Table13233[[#This Row],[Div]],"")</f>
        <v>500</v>
      </c>
      <c r="Q1287" s="80">
        <f>IF(Table13233[[#This Row],[Lev Ret]]="",Table13233[[#This Row],[Lev Bet]]*-1,Table13233[[#This Row],[Lev Ret]]-Table13233[[#This Row],[Lev Bet]])</f>
        <v>400</v>
      </c>
      <c r="R1287" s="84">
        <v>100</v>
      </c>
      <c r="S1287" s="84">
        <f>IF(Table13233[[#This Row],[E4 24 BET]]="","",IF(OR(Table13233[[#This Row],[Fin]]="1st",Table13233[[#This Row],[Fin]]="Won",Table13233[[#This Row],[Div]]&lt;&gt;""),R1287*Table13233[[#This Row],[Div]],""))</f>
        <v>500</v>
      </c>
      <c r="T1287" s="84">
        <f>IF(Table13233[[#This Row],[E4 24 BET]]="","",IF(Table13233[[#This Row],[E4 24 RET]]="",Table13233[[#This Row],[E4 24 BET]]*-1,S1287-R1287))</f>
        <v>400</v>
      </c>
      <c r="U1287" s="80" t="s">
        <v>953</v>
      </c>
    </row>
    <row r="1288" spans="1:21" x14ac:dyDescent="0.25">
      <c r="A1288" s="77">
        <v>45416</v>
      </c>
      <c r="B1288" s="78">
        <v>0.62847222222222221</v>
      </c>
      <c r="C1288" s="85" t="s">
        <v>9</v>
      </c>
      <c r="D1288" s="79">
        <v>7</v>
      </c>
      <c r="E1288" s="86">
        <v>5</v>
      </c>
      <c r="F1288" s="81" t="s">
        <v>961</v>
      </c>
      <c r="G1288" s="81" t="s">
        <v>6</v>
      </c>
      <c r="H1288" s="82"/>
      <c r="I1288" s="80" t="s">
        <v>392</v>
      </c>
      <c r="J1288" s="80"/>
      <c r="K1288" s="80" t="s">
        <v>932</v>
      </c>
      <c r="L1288" s="80" t="s">
        <v>1022</v>
      </c>
      <c r="M1288" s="80" t="s">
        <v>919</v>
      </c>
      <c r="N1288" s="80" t="s">
        <v>140</v>
      </c>
      <c r="O1288" s="83">
        <v>100</v>
      </c>
      <c r="P1288" s="80" t="str">
        <f>IF(OR(Table13233[[#This Row],[Fin]]="1st",Table13233[[#This Row],[Div]]&lt;&gt;""),O1288*Table13233[[#This Row],[Div]],"")</f>
        <v/>
      </c>
      <c r="Q1288" s="80">
        <f>IF(Table13233[[#This Row],[Lev Ret]]="",Table13233[[#This Row],[Lev Bet]]*-1,Table13233[[#This Row],[Lev Ret]]-Table13233[[#This Row],[Lev Bet]])</f>
        <v>-100</v>
      </c>
      <c r="R1288" s="84">
        <v>120</v>
      </c>
      <c r="S1288" s="84" t="str">
        <f>IF(Table13233[[#This Row],[E4 24 BET]]="","",IF(OR(Table13233[[#This Row],[Fin]]="1st",Table13233[[#This Row],[Fin]]="Won",Table13233[[#This Row],[Div]]&lt;&gt;""),R1288*Table13233[[#This Row],[Div]],""))</f>
        <v/>
      </c>
      <c r="T1288" s="84">
        <f>IF(Table13233[[#This Row],[E4 24 BET]]="","",IF(Table13233[[#This Row],[E4 24 RET]]="",Table13233[[#This Row],[E4 24 BET]]*-1,S1288-R1288))</f>
        <v>-120</v>
      </c>
      <c r="U1288" s="80" t="s">
        <v>941</v>
      </c>
    </row>
    <row r="1289" spans="1:21" x14ac:dyDescent="0.25">
      <c r="A1289" s="77">
        <v>45416</v>
      </c>
      <c r="B1289" s="78">
        <v>0.62847222222222221</v>
      </c>
      <c r="C1289" s="85" t="s">
        <v>9</v>
      </c>
      <c r="D1289" s="79">
        <v>7</v>
      </c>
      <c r="E1289" s="86">
        <v>3</v>
      </c>
      <c r="F1289" s="81" t="s">
        <v>636</v>
      </c>
      <c r="G1289" s="81" t="s">
        <v>7</v>
      </c>
      <c r="H1289" s="82"/>
      <c r="I1289" s="80" t="s">
        <v>392</v>
      </c>
      <c r="J1289" s="80"/>
      <c r="K1289" s="80" t="s">
        <v>932</v>
      </c>
      <c r="L1289" s="80" t="s">
        <v>1022</v>
      </c>
      <c r="M1289" s="80" t="s">
        <v>919</v>
      </c>
      <c r="N1289" s="80" t="s">
        <v>140</v>
      </c>
      <c r="O1289" s="83">
        <v>100</v>
      </c>
      <c r="P1289" s="80" t="str">
        <f>IF(OR(Table13233[[#This Row],[Fin]]="1st",Table13233[[#This Row],[Div]]&lt;&gt;""),O1289*Table13233[[#This Row],[Div]],"")</f>
        <v/>
      </c>
      <c r="Q1289" s="80">
        <f>IF(Table13233[[#This Row],[Lev Ret]]="",Table13233[[#This Row],[Lev Bet]]*-1,Table13233[[#This Row],[Lev Ret]]-Table13233[[#This Row],[Lev Bet]])</f>
        <v>-100</v>
      </c>
      <c r="R1289" s="84">
        <v>120</v>
      </c>
      <c r="S1289" s="84" t="str">
        <f>IF(Table13233[[#This Row],[E4 24 BET]]="","",IF(OR(Table13233[[#This Row],[Fin]]="1st",Table13233[[#This Row],[Fin]]="Won",Table13233[[#This Row],[Div]]&lt;&gt;""),R1289*Table13233[[#This Row],[Div]],""))</f>
        <v/>
      </c>
      <c r="T1289" s="84">
        <f>IF(Table13233[[#This Row],[E4 24 BET]]="","",IF(Table13233[[#This Row],[E4 24 RET]]="",Table13233[[#This Row],[E4 24 BET]]*-1,S1289-R1289))</f>
        <v>-120</v>
      </c>
      <c r="U1289" s="80" t="s">
        <v>941</v>
      </c>
    </row>
    <row r="1290" spans="1:21" x14ac:dyDescent="0.25">
      <c r="A1290" s="77">
        <v>45416</v>
      </c>
      <c r="B1290" s="78">
        <v>0.68055555555555558</v>
      </c>
      <c r="C1290" s="85" t="s">
        <v>9</v>
      </c>
      <c r="D1290" s="79">
        <v>9</v>
      </c>
      <c r="E1290" s="86">
        <v>1</v>
      </c>
      <c r="F1290" s="81" t="s">
        <v>974</v>
      </c>
      <c r="G1290" s="81" t="s">
        <v>7</v>
      </c>
      <c r="H1290" s="82"/>
      <c r="I1290" s="80" t="s">
        <v>392</v>
      </c>
      <c r="J1290" s="80"/>
      <c r="K1290" s="80" t="s">
        <v>932</v>
      </c>
      <c r="L1290" s="80" t="s">
        <v>1022</v>
      </c>
      <c r="M1290" s="80" t="s">
        <v>919</v>
      </c>
      <c r="N1290" s="80" t="s">
        <v>140</v>
      </c>
      <c r="O1290" s="83">
        <v>100</v>
      </c>
      <c r="P1290" s="80" t="str">
        <f>IF(OR(Table13233[[#This Row],[Fin]]="1st",Table13233[[#This Row],[Div]]&lt;&gt;""),O1290*Table13233[[#This Row],[Div]],"")</f>
        <v/>
      </c>
      <c r="Q1290" s="80">
        <f>IF(Table13233[[#This Row],[Lev Ret]]="",Table13233[[#This Row],[Lev Bet]]*-1,Table13233[[#This Row],[Lev Ret]]-Table13233[[#This Row],[Lev Bet]])</f>
        <v>-100</v>
      </c>
      <c r="R1290" s="84">
        <v>120</v>
      </c>
      <c r="S1290" s="84" t="str">
        <f>IF(Table13233[[#This Row],[E4 24 BET]]="","",IF(OR(Table13233[[#This Row],[Fin]]="1st",Table13233[[#This Row],[Fin]]="Won",Table13233[[#This Row],[Div]]&lt;&gt;""),R1290*Table13233[[#This Row],[Div]],""))</f>
        <v/>
      </c>
      <c r="T1290" s="84">
        <f>IF(Table13233[[#This Row],[E4 24 BET]]="","",IF(Table13233[[#This Row],[E4 24 RET]]="",Table13233[[#This Row],[E4 24 BET]]*-1,S1290-R1290))</f>
        <v>-120</v>
      </c>
      <c r="U1290" s="80" t="s">
        <v>941</v>
      </c>
    </row>
    <row r="1291" spans="1:21" x14ac:dyDescent="0.25">
      <c r="A1291" s="77">
        <v>45416</v>
      </c>
      <c r="B1291" s="78">
        <v>0.69791666666666663</v>
      </c>
      <c r="C1291" s="85" t="s">
        <v>141</v>
      </c>
      <c r="D1291" s="79">
        <v>10</v>
      </c>
      <c r="E1291" s="86">
        <v>11</v>
      </c>
      <c r="F1291" s="81" t="s">
        <v>981</v>
      </c>
      <c r="G1291" s="81"/>
      <c r="H1291" s="82"/>
      <c r="I1291" s="80" t="s">
        <v>156</v>
      </c>
      <c r="J1291" s="80"/>
      <c r="K1291" s="80" t="s">
        <v>932</v>
      </c>
      <c r="L1291" s="80" t="s">
        <v>1022</v>
      </c>
      <c r="M1291" s="80" t="s">
        <v>919</v>
      </c>
      <c r="N1291" s="80" t="s">
        <v>140</v>
      </c>
      <c r="O1291" s="83">
        <v>100</v>
      </c>
      <c r="P1291" s="80" t="str">
        <f>IF(OR(Table13233[[#This Row],[Fin]]="1st",Table13233[[#This Row],[Div]]&lt;&gt;""),O1291*Table13233[[#This Row],[Div]],"")</f>
        <v/>
      </c>
      <c r="Q1291" s="80">
        <f>IF(Table13233[[#This Row],[Lev Ret]]="",Table13233[[#This Row],[Lev Bet]]*-1,Table13233[[#This Row],[Lev Ret]]-Table13233[[#This Row],[Lev Bet]])</f>
        <v>-100</v>
      </c>
      <c r="R1291" s="84">
        <v>100</v>
      </c>
      <c r="S1291" s="84" t="str">
        <f>IF(Table13233[[#This Row],[E4 24 BET]]="","",IF(OR(Table13233[[#This Row],[Fin]]="1st",Table13233[[#This Row],[Fin]]="Won",Table13233[[#This Row],[Div]]&lt;&gt;""),R1291*Table13233[[#This Row],[Div]],""))</f>
        <v/>
      </c>
      <c r="T1291" s="84">
        <f>IF(Table13233[[#This Row],[E4 24 BET]]="","",IF(Table13233[[#This Row],[E4 24 RET]]="",Table13233[[#This Row],[E4 24 BET]]*-1,S1291-R1291))</f>
        <v>-100</v>
      </c>
      <c r="U1291" s="80" t="s">
        <v>943</v>
      </c>
    </row>
    <row r="1292" spans="1:21" x14ac:dyDescent="0.25">
      <c r="A1292" s="77">
        <v>45420</v>
      </c>
      <c r="B1292" s="78">
        <v>0.69305555555555554</v>
      </c>
      <c r="C1292" s="85" t="s">
        <v>155</v>
      </c>
      <c r="D1292" s="79">
        <v>9</v>
      </c>
      <c r="E1292" s="86">
        <v>9</v>
      </c>
      <c r="F1292" s="81" t="s">
        <v>982</v>
      </c>
      <c r="G1292" s="81" t="s">
        <v>4</v>
      </c>
      <c r="H1292" s="82">
        <v>2.2000000000000002</v>
      </c>
      <c r="I1292" s="80" t="s">
        <v>897</v>
      </c>
      <c r="J1292" s="80"/>
      <c r="K1292" s="80" t="s">
        <v>932</v>
      </c>
      <c r="L1292" s="80" t="s">
        <v>1022</v>
      </c>
      <c r="M1292" s="80" t="s">
        <v>924</v>
      </c>
      <c r="N1292" s="80" t="s">
        <v>140</v>
      </c>
      <c r="O1292" s="83">
        <v>100</v>
      </c>
      <c r="P1292" s="80">
        <f>IF(OR(Table13233[[#This Row],[Fin]]="1st",Table13233[[#This Row],[Div]]&lt;&gt;""),O1292*Table13233[[#This Row],[Div]],"")</f>
        <v>220.00000000000003</v>
      </c>
      <c r="Q1292" s="80">
        <f>IF(Table13233[[#This Row],[Lev Ret]]="",Table13233[[#This Row],[Lev Bet]]*-1,Table13233[[#This Row],[Lev Ret]]-Table13233[[#This Row],[Lev Bet]])</f>
        <v>120.00000000000003</v>
      </c>
      <c r="R1292" s="84">
        <v>120</v>
      </c>
      <c r="S1292" s="84">
        <f>IF(Table13233[[#This Row],[E4 24 BET]]="","",IF(OR(Table13233[[#This Row],[Fin]]="1st",Table13233[[#This Row],[Fin]]="Won",Table13233[[#This Row],[Div]]&lt;&gt;""),R1292*Table13233[[#This Row],[Div]],""))</f>
        <v>264</v>
      </c>
      <c r="T1292" s="84">
        <f>IF(Table13233[[#This Row],[E4 24 BET]]="","",IF(Table13233[[#This Row],[E4 24 RET]]="",Table13233[[#This Row],[E4 24 BET]]*-1,S1292-R1292))</f>
        <v>144</v>
      </c>
      <c r="U1292" s="83" t="s">
        <v>930</v>
      </c>
    </row>
    <row r="1293" spans="1:21" x14ac:dyDescent="0.25">
      <c r="A1293" s="77">
        <v>45423</v>
      </c>
      <c r="B1293" s="78">
        <v>0.52777777777777779</v>
      </c>
      <c r="C1293" s="85" t="s">
        <v>9</v>
      </c>
      <c r="D1293" s="79">
        <v>3</v>
      </c>
      <c r="E1293" s="86">
        <v>7</v>
      </c>
      <c r="F1293" s="81" t="s">
        <v>983</v>
      </c>
      <c r="G1293" s="81" t="s">
        <v>6</v>
      </c>
      <c r="H1293" s="82"/>
      <c r="I1293" s="80" t="s">
        <v>392</v>
      </c>
      <c r="J1293" s="80"/>
      <c r="K1293" s="80" t="s">
        <v>932</v>
      </c>
      <c r="L1293" s="80" t="s">
        <v>1022</v>
      </c>
      <c r="M1293" s="80" t="s">
        <v>919</v>
      </c>
      <c r="N1293" s="80" t="s">
        <v>140</v>
      </c>
      <c r="O1293" s="83">
        <v>100</v>
      </c>
      <c r="P1293" s="80" t="str">
        <f>IF(OR(Table13233[[#This Row],[Fin]]="1st",Table13233[[#This Row],[Div]]&lt;&gt;""),O1293*Table13233[[#This Row],[Div]],"")</f>
        <v/>
      </c>
      <c r="Q1293" s="80">
        <f>IF(Table13233[[#This Row],[Lev Ret]]="",Table13233[[#This Row],[Lev Bet]]*-1,Table13233[[#This Row],[Lev Ret]]-Table13233[[#This Row],[Lev Bet]])</f>
        <v>-100</v>
      </c>
      <c r="R1293" s="84">
        <v>120</v>
      </c>
      <c r="S1293" s="84" t="str">
        <f>IF(Table13233[[#This Row],[E4 24 BET]]="","",IF(OR(Table13233[[#This Row],[Fin]]="1st",Table13233[[#This Row],[Fin]]="Won",Table13233[[#This Row],[Div]]&lt;&gt;""),R1293*Table13233[[#This Row],[Div]],""))</f>
        <v/>
      </c>
      <c r="T1293" s="84">
        <f>IF(Table13233[[#This Row],[E4 24 BET]]="","",IF(Table13233[[#This Row],[E4 24 RET]]="",Table13233[[#This Row],[E4 24 BET]]*-1,S1293-R1293))</f>
        <v>-120</v>
      </c>
      <c r="U1293" s="80" t="s">
        <v>941</v>
      </c>
    </row>
    <row r="1294" spans="1:21" x14ac:dyDescent="0.25">
      <c r="A1294" s="77">
        <v>45423</v>
      </c>
      <c r="B1294" s="78">
        <v>0.65277777777777779</v>
      </c>
      <c r="C1294" s="85" t="s">
        <v>9</v>
      </c>
      <c r="D1294" s="79">
        <v>8</v>
      </c>
      <c r="E1294" s="86">
        <v>1</v>
      </c>
      <c r="F1294" s="81" t="s">
        <v>20</v>
      </c>
      <c r="G1294" s="81"/>
      <c r="H1294" s="82"/>
      <c r="I1294" s="80" t="s">
        <v>392</v>
      </c>
      <c r="J1294" s="80"/>
      <c r="K1294" s="80" t="s">
        <v>932</v>
      </c>
      <c r="L1294" s="80" t="s">
        <v>1022</v>
      </c>
      <c r="M1294" s="80" t="s">
        <v>919</v>
      </c>
      <c r="N1294" s="80" t="s">
        <v>918</v>
      </c>
      <c r="O1294" s="83">
        <v>100</v>
      </c>
      <c r="P1294" s="80" t="str">
        <f>IF(OR(Table13233[[#This Row],[Fin]]="1st",Table13233[[#This Row],[Div]]&lt;&gt;""),O1294*Table13233[[#This Row],[Div]],"")</f>
        <v/>
      </c>
      <c r="Q1294" s="80">
        <f>IF(Table13233[[#This Row],[Lev Ret]]="",Table13233[[#This Row],[Lev Bet]]*-1,Table13233[[#This Row],[Lev Ret]]-Table13233[[#This Row],[Lev Bet]])</f>
        <v>-100</v>
      </c>
      <c r="R1294" s="84">
        <v>100</v>
      </c>
      <c r="S1294" s="84" t="str">
        <f>IF(Table13233[[#This Row],[E4 24 BET]]="","",IF(OR(Table13233[[#This Row],[Fin]]="1st",Table13233[[#This Row],[Fin]]="Won",Table13233[[#This Row],[Div]]&lt;&gt;""),R1294*Table13233[[#This Row],[Div]],""))</f>
        <v/>
      </c>
      <c r="T1294" s="84">
        <f>IF(Table13233[[#This Row],[E4 24 BET]]="","",IF(Table13233[[#This Row],[E4 24 RET]]="",Table13233[[#This Row],[E4 24 BET]]*-1,S1294-R1294))</f>
        <v>-100</v>
      </c>
      <c r="U1294" s="80" t="s">
        <v>947</v>
      </c>
    </row>
    <row r="1295" spans="1:21" x14ac:dyDescent="0.25">
      <c r="A1295" s="77">
        <v>45423</v>
      </c>
      <c r="B1295" s="78">
        <v>0.65277777777777779</v>
      </c>
      <c r="C1295" s="85" t="s">
        <v>9</v>
      </c>
      <c r="D1295" s="79">
        <v>8</v>
      </c>
      <c r="E1295" s="86">
        <v>2</v>
      </c>
      <c r="F1295" s="81" t="s">
        <v>89</v>
      </c>
      <c r="G1295" s="81"/>
      <c r="H1295" s="82"/>
      <c r="I1295" s="80" t="s">
        <v>392</v>
      </c>
      <c r="J1295" s="80"/>
      <c r="K1295" s="80" t="s">
        <v>932</v>
      </c>
      <c r="L1295" s="80" t="s">
        <v>1022</v>
      </c>
      <c r="M1295" s="80" t="s">
        <v>919</v>
      </c>
      <c r="N1295" s="80" t="s">
        <v>140</v>
      </c>
      <c r="O1295" s="83">
        <v>100</v>
      </c>
      <c r="P1295" s="80" t="str">
        <f>IF(OR(Table13233[[#This Row],[Fin]]="1st",Table13233[[#This Row],[Div]]&lt;&gt;""),O1295*Table13233[[#This Row],[Div]],"")</f>
        <v/>
      </c>
      <c r="Q1295" s="80">
        <f>IF(Table13233[[#This Row],[Lev Ret]]="",Table13233[[#This Row],[Lev Bet]]*-1,Table13233[[#This Row],[Lev Ret]]-Table13233[[#This Row],[Lev Bet]])</f>
        <v>-100</v>
      </c>
      <c r="R1295" s="84">
        <v>120</v>
      </c>
      <c r="S1295" s="84" t="str">
        <f>IF(Table13233[[#This Row],[E4 24 BET]]="","",IF(OR(Table13233[[#This Row],[Fin]]="1st",Table13233[[#This Row],[Fin]]="Won",Table13233[[#This Row],[Div]]&lt;&gt;""),R1295*Table13233[[#This Row],[Div]],""))</f>
        <v/>
      </c>
      <c r="T1295" s="84">
        <f>IF(Table13233[[#This Row],[E4 24 BET]]="","",IF(Table13233[[#This Row],[E4 24 RET]]="",Table13233[[#This Row],[E4 24 BET]]*-1,S1295-R1295))</f>
        <v>-120</v>
      </c>
      <c r="U1295" s="80" t="s">
        <v>941</v>
      </c>
    </row>
    <row r="1296" spans="1:21" x14ac:dyDescent="0.25">
      <c r="A1296" s="77">
        <v>45423</v>
      </c>
      <c r="B1296" s="78">
        <v>0.67708333333333337</v>
      </c>
      <c r="C1296" s="85" t="s">
        <v>9</v>
      </c>
      <c r="D1296" s="79">
        <v>9</v>
      </c>
      <c r="E1296" s="86">
        <v>6</v>
      </c>
      <c r="F1296" s="81" t="s">
        <v>389</v>
      </c>
      <c r="G1296" s="81"/>
      <c r="H1296" s="82"/>
      <c r="I1296" s="80" t="s">
        <v>392</v>
      </c>
      <c r="J1296" s="80"/>
      <c r="K1296" s="80" t="s">
        <v>932</v>
      </c>
      <c r="L1296" s="80" t="s">
        <v>1022</v>
      </c>
      <c r="M1296" s="80" t="s">
        <v>919</v>
      </c>
      <c r="N1296" s="80" t="s">
        <v>921</v>
      </c>
      <c r="O1296" s="83">
        <v>100</v>
      </c>
      <c r="P1296" s="80" t="str">
        <f>IF(OR(Table13233[[#This Row],[Fin]]="1st",Table13233[[#This Row],[Div]]&lt;&gt;""),O1296*Table13233[[#This Row],[Div]],"")</f>
        <v/>
      </c>
      <c r="Q1296" s="80">
        <f>IF(Table13233[[#This Row],[Lev Ret]]="",Table13233[[#This Row],[Lev Bet]]*-1,Table13233[[#This Row],[Lev Ret]]-Table13233[[#This Row],[Lev Bet]])</f>
        <v>-100</v>
      </c>
      <c r="R1296" s="84">
        <v>200</v>
      </c>
      <c r="S1296" s="84" t="str">
        <f>IF(Table13233[[#This Row],[E4 24 BET]]="","",IF(OR(Table13233[[#This Row],[Fin]]="1st",Table13233[[#This Row],[Fin]]="Won",Table13233[[#This Row],[Div]]&lt;&gt;""),R1296*Table13233[[#This Row],[Div]],""))</f>
        <v/>
      </c>
      <c r="T1296" s="84">
        <f>IF(Table13233[[#This Row],[E4 24 BET]]="","",IF(Table13233[[#This Row],[E4 24 RET]]="",Table13233[[#This Row],[E4 24 BET]]*-1,S1296-R1296))</f>
        <v>-200</v>
      </c>
      <c r="U1296" s="80" t="s">
        <v>950</v>
      </c>
    </row>
    <row r="1297" spans="1:21" x14ac:dyDescent="0.25">
      <c r="A1297" s="77">
        <v>45423</v>
      </c>
      <c r="B1297" s="78">
        <v>0.67708333333333337</v>
      </c>
      <c r="C1297" s="85" t="s">
        <v>9</v>
      </c>
      <c r="D1297" s="79">
        <v>9</v>
      </c>
      <c r="E1297" s="86">
        <v>8</v>
      </c>
      <c r="F1297" s="81" t="s">
        <v>647</v>
      </c>
      <c r="G1297" s="81"/>
      <c r="H1297" s="82"/>
      <c r="I1297" s="80" t="s">
        <v>392</v>
      </c>
      <c r="J1297" s="80"/>
      <c r="K1297" s="80" t="s">
        <v>932</v>
      </c>
      <c r="L1297" s="80" t="s">
        <v>1022</v>
      </c>
      <c r="M1297" s="80" t="s">
        <v>919</v>
      </c>
      <c r="N1297" s="80" t="s">
        <v>140</v>
      </c>
      <c r="O1297" s="83">
        <v>100</v>
      </c>
      <c r="P1297" s="80" t="str">
        <f>IF(OR(Table13233[[#This Row],[Fin]]="1st",Table13233[[#This Row],[Div]]&lt;&gt;""),O1297*Table13233[[#This Row],[Div]],"")</f>
        <v/>
      </c>
      <c r="Q1297" s="80">
        <f>IF(Table13233[[#This Row],[Lev Ret]]="",Table13233[[#This Row],[Lev Bet]]*-1,Table13233[[#This Row],[Lev Ret]]-Table13233[[#This Row],[Lev Bet]])</f>
        <v>-100</v>
      </c>
      <c r="R1297" s="84">
        <v>120</v>
      </c>
      <c r="S1297" s="84" t="str">
        <f>IF(Table13233[[#This Row],[E4 24 BET]]="","",IF(OR(Table13233[[#This Row],[Fin]]="1st",Table13233[[#This Row],[Fin]]="Won",Table13233[[#This Row],[Div]]&lt;&gt;""),R1297*Table13233[[#This Row],[Div]],""))</f>
        <v/>
      </c>
      <c r="T1297" s="84">
        <f>IF(Table13233[[#This Row],[E4 24 BET]]="","",IF(Table13233[[#This Row],[E4 24 RET]]="",Table13233[[#This Row],[E4 24 BET]]*-1,S1297-R1297))</f>
        <v>-120</v>
      </c>
      <c r="U1297" s="80" t="s">
        <v>941</v>
      </c>
    </row>
    <row r="1298" spans="1:21" x14ac:dyDescent="0.25">
      <c r="A1298" s="77">
        <v>45427</v>
      </c>
      <c r="B1298" s="78">
        <v>0.63888888888888884</v>
      </c>
      <c r="C1298" s="85" t="s">
        <v>5</v>
      </c>
      <c r="D1298" s="79">
        <v>6</v>
      </c>
      <c r="E1298" s="86">
        <v>7</v>
      </c>
      <c r="F1298" s="81" t="s">
        <v>984</v>
      </c>
      <c r="G1298" s="81"/>
      <c r="H1298" s="82"/>
      <c r="I1298" s="80" t="s">
        <v>392</v>
      </c>
      <c r="J1298" s="80"/>
      <c r="K1298" s="80" t="s">
        <v>932</v>
      </c>
      <c r="L1298" s="80" t="s">
        <v>1022</v>
      </c>
      <c r="M1298" s="80" t="s">
        <v>924</v>
      </c>
      <c r="N1298" s="80" t="s">
        <v>140</v>
      </c>
      <c r="O1298" s="83">
        <v>100</v>
      </c>
      <c r="P1298" s="80" t="str">
        <f>IF(OR(Table13233[[#This Row],[Fin]]="1st",Table13233[[#This Row],[Div]]&lt;&gt;""),O1298*Table13233[[#This Row],[Div]],"")</f>
        <v/>
      </c>
      <c r="Q1298" s="80">
        <f>IF(Table13233[[#This Row],[Lev Ret]]="",Table13233[[#This Row],[Lev Bet]]*-1,Table13233[[#This Row],[Lev Ret]]-Table13233[[#This Row],[Lev Bet]])</f>
        <v>-100</v>
      </c>
      <c r="R1298" s="84">
        <v>120</v>
      </c>
      <c r="S1298" s="84" t="str">
        <f>IF(Table13233[[#This Row],[E4 24 BET]]="","",IF(OR(Table13233[[#This Row],[Fin]]="1st",Table13233[[#This Row],[Fin]]="Won",Table13233[[#This Row],[Div]]&lt;&gt;""),R1298*Table13233[[#This Row],[Div]],""))</f>
        <v/>
      </c>
      <c r="T1298" s="84">
        <f>IF(Table13233[[#This Row],[E4 24 BET]]="","",IF(Table13233[[#This Row],[E4 24 RET]]="",Table13233[[#This Row],[E4 24 BET]]*-1,S1298-R1298))</f>
        <v>-120</v>
      </c>
      <c r="U1298" s="80" t="s">
        <v>945</v>
      </c>
    </row>
    <row r="1299" spans="1:21" x14ac:dyDescent="0.25">
      <c r="A1299" s="77">
        <v>45430</v>
      </c>
      <c r="B1299" s="78">
        <v>0.60763888888888884</v>
      </c>
      <c r="C1299" s="85" t="s">
        <v>152</v>
      </c>
      <c r="D1299" s="79">
        <v>7</v>
      </c>
      <c r="E1299" s="86">
        <v>15</v>
      </c>
      <c r="F1299" s="81" t="s">
        <v>534</v>
      </c>
      <c r="G1299" s="81" t="s">
        <v>6</v>
      </c>
      <c r="H1299" s="82"/>
      <c r="I1299" s="80" t="s">
        <v>156</v>
      </c>
      <c r="J1299" s="80"/>
      <c r="K1299" s="80" t="s">
        <v>932</v>
      </c>
      <c r="L1299" s="80" t="s">
        <v>1022</v>
      </c>
      <c r="M1299" s="80" t="s">
        <v>919</v>
      </c>
      <c r="N1299" s="80" t="s">
        <v>921</v>
      </c>
      <c r="O1299" s="83">
        <v>100</v>
      </c>
      <c r="P1299" s="80" t="str">
        <f>IF(OR(Table13233[[#This Row],[Fin]]="1st",Table13233[[#This Row],[Div]]&lt;&gt;""),O1299*Table13233[[#This Row],[Div]],"")</f>
        <v/>
      </c>
      <c r="Q1299" s="80">
        <f>IF(Table13233[[#This Row],[Lev Ret]]="",Table13233[[#This Row],[Lev Bet]]*-1,Table13233[[#This Row],[Lev Ret]]-Table13233[[#This Row],[Lev Bet]])</f>
        <v>-100</v>
      </c>
      <c r="R1299" s="84">
        <v>160</v>
      </c>
      <c r="S1299" s="84" t="str">
        <f>IF(Table13233[[#This Row],[E4 24 BET]]="","",IF(OR(Table13233[[#This Row],[Fin]]="1st",Table13233[[#This Row],[Fin]]="Won",Table13233[[#This Row],[Div]]&lt;&gt;""),R1299*Table13233[[#This Row],[Div]],""))</f>
        <v/>
      </c>
      <c r="T1299" s="84">
        <f>IF(Table13233[[#This Row],[E4 24 BET]]="","",IF(Table13233[[#This Row],[E4 24 RET]]="",Table13233[[#This Row],[E4 24 BET]]*-1,S1299-R1299))</f>
        <v>-160</v>
      </c>
      <c r="U1299" s="80" t="s">
        <v>963</v>
      </c>
    </row>
    <row r="1300" spans="1:21" x14ac:dyDescent="0.25">
      <c r="A1300" s="77">
        <v>45430</v>
      </c>
      <c r="B1300" s="78">
        <v>0.63194444444444442</v>
      </c>
      <c r="C1300" s="85" t="s">
        <v>152</v>
      </c>
      <c r="D1300" s="79">
        <v>8</v>
      </c>
      <c r="E1300" s="86">
        <v>5</v>
      </c>
      <c r="F1300" s="81" t="s">
        <v>260</v>
      </c>
      <c r="G1300" s="81" t="s">
        <v>6</v>
      </c>
      <c r="H1300" s="82"/>
      <c r="I1300" s="80" t="s">
        <v>156</v>
      </c>
      <c r="J1300" s="80"/>
      <c r="K1300" s="80" t="s">
        <v>932</v>
      </c>
      <c r="L1300" s="80" t="s">
        <v>1022</v>
      </c>
      <c r="M1300" s="80" t="s">
        <v>919</v>
      </c>
      <c r="N1300" s="80" t="s">
        <v>140</v>
      </c>
      <c r="O1300" s="83">
        <v>100</v>
      </c>
      <c r="P1300" s="80" t="str">
        <f>IF(OR(Table13233[[#This Row],[Fin]]="1st",Table13233[[#This Row],[Div]]&lt;&gt;""),O1300*Table13233[[#This Row],[Div]],"")</f>
        <v/>
      </c>
      <c r="Q1300" s="80">
        <f>IF(Table13233[[#This Row],[Lev Ret]]="",Table13233[[#This Row],[Lev Bet]]*-1,Table13233[[#This Row],[Lev Ret]]-Table13233[[#This Row],[Lev Bet]])</f>
        <v>-100</v>
      </c>
      <c r="R1300" s="84">
        <v>100</v>
      </c>
      <c r="S1300" s="84" t="str">
        <f>IF(Table13233[[#This Row],[E4 24 BET]]="","",IF(OR(Table13233[[#This Row],[Fin]]="1st",Table13233[[#This Row],[Fin]]="Won",Table13233[[#This Row],[Div]]&lt;&gt;""),R1300*Table13233[[#This Row],[Div]],""))</f>
        <v/>
      </c>
      <c r="T1300" s="84">
        <f>IF(Table13233[[#This Row],[E4 24 BET]]="","",IF(Table13233[[#This Row],[E4 24 RET]]="",Table13233[[#This Row],[E4 24 BET]]*-1,S1300-R1300))</f>
        <v>-100</v>
      </c>
      <c r="U1300" s="80" t="s">
        <v>943</v>
      </c>
    </row>
    <row r="1301" spans="1:21" x14ac:dyDescent="0.25">
      <c r="A1301" s="77">
        <v>45430</v>
      </c>
      <c r="B1301" s="78">
        <v>0.66805555555555551</v>
      </c>
      <c r="C1301" s="85" t="s">
        <v>154</v>
      </c>
      <c r="D1301" s="79">
        <v>8</v>
      </c>
      <c r="E1301" s="86">
        <v>1</v>
      </c>
      <c r="F1301" s="81" t="s">
        <v>985</v>
      </c>
      <c r="G1301" s="81" t="s">
        <v>7</v>
      </c>
      <c r="H1301" s="82"/>
      <c r="I1301" s="80" t="s">
        <v>897</v>
      </c>
      <c r="J1301" s="80"/>
      <c r="K1301" s="80" t="s">
        <v>932</v>
      </c>
      <c r="L1301" s="80" t="s">
        <v>1022</v>
      </c>
      <c r="M1301" s="80" t="s">
        <v>919</v>
      </c>
      <c r="N1301" s="80" t="s">
        <v>140</v>
      </c>
      <c r="O1301" s="83">
        <v>100</v>
      </c>
      <c r="P1301" s="80" t="str">
        <f>IF(OR(Table13233[[#This Row],[Fin]]="1st",Table13233[[#This Row],[Div]]&lt;&gt;""),O1301*Table13233[[#This Row],[Div]],"")</f>
        <v/>
      </c>
      <c r="Q1301" s="80">
        <f>IF(Table13233[[#This Row],[Lev Ret]]="",Table13233[[#This Row],[Lev Bet]]*-1,Table13233[[#This Row],[Lev Ret]]-Table13233[[#This Row],[Lev Bet]])</f>
        <v>-100</v>
      </c>
      <c r="R1301" s="84">
        <v>100</v>
      </c>
      <c r="S1301" s="84" t="str">
        <f>IF(Table13233[[#This Row],[E4 24 BET]]="","",IF(OR(Table13233[[#This Row],[Fin]]="1st",Table13233[[#This Row],[Fin]]="Won",Table13233[[#This Row],[Div]]&lt;&gt;""),R1301*Table13233[[#This Row],[Div]],""))</f>
        <v/>
      </c>
      <c r="T1301" s="84">
        <f>IF(Table13233[[#This Row],[E4 24 BET]]="","",IF(Table13233[[#This Row],[E4 24 RET]]="",Table13233[[#This Row],[E4 24 BET]]*-1,S1301-R1301))</f>
        <v>-100</v>
      </c>
      <c r="U1301" s="80" t="s">
        <v>927</v>
      </c>
    </row>
    <row r="1302" spans="1:21" x14ac:dyDescent="0.25">
      <c r="A1302" s="77">
        <v>45434</v>
      </c>
      <c r="B1302" s="78">
        <v>0.58333333333333337</v>
      </c>
      <c r="C1302" s="85" t="s">
        <v>149</v>
      </c>
      <c r="D1302" s="79">
        <v>3</v>
      </c>
      <c r="E1302" s="86">
        <v>3</v>
      </c>
      <c r="F1302" s="81" t="s">
        <v>986</v>
      </c>
      <c r="G1302" s="81"/>
      <c r="H1302" s="82"/>
      <c r="I1302" s="80" t="s">
        <v>156</v>
      </c>
      <c r="J1302" s="80"/>
      <c r="K1302" s="80" t="s">
        <v>932</v>
      </c>
      <c r="L1302" s="80" t="s">
        <v>1022</v>
      </c>
      <c r="M1302" s="80" t="s">
        <v>924</v>
      </c>
      <c r="N1302" s="80" t="s">
        <v>918</v>
      </c>
      <c r="O1302" s="83">
        <v>100</v>
      </c>
      <c r="P1302" s="80" t="str">
        <f>IF(OR(Table13233[[#This Row],[Fin]]="1st",Table13233[[#This Row],[Div]]&lt;&gt;""),O1302*Table13233[[#This Row],[Div]],"")</f>
        <v/>
      </c>
      <c r="Q1302" s="80">
        <f>IF(Table13233[[#This Row],[Lev Ret]]="",Table13233[[#This Row],[Lev Bet]]*-1,Table13233[[#This Row],[Lev Ret]]-Table13233[[#This Row],[Lev Bet]])</f>
        <v>-100</v>
      </c>
      <c r="R1302" s="84">
        <v>139.99999999999997</v>
      </c>
      <c r="S1302" s="84" t="str">
        <f>IF(Table13233[[#This Row],[E4 24 BET]]="","",IF(OR(Table13233[[#This Row],[Fin]]="1st",Table13233[[#This Row],[Fin]]="Won",Table13233[[#This Row],[Div]]&lt;&gt;""),R1302*Table13233[[#This Row],[Div]],""))</f>
        <v/>
      </c>
      <c r="T1302" s="84">
        <f>IF(Table13233[[#This Row],[E4 24 BET]]="","",IF(Table13233[[#This Row],[E4 24 RET]]="",Table13233[[#This Row],[E4 24 BET]]*-1,S1302-R1302))</f>
        <v>-139.99999999999997</v>
      </c>
      <c r="U1302" s="80" t="s">
        <v>989</v>
      </c>
    </row>
    <row r="1303" spans="1:21" x14ac:dyDescent="0.25">
      <c r="A1303" s="77">
        <v>45437</v>
      </c>
      <c r="B1303" s="78">
        <v>0.60416666666666663</v>
      </c>
      <c r="C1303" s="85" t="s">
        <v>138</v>
      </c>
      <c r="D1303" s="79">
        <v>7</v>
      </c>
      <c r="E1303" s="86">
        <v>11</v>
      </c>
      <c r="F1303" s="81" t="s">
        <v>526</v>
      </c>
      <c r="G1303" s="81" t="s">
        <v>7</v>
      </c>
      <c r="H1303" s="82"/>
      <c r="I1303" s="80" t="s">
        <v>156</v>
      </c>
      <c r="J1303" s="80"/>
      <c r="K1303" s="80" t="s">
        <v>932</v>
      </c>
      <c r="L1303" s="80" t="s">
        <v>1022</v>
      </c>
      <c r="M1303" s="80" t="s">
        <v>919</v>
      </c>
      <c r="N1303" s="80" t="s">
        <v>918</v>
      </c>
      <c r="O1303" s="83">
        <v>100</v>
      </c>
      <c r="P1303" s="80" t="str">
        <f>IF(OR(Table13233[[#This Row],[Fin]]="1st",Table13233[[#This Row],[Div]]&lt;&gt;""),O1303*Table13233[[#This Row],[Div]],"")</f>
        <v/>
      </c>
      <c r="Q1303" s="80">
        <f>IF(Table13233[[#This Row],[Lev Ret]]="",Table13233[[#This Row],[Lev Bet]]*-1,Table13233[[#This Row],[Lev Ret]]-Table13233[[#This Row],[Lev Bet]])</f>
        <v>-100</v>
      </c>
      <c r="R1303" s="84">
        <v>139.99999999999997</v>
      </c>
      <c r="S1303" s="84" t="str">
        <f>IF(Table13233[[#This Row],[E4 24 BET]]="","",IF(OR(Table13233[[#This Row],[Fin]]="1st",Table13233[[#This Row],[Fin]]="Won",Table13233[[#This Row],[Div]]&lt;&gt;""),R1303*Table13233[[#This Row],[Div]],""))</f>
        <v/>
      </c>
      <c r="T1303" s="84">
        <f>IF(Table13233[[#This Row],[E4 24 BET]]="","",IF(Table13233[[#This Row],[E4 24 RET]]="",Table13233[[#This Row],[E4 24 BET]]*-1,S1303-R1303))</f>
        <v>-139.99999999999997</v>
      </c>
      <c r="U1303" s="80" t="s">
        <v>948</v>
      </c>
    </row>
    <row r="1304" spans="1:21" x14ac:dyDescent="0.25">
      <c r="A1304" s="77">
        <v>45437</v>
      </c>
      <c r="B1304" s="78">
        <v>0.61458333333333337</v>
      </c>
      <c r="C1304" s="85" t="s">
        <v>5</v>
      </c>
      <c r="D1304" s="79">
        <v>7</v>
      </c>
      <c r="E1304" s="86">
        <v>7</v>
      </c>
      <c r="F1304" s="81" t="s">
        <v>987</v>
      </c>
      <c r="G1304" s="81" t="s">
        <v>7</v>
      </c>
      <c r="H1304" s="82"/>
      <c r="I1304" s="80" t="s">
        <v>392</v>
      </c>
      <c r="J1304" s="80"/>
      <c r="K1304" s="80" t="s">
        <v>932</v>
      </c>
      <c r="L1304" s="80" t="s">
        <v>1022</v>
      </c>
      <c r="M1304" s="80" t="s">
        <v>919</v>
      </c>
      <c r="N1304" s="80" t="s">
        <v>140</v>
      </c>
      <c r="O1304" s="83">
        <v>100</v>
      </c>
      <c r="P1304" s="80" t="str">
        <f>IF(OR(Table13233[[#This Row],[Fin]]="1st",Table13233[[#This Row],[Div]]&lt;&gt;""),O1304*Table13233[[#This Row],[Div]],"")</f>
        <v/>
      </c>
      <c r="Q1304" s="80">
        <f>IF(Table13233[[#This Row],[Lev Ret]]="",Table13233[[#This Row],[Lev Bet]]*-1,Table13233[[#This Row],[Lev Ret]]-Table13233[[#This Row],[Lev Bet]])</f>
        <v>-100</v>
      </c>
      <c r="R1304" s="84">
        <v>120</v>
      </c>
      <c r="S1304" s="84" t="str">
        <f>IF(Table13233[[#This Row],[E4 24 BET]]="","",IF(OR(Table13233[[#This Row],[Fin]]="1st",Table13233[[#This Row],[Fin]]="Won",Table13233[[#This Row],[Div]]&lt;&gt;""),R1304*Table13233[[#This Row],[Div]],""))</f>
        <v/>
      </c>
      <c r="T1304" s="84">
        <f>IF(Table13233[[#This Row],[E4 24 BET]]="","",IF(Table13233[[#This Row],[E4 24 RET]]="",Table13233[[#This Row],[E4 24 BET]]*-1,S1304-R1304))</f>
        <v>-120</v>
      </c>
      <c r="U1304" s="80" t="s">
        <v>941</v>
      </c>
    </row>
    <row r="1305" spans="1:21" x14ac:dyDescent="0.25">
      <c r="A1305" s="77">
        <v>45437</v>
      </c>
      <c r="B1305" s="78">
        <v>0.61458333333333337</v>
      </c>
      <c r="C1305" s="85" t="s">
        <v>5</v>
      </c>
      <c r="D1305" s="79">
        <v>7</v>
      </c>
      <c r="E1305" s="86">
        <v>2</v>
      </c>
      <c r="F1305" s="81" t="s">
        <v>988</v>
      </c>
      <c r="G1305" s="81"/>
      <c r="H1305" s="82"/>
      <c r="I1305" s="80" t="s">
        <v>392</v>
      </c>
      <c r="J1305" s="80"/>
      <c r="K1305" s="80" t="s">
        <v>932</v>
      </c>
      <c r="L1305" s="80" t="s">
        <v>1022</v>
      </c>
      <c r="M1305" s="80" t="s">
        <v>919</v>
      </c>
      <c r="N1305" s="80" t="s">
        <v>140</v>
      </c>
      <c r="O1305" s="83">
        <v>100</v>
      </c>
      <c r="P1305" s="80" t="str">
        <f>IF(OR(Table13233[[#This Row],[Fin]]="1st",Table13233[[#This Row],[Div]]&lt;&gt;""),O1305*Table13233[[#This Row],[Div]],"")</f>
        <v/>
      </c>
      <c r="Q1305" s="80">
        <f>IF(Table13233[[#This Row],[Lev Ret]]="",Table13233[[#This Row],[Lev Bet]]*-1,Table13233[[#This Row],[Lev Ret]]-Table13233[[#This Row],[Lev Bet]])</f>
        <v>-100</v>
      </c>
      <c r="R1305" s="84">
        <v>120</v>
      </c>
      <c r="S1305" s="84" t="str">
        <f>IF(Table13233[[#This Row],[E4 24 BET]]="","",IF(OR(Table13233[[#This Row],[Fin]]="1st",Table13233[[#This Row],[Fin]]="Won",Table13233[[#This Row],[Div]]&lt;&gt;""),R1305*Table13233[[#This Row],[Div]],""))</f>
        <v/>
      </c>
      <c r="T1305" s="84">
        <f>IF(Table13233[[#This Row],[E4 24 BET]]="","",IF(Table13233[[#This Row],[E4 24 RET]]="",Table13233[[#This Row],[E4 24 BET]]*-1,S1305-R1305))</f>
        <v>-120</v>
      </c>
      <c r="U1305" s="80" t="s">
        <v>941</v>
      </c>
    </row>
    <row r="1306" spans="1:21" x14ac:dyDescent="0.25">
      <c r="A1306" s="77">
        <v>45437</v>
      </c>
      <c r="B1306" s="78">
        <v>0.69097222222222221</v>
      </c>
      <c r="C1306" s="85" t="s">
        <v>5</v>
      </c>
      <c r="D1306" s="79">
        <v>10</v>
      </c>
      <c r="E1306" s="86">
        <v>17</v>
      </c>
      <c r="F1306" s="81" t="s">
        <v>638</v>
      </c>
      <c r="G1306" s="81" t="s">
        <v>6</v>
      </c>
      <c r="H1306" s="82"/>
      <c r="I1306" s="80" t="s">
        <v>392</v>
      </c>
      <c r="J1306" s="80"/>
      <c r="K1306" s="80" t="s">
        <v>932</v>
      </c>
      <c r="L1306" s="80" t="s">
        <v>1022</v>
      </c>
      <c r="M1306" s="80" t="s">
        <v>919</v>
      </c>
      <c r="N1306" s="80" t="s">
        <v>140</v>
      </c>
      <c r="O1306" s="83">
        <v>100</v>
      </c>
      <c r="P1306" s="80" t="str">
        <f>IF(OR(Table13233[[#This Row],[Fin]]="1st",Table13233[[#This Row],[Div]]&lt;&gt;""),O1306*Table13233[[#This Row],[Div]],"")</f>
        <v/>
      </c>
      <c r="Q1306" s="80">
        <f>IF(Table13233[[#This Row],[Lev Ret]]="",Table13233[[#This Row],[Lev Bet]]*-1,Table13233[[#This Row],[Lev Ret]]-Table13233[[#This Row],[Lev Bet]])</f>
        <v>-100</v>
      </c>
      <c r="R1306" s="84">
        <v>120</v>
      </c>
      <c r="S1306" s="84" t="str">
        <f>IF(Table13233[[#This Row],[E4 24 BET]]="","",IF(OR(Table13233[[#This Row],[Fin]]="1st",Table13233[[#This Row],[Fin]]="Won",Table13233[[#This Row],[Div]]&lt;&gt;""),R1306*Table13233[[#This Row],[Div]],""))</f>
        <v/>
      </c>
      <c r="T1306" s="84">
        <f>IF(Table13233[[#This Row],[E4 24 BET]]="","",IF(Table13233[[#This Row],[E4 24 RET]]="",Table13233[[#This Row],[E4 24 BET]]*-1,S1306-R1306))</f>
        <v>-120</v>
      </c>
      <c r="U1306" s="80" t="s">
        <v>941</v>
      </c>
    </row>
    <row r="1307" spans="1:21" x14ac:dyDescent="0.25">
      <c r="A1307" s="77">
        <v>45441</v>
      </c>
      <c r="B1307" s="78">
        <v>0.59027777777777779</v>
      </c>
      <c r="C1307" s="85" t="s">
        <v>146</v>
      </c>
      <c r="D1307" s="79">
        <v>3</v>
      </c>
      <c r="E1307" s="86">
        <v>10</v>
      </c>
      <c r="F1307" s="81" t="s">
        <v>990</v>
      </c>
      <c r="G1307" s="81" t="s">
        <v>4</v>
      </c>
      <c r="H1307" s="82">
        <v>7</v>
      </c>
      <c r="I1307" s="80" t="s">
        <v>156</v>
      </c>
      <c r="J1307" s="80"/>
      <c r="K1307" s="80" t="s">
        <v>932</v>
      </c>
      <c r="L1307" s="80" t="s">
        <v>1022</v>
      </c>
      <c r="M1307" s="80" t="s">
        <v>924</v>
      </c>
      <c r="N1307" s="80" t="s">
        <v>140</v>
      </c>
      <c r="O1307" s="83">
        <v>100</v>
      </c>
      <c r="P1307" s="80">
        <f>IF(OR(Table13233[[#This Row],[Fin]]="1st",Table13233[[#This Row],[Div]]&lt;&gt;""),O1307*Table13233[[#This Row],[Div]],"")</f>
        <v>700</v>
      </c>
      <c r="Q1307" s="80">
        <f>IF(Table13233[[#This Row],[Lev Ret]]="",Table13233[[#This Row],[Lev Bet]]*-1,Table13233[[#This Row],[Lev Ret]]-Table13233[[#This Row],[Lev Bet]])</f>
        <v>600</v>
      </c>
      <c r="R1307" s="84">
        <v>120</v>
      </c>
      <c r="S1307" s="84">
        <f>IF(Table13233[[#This Row],[E4 24 BET]]="","",IF(OR(Table13233[[#This Row],[Fin]]="1st",Table13233[[#This Row],[Fin]]="Won",Table13233[[#This Row],[Div]]&lt;&gt;""),R1307*Table13233[[#This Row],[Div]],""))</f>
        <v>840</v>
      </c>
      <c r="T1307" s="84">
        <f>IF(Table13233[[#This Row],[E4 24 BET]]="","",IF(Table13233[[#This Row],[E4 24 RET]]="",Table13233[[#This Row],[E4 24 BET]]*-1,S1307-R1307))</f>
        <v>720</v>
      </c>
      <c r="U1307" s="80" t="s">
        <v>967</v>
      </c>
    </row>
    <row r="1308" spans="1:21" x14ac:dyDescent="0.25">
      <c r="A1308" s="77">
        <v>45441</v>
      </c>
      <c r="B1308" s="78">
        <v>0.6875</v>
      </c>
      <c r="C1308" s="85" t="s">
        <v>146</v>
      </c>
      <c r="D1308" s="79">
        <v>7</v>
      </c>
      <c r="E1308" s="86">
        <v>3</v>
      </c>
      <c r="F1308" s="81" t="s">
        <v>991</v>
      </c>
      <c r="G1308" s="81"/>
      <c r="H1308" s="82"/>
      <c r="I1308" s="80" t="s">
        <v>156</v>
      </c>
      <c r="J1308" s="80"/>
      <c r="K1308" s="80" t="s">
        <v>932</v>
      </c>
      <c r="L1308" s="80" t="s">
        <v>1022</v>
      </c>
      <c r="M1308" s="80" t="s">
        <v>924</v>
      </c>
      <c r="N1308" s="80" t="s">
        <v>140</v>
      </c>
      <c r="O1308" s="83">
        <v>100</v>
      </c>
      <c r="P1308" s="80" t="str">
        <f>IF(OR(Table13233[[#This Row],[Fin]]="1st",Table13233[[#This Row],[Div]]&lt;&gt;""),O1308*Table13233[[#This Row],[Div]],"")</f>
        <v/>
      </c>
      <c r="Q1308" s="80">
        <f>IF(Table13233[[#This Row],[Lev Ret]]="",Table13233[[#This Row],[Lev Bet]]*-1,Table13233[[#This Row],[Lev Ret]]-Table13233[[#This Row],[Lev Bet]])</f>
        <v>-100</v>
      </c>
      <c r="R1308" s="84">
        <v>120</v>
      </c>
      <c r="S1308" s="84" t="str">
        <f>IF(Table13233[[#This Row],[E4 24 BET]]="","",IF(OR(Table13233[[#This Row],[Fin]]="1st",Table13233[[#This Row],[Fin]]="Won",Table13233[[#This Row],[Div]]&lt;&gt;""),R1308*Table13233[[#This Row],[Div]],""))</f>
        <v/>
      </c>
      <c r="T1308" s="84">
        <f>IF(Table13233[[#This Row],[E4 24 BET]]="","",IF(Table13233[[#This Row],[E4 24 RET]]="",Table13233[[#This Row],[E4 24 BET]]*-1,S1308-R1308))</f>
        <v>-120</v>
      </c>
      <c r="U1308" s="80" t="s">
        <v>946</v>
      </c>
    </row>
    <row r="1309" spans="1:21" x14ac:dyDescent="0.25">
      <c r="A1309" s="77">
        <v>45444</v>
      </c>
      <c r="B1309" s="78">
        <v>0.51736111111111116</v>
      </c>
      <c r="C1309" s="85" t="s">
        <v>9</v>
      </c>
      <c r="D1309" s="79">
        <v>2</v>
      </c>
      <c r="E1309" s="86">
        <v>5</v>
      </c>
      <c r="F1309" s="81" t="s">
        <v>992</v>
      </c>
      <c r="G1309" s="81" t="s">
        <v>4</v>
      </c>
      <c r="H1309" s="82">
        <v>3.8</v>
      </c>
      <c r="I1309" s="80" t="s">
        <v>392</v>
      </c>
      <c r="J1309" s="80"/>
      <c r="K1309" s="80" t="s">
        <v>932</v>
      </c>
      <c r="L1309" s="80" t="s">
        <v>1022</v>
      </c>
      <c r="M1309" s="80" t="s">
        <v>919</v>
      </c>
      <c r="N1309" s="80" t="s">
        <v>918</v>
      </c>
      <c r="O1309" s="83">
        <v>100</v>
      </c>
      <c r="P1309" s="80">
        <f>IF(OR(Table13233[[#This Row],[Fin]]="1st",Table13233[[#This Row],[Div]]&lt;&gt;""),O1309*Table13233[[#This Row],[Div]],"")</f>
        <v>380</v>
      </c>
      <c r="Q1309" s="80">
        <f>IF(Table13233[[#This Row],[Lev Ret]]="",Table13233[[#This Row],[Lev Bet]]*-1,Table13233[[#This Row],[Lev Ret]]-Table13233[[#This Row],[Lev Bet]])</f>
        <v>280</v>
      </c>
      <c r="R1309" s="84">
        <v>200</v>
      </c>
      <c r="S1309" s="84">
        <f>IF(Table13233[[#This Row],[E4 24 BET]]="","",IF(OR(Table13233[[#This Row],[Fin]]="1st",Table13233[[#This Row],[Fin]]="Won",Table13233[[#This Row],[Div]]&lt;&gt;""),R1309*Table13233[[#This Row],[Div]],""))</f>
        <v>760</v>
      </c>
      <c r="T1309" s="84">
        <f>IF(Table13233[[#This Row],[E4 24 BET]]="","",IF(Table13233[[#This Row],[E4 24 RET]]="",Table13233[[#This Row],[E4 24 BET]]*-1,S1309-R1309))</f>
        <v>560</v>
      </c>
      <c r="U1309" s="80" t="s">
        <v>953</v>
      </c>
    </row>
    <row r="1310" spans="1:21" x14ac:dyDescent="0.25">
      <c r="A1310" s="77">
        <v>45444</v>
      </c>
      <c r="B1310" s="78">
        <v>0.53125</v>
      </c>
      <c r="C1310" s="85" t="s">
        <v>139</v>
      </c>
      <c r="D1310" s="79">
        <v>4</v>
      </c>
      <c r="E1310" s="86">
        <v>19</v>
      </c>
      <c r="F1310" s="81" t="s">
        <v>993</v>
      </c>
      <c r="G1310" s="81" t="s">
        <v>7</v>
      </c>
      <c r="H1310" s="82"/>
      <c r="I1310" s="80" t="s">
        <v>156</v>
      </c>
      <c r="J1310" s="80"/>
      <c r="K1310" s="80" t="s">
        <v>932</v>
      </c>
      <c r="L1310" s="80" t="s">
        <v>1022</v>
      </c>
      <c r="M1310" s="80" t="s">
        <v>919</v>
      </c>
      <c r="N1310" s="80" t="s">
        <v>140</v>
      </c>
      <c r="O1310" s="83">
        <v>100</v>
      </c>
      <c r="P1310" s="80" t="str">
        <f>IF(OR(Table13233[[#This Row],[Fin]]="1st",Table13233[[#This Row],[Div]]&lt;&gt;""),O1310*Table13233[[#This Row],[Div]],"")</f>
        <v/>
      </c>
      <c r="Q1310" s="80">
        <f>IF(Table13233[[#This Row],[Lev Ret]]="",Table13233[[#This Row],[Lev Bet]]*-1,Table13233[[#This Row],[Lev Ret]]-Table13233[[#This Row],[Lev Bet]])</f>
        <v>-100</v>
      </c>
      <c r="R1310" s="84">
        <v>100</v>
      </c>
      <c r="S1310" s="84" t="str">
        <f>IF(Table13233[[#This Row],[E4 24 BET]]="","",IF(OR(Table13233[[#This Row],[Fin]]="1st",Table13233[[#This Row],[Fin]]="Won",Table13233[[#This Row],[Div]]&lt;&gt;""),R1310*Table13233[[#This Row],[Div]],""))</f>
        <v/>
      </c>
      <c r="T1310" s="84">
        <f>IF(Table13233[[#This Row],[E4 24 BET]]="","",IF(Table13233[[#This Row],[E4 24 RET]]="",Table13233[[#This Row],[E4 24 BET]]*-1,S1310-R1310))</f>
        <v>-100</v>
      </c>
      <c r="U1310" s="80" t="s">
        <v>929</v>
      </c>
    </row>
    <row r="1311" spans="1:21" x14ac:dyDescent="0.25">
      <c r="A1311" s="77">
        <v>45444</v>
      </c>
      <c r="B1311" s="78">
        <v>0.55555555555555558</v>
      </c>
      <c r="C1311" s="85" t="s">
        <v>139</v>
      </c>
      <c r="D1311" s="79">
        <v>5</v>
      </c>
      <c r="E1311" s="86">
        <v>14</v>
      </c>
      <c r="F1311" s="81" t="s">
        <v>994</v>
      </c>
      <c r="G1311" s="81"/>
      <c r="H1311" s="82"/>
      <c r="I1311" s="80" t="s">
        <v>156</v>
      </c>
      <c r="J1311" s="80"/>
      <c r="K1311" s="80" t="s">
        <v>932</v>
      </c>
      <c r="L1311" s="80" t="s">
        <v>1022</v>
      </c>
      <c r="M1311" s="80" t="s">
        <v>919</v>
      </c>
      <c r="N1311" s="80" t="s">
        <v>140</v>
      </c>
      <c r="O1311" s="83">
        <v>100</v>
      </c>
      <c r="P1311" s="80" t="str">
        <f>IF(OR(Table13233[[#This Row],[Fin]]="1st",Table13233[[#This Row],[Div]]&lt;&gt;""),O1311*Table13233[[#This Row],[Div]],"")</f>
        <v/>
      </c>
      <c r="Q1311" s="80">
        <f>IF(Table13233[[#This Row],[Lev Ret]]="",Table13233[[#This Row],[Lev Bet]]*-1,Table13233[[#This Row],[Lev Ret]]-Table13233[[#This Row],[Lev Bet]])</f>
        <v>-100</v>
      </c>
      <c r="R1311" s="84">
        <v>100</v>
      </c>
      <c r="S1311" s="84" t="str">
        <f>IF(Table13233[[#This Row],[E4 24 BET]]="","",IF(OR(Table13233[[#This Row],[Fin]]="1st",Table13233[[#This Row],[Fin]]="Won",Table13233[[#This Row],[Div]]&lt;&gt;""),R1311*Table13233[[#This Row],[Div]],""))</f>
        <v/>
      </c>
      <c r="T1311" s="84">
        <f>IF(Table13233[[#This Row],[E4 24 BET]]="","",IF(Table13233[[#This Row],[E4 24 RET]]="",Table13233[[#This Row],[E4 24 BET]]*-1,S1311-R1311))</f>
        <v>-100</v>
      </c>
      <c r="U1311" s="80" t="s">
        <v>929</v>
      </c>
    </row>
    <row r="1312" spans="1:21" x14ac:dyDescent="0.25">
      <c r="A1312" s="77">
        <v>45444</v>
      </c>
      <c r="B1312" s="78">
        <v>0.56597222222222221</v>
      </c>
      <c r="C1312" s="85" t="s">
        <v>9</v>
      </c>
      <c r="D1312" s="79">
        <v>4</v>
      </c>
      <c r="E1312" s="86">
        <v>9</v>
      </c>
      <c r="F1312" s="81" t="s">
        <v>995</v>
      </c>
      <c r="G1312" s="81" t="s">
        <v>4</v>
      </c>
      <c r="H1312" s="82">
        <v>3.6</v>
      </c>
      <c r="I1312" s="80" t="s">
        <v>392</v>
      </c>
      <c r="J1312" s="80"/>
      <c r="K1312" s="80" t="s">
        <v>932</v>
      </c>
      <c r="L1312" s="80" t="s">
        <v>1022</v>
      </c>
      <c r="M1312" s="80" t="s">
        <v>919</v>
      </c>
      <c r="N1312" s="80" t="s">
        <v>140</v>
      </c>
      <c r="O1312" s="83">
        <v>100</v>
      </c>
      <c r="P1312" s="80">
        <f>IF(OR(Table13233[[#This Row],[Fin]]="1st",Table13233[[#This Row],[Div]]&lt;&gt;""),O1312*Table13233[[#This Row],[Div]],"")</f>
        <v>360</v>
      </c>
      <c r="Q1312" s="80">
        <f>IF(Table13233[[#This Row],[Lev Ret]]="",Table13233[[#This Row],[Lev Bet]]*-1,Table13233[[#This Row],[Lev Ret]]-Table13233[[#This Row],[Lev Bet]])</f>
        <v>260</v>
      </c>
      <c r="R1312" s="84">
        <v>120</v>
      </c>
      <c r="S1312" s="84">
        <f>IF(Table13233[[#This Row],[E4 24 BET]]="","",IF(OR(Table13233[[#This Row],[Fin]]="1st",Table13233[[#This Row],[Fin]]="Won",Table13233[[#This Row],[Div]]&lt;&gt;""),R1312*Table13233[[#This Row],[Div]],""))</f>
        <v>432</v>
      </c>
      <c r="T1312" s="84">
        <f>IF(Table13233[[#This Row],[E4 24 BET]]="","",IF(Table13233[[#This Row],[E4 24 RET]]="",Table13233[[#This Row],[E4 24 BET]]*-1,S1312-R1312))</f>
        <v>312</v>
      </c>
      <c r="U1312" s="80" t="s">
        <v>941</v>
      </c>
    </row>
    <row r="1313" spans="1:21" x14ac:dyDescent="0.25">
      <c r="A1313" s="77">
        <v>45444</v>
      </c>
      <c r="B1313" s="78">
        <v>0.59027777777777779</v>
      </c>
      <c r="C1313" s="85" t="s">
        <v>9</v>
      </c>
      <c r="D1313" s="79">
        <v>5</v>
      </c>
      <c r="E1313" s="86">
        <v>12</v>
      </c>
      <c r="F1313" s="81" t="s">
        <v>996</v>
      </c>
      <c r="G1313" s="81" t="s">
        <v>7</v>
      </c>
      <c r="H1313" s="82"/>
      <c r="I1313" s="80" t="s">
        <v>392</v>
      </c>
      <c r="J1313" s="80"/>
      <c r="K1313" s="80" t="s">
        <v>932</v>
      </c>
      <c r="L1313" s="80" t="s">
        <v>1022</v>
      </c>
      <c r="M1313" s="80" t="s">
        <v>919</v>
      </c>
      <c r="N1313" s="80" t="s">
        <v>918</v>
      </c>
      <c r="O1313" s="83">
        <v>100</v>
      </c>
      <c r="P1313" s="80" t="str">
        <f>IF(OR(Table13233[[#This Row],[Fin]]="1st",Table13233[[#This Row],[Div]]&lt;&gt;""),O1313*Table13233[[#This Row],[Div]],"")</f>
        <v/>
      </c>
      <c r="Q1313" s="80">
        <f>IF(Table13233[[#This Row],[Lev Ret]]="",Table13233[[#This Row],[Lev Bet]]*-1,Table13233[[#This Row],[Lev Ret]]-Table13233[[#This Row],[Lev Bet]])</f>
        <v>-100</v>
      </c>
      <c r="R1313" s="84">
        <v>200</v>
      </c>
      <c r="S1313" s="84" t="str">
        <f>IF(Table13233[[#This Row],[E4 24 BET]]="","",IF(OR(Table13233[[#This Row],[Fin]]="1st",Table13233[[#This Row],[Fin]]="Won",Table13233[[#This Row],[Div]]&lt;&gt;""),R1313*Table13233[[#This Row],[Div]],""))</f>
        <v/>
      </c>
      <c r="T1313" s="84">
        <f>IF(Table13233[[#This Row],[E4 24 BET]]="","",IF(Table13233[[#This Row],[E4 24 RET]]="",Table13233[[#This Row],[E4 24 BET]]*-1,S1313-R1313))</f>
        <v>-200</v>
      </c>
      <c r="U1313" s="80" t="s">
        <v>953</v>
      </c>
    </row>
    <row r="1314" spans="1:21" x14ac:dyDescent="0.25">
      <c r="A1314" s="77">
        <v>45444</v>
      </c>
      <c r="B1314" s="78">
        <v>0.63888888888888884</v>
      </c>
      <c r="C1314" s="85" t="s">
        <v>9</v>
      </c>
      <c r="D1314" s="79">
        <v>7</v>
      </c>
      <c r="E1314" s="86">
        <v>9</v>
      </c>
      <c r="F1314" s="81" t="s">
        <v>987</v>
      </c>
      <c r="G1314" s="81" t="s">
        <v>7</v>
      </c>
      <c r="H1314" s="82"/>
      <c r="I1314" s="80" t="s">
        <v>392</v>
      </c>
      <c r="J1314" s="80"/>
      <c r="K1314" s="80" t="s">
        <v>932</v>
      </c>
      <c r="L1314" s="80" t="s">
        <v>1022</v>
      </c>
      <c r="M1314" s="80" t="s">
        <v>919</v>
      </c>
      <c r="N1314" s="80" t="s">
        <v>140</v>
      </c>
      <c r="O1314" s="83">
        <v>100</v>
      </c>
      <c r="P1314" s="80" t="str">
        <f>IF(OR(Table13233[[#This Row],[Fin]]="1st",Table13233[[#This Row],[Div]]&lt;&gt;""),O1314*Table13233[[#This Row],[Div]],"")</f>
        <v/>
      </c>
      <c r="Q1314" s="80">
        <f>IF(Table13233[[#This Row],[Lev Ret]]="",Table13233[[#This Row],[Lev Bet]]*-1,Table13233[[#This Row],[Lev Ret]]-Table13233[[#This Row],[Lev Bet]])</f>
        <v>-100</v>
      </c>
      <c r="R1314" s="84">
        <v>120</v>
      </c>
      <c r="S1314" s="84" t="str">
        <f>IF(Table13233[[#This Row],[E4 24 BET]]="","",IF(OR(Table13233[[#This Row],[Fin]]="1st",Table13233[[#This Row],[Fin]]="Won",Table13233[[#This Row],[Div]]&lt;&gt;""),R1314*Table13233[[#This Row],[Div]],""))</f>
        <v/>
      </c>
      <c r="T1314" s="84">
        <f>IF(Table13233[[#This Row],[E4 24 BET]]="","",IF(Table13233[[#This Row],[E4 24 RET]]="",Table13233[[#This Row],[E4 24 BET]]*-1,S1314-R1314))</f>
        <v>-120</v>
      </c>
      <c r="U1314" s="80" t="s">
        <v>941</v>
      </c>
    </row>
    <row r="1315" spans="1:21" x14ac:dyDescent="0.25">
      <c r="A1315" s="77">
        <v>45448</v>
      </c>
      <c r="B1315" s="78">
        <v>0.63888888888888884</v>
      </c>
      <c r="C1315" s="85" t="s">
        <v>14</v>
      </c>
      <c r="D1315" s="79">
        <v>6</v>
      </c>
      <c r="E1315" s="86">
        <v>6</v>
      </c>
      <c r="F1315" s="81" t="s">
        <v>997</v>
      </c>
      <c r="G1315" s="81" t="s">
        <v>7</v>
      </c>
      <c r="H1315" s="82"/>
      <c r="I1315" s="80" t="s">
        <v>392</v>
      </c>
      <c r="J1315" s="80"/>
      <c r="K1315" s="80" t="s">
        <v>932</v>
      </c>
      <c r="L1315" s="80" t="s">
        <v>1022</v>
      </c>
      <c r="M1315" s="80" t="s">
        <v>924</v>
      </c>
      <c r="N1315" s="80" t="s">
        <v>140</v>
      </c>
      <c r="O1315" s="83">
        <v>100</v>
      </c>
      <c r="P1315" s="80" t="str">
        <f>IF(OR(Table13233[[#This Row],[Fin]]="1st",Table13233[[#This Row],[Div]]&lt;&gt;""),O1315*Table13233[[#This Row],[Div]],"")</f>
        <v/>
      </c>
      <c r="Q1315" s="80">
        <f>IF(Table13233[[#This Row],[Lev Ret]]="",Table13233[[#This Row],[Lev Bet]]*-1,Table13233[[#This Row],[Lev Ret]]-Table13233[[#This Row],[Lev Bet]])</f>
        <v>-100</v>
      </c>
      <c r="R1315" s="84">
        <v>120</v>
      </c>
      <c r="S1315" s="84" t="str">
        <f>IF(Table13233[[#This Row],[E4 24 BET]]="","",IF(OR(Table13233[[#This Row],[Fin]]="1st",Table13233[[#This Row],[Fin]]="Won",Table13233[[#This Row],[Div]]&lt;&gt;""),R1315*Table13233[[#This Row],[Div]],""))</f>
        <v/>
      </c>
      <c r="T1315" s="84">
        <f>IF(Table13233[[#This Row],[E4 24 BET]]="","",IF(Table13233[[#This Row],[E4 24 RET]]="",Table13233[[#This Row],[E4 24 BET]]*-1,S1315-R1315))</f>
        <v>-120</v>
      </c>
      <c r="U1315" s="80" t="s">
        <v>945</v>
      </c>
    </row>
    <row r="1316" spans="1:21" x14ac:dyDescent="0.25">
      <c r="A1316" s="77">
        <v>45448</v>
      </c>
      <c r="B1316" s="78">
        <v>0.64444444444444449</v>
      </c>
      <c r="C1316" s="85" t="s">
        <v>154</v>
      </c>
      <c r="D1316" s="79">
        <v>6</v>
      </c>
      <c r="E1316" s="86">
        <v>5</v>
      </c>
      <c r="F1316" s="81" t="s">
        <v>998</v>
      </c>
      <c r="G1316" s="81" t="s">
        <v>7</v>
      </c>
      <c r="H1316" s="82"/>
      <c r="I1316" s="80" t="s">
        <v>897</v>
      </c>
      <c r="J1316" s="80"/>
      <c r="K1316" s="80" t="s">
        <v>932</v>
      </c>
      <c r="L1316" s="80" t="s">
        <v>1022</v>
      </c>
      <c r="M1316" s="80" t="s">
        <v>924</v>
      </c>
      <c r="N1316" s="80" t="s">
        <v>140</v>
      </c>
      <c r="O1316" s="83">
        <v>100</v>
      </c>
      <c r="P1316" s="80" t="str">
        <f>IF(OR(Table13233[[#This Row],[Fin]]="1st",Table13233[[#This Row],[Div]]&lt;&gt;""),O1316*Table13233[[#This Row],[Div]],"")</f>
        <v/>
      </c>
      <c r="Q1316" s="80">
        <f>IF(Table13233[[#This Row],[Lev Ret]]="",Table13233[[#This Row],[Lev Bet]]*-1,Table13233[[#This Row],[Lev Ret]]-Table13233[[#This Row],[Lev Bet]])</f>
        <v>-100</v>
      </c>
      <c r="R1316" s="84">
        <v>120</v>
      </c>
      <c r="S1316" s="84" t="str">
        <f>IF(Table13233[[#This Row],[E4 24 BET]]="","",IF(OR(Table13233[[#This Row],[Fin]]="1st",Table13233[[#This Row],[Fin]]="Won",Table13233[[#This Row],[Div]]&lt;&gt;""),R1316*Table13233[[#This Row],[Div]],""))</f>
        <v/>
      </c>
      <c r="T1316" s="84">
        <f>IF(Table13233[[#This Row],[E4 24 BET]]="","",IF(Table13233[[#This Row],[E4 24 RET]]="",Table13233[[#This Row],[E4 24 BET]]*-1,S1316-R1316))</f>
        <v>-120</v>
      </c>
      <c r="U1316" s="80" t="s">
        <v>930</v>
      </c>
    </row>
    <row r="1317" spans="1:21" x14ac:dyDescent="0.25">
      <c r="A1317" s="77">
        <v>45451</v>
      </c>
      <c r="B1317" s="78">
        <v>0.61458333333333337</v>
      </c>
      <c r="C1317" s="85" t="s">
        <v>10</v>
      </c>
      <c r="D1317" s="79">
        <v>6</v>
      </c>
      <c r="E1317" s="86">
        <v>10</v>
      </c>
      <c r="F1317" s="81" t="s">
        <v>999</v>
      </c>
      <c r="G1317" s="81"/>
      <c r="H1317" s="82"/>
      <c r="I1317" s="80" t="s">
        <v>392</v>
      </c>
      <c r="J1317" s="80"/>
      <c r="K1317" s="80" t="s">
        <v>932</v>
      </c>
      <c r="L1317" s="80" t="s">
        <v>1022</v>
      </c>
      <c r="M1317" s="80" t="s">
        <v>919</v>
      </c>
      <c r="N1317" s="80" t="s">
        <v>140</v>
      </c>
      <c r="O1317" s="83">
        <v>100</v>
      </c>
      <c r="P1317" s="80" t="str">
        <f>IF(OR(Table13233[[#This Row],[Fin]]="1st",Table13233[[#This Row],[Div]]&lt;&gt;""),O1317*Table13233[[#This Row],[Div]],"")</f>
        <v/>
      </c>
      <c r="Q1317" s="80">
        <f>IF(Table13233[[#This Row],[Lev Ret]]="",Table13233[[#This Row],[Lev Bet]]*-1,Table13233[[#This Row],[Lev Ret]]-Table13233[[#This Row],[Lev Bet]])</f>
        <v>-100</v>
      </c>
      <c r="R1317" s="84">
        <v>120</v>
      </c>
      <c r="S1317" s="84" t="str">
        <f>IF(Table13233[[#This Row],[E4 24 BET]]="","",IF(OR(Table13233[[#This Row],[Fin]]="1st",Table13233[[#This Row],[Fin]]="Won",Table13233[[#This Row],[Div]]&lt;&gt;""),R1317*Table13233[[#This Row],[Div]],""))</f>
        <v/>
      </c>
      <c r="T1317" s="84">
        <f>IF(Table13233[[#This Row],[E4 24 BET]]="","",IF(Table13233[[#This Row],[E4 24 RET]]="",Table13233[[#This Row],[E4 24 BET]]*-1,S1317-R1317))</f>
        <v>-120</v>
      </c>
      <c r="U1317" s="80" t="s">
        <v>941</v>
      </c>
    </row>
    <row r="1318" spans="1:21" x14ac:dyDescent="0.25">
      <c r="A1318" s="77">
        <v>45451</v>
      </c>
      <c r="B1318" s="78">
        <v>0.66666666666666663</v>
      </c>
      <c r="C1318" s="85" t="s">
        <v>10</v>
      </c>
      <c r="D1318" s="79">
        <v>8</v>
      </c>
      <c r="E1318" s="86">
        <v>20</v>
      </c>
      <c r="F1318" s="81" t="s">
        <v>1000</v>
      </c>
      <c r="G1318" s="81" t="s">
        <v>7</v>
      </c>
      <c r="H1318" s="82"/>
      <c r="I1318" s="80" t="s">
        <v>392</v>
      </c>
      <c r="J1318" s="80"/>
      <c r="K1318" s="80" t="s">
        <v>932</v>
      </c>
      <c r="L1318" s="80" t="s">
        <v>1022</v>
      </c>
      <c r="M1318" s="80" t="s">
        <v>919</v>
      </c>
      <c r="N1318" s="80" t="s">
        <v>140</v>
      </c>
      <c r="O1318" s="83">
        <v>100</v>
      </c>
      <c r="P1318" s="80" t="str">
        <f>IF(OR(Table13233[[#This Row],[Fin]]="1st",Table13233[[#This Row],[Div]]&lt;&gt;""),O1318*Table13233[[#This Row],[Div]],"")</f>
        <v/>
      </c>
      <c r="Q1318" s="80">
        <f>IF(Table13233[[#This Row],[Lev Ret]]="",Table13233[[#This Row],[Lev Bet]]*-1,Table13233[[#This Row],[Lev Ret]]-Table13233[[#This Row],[Lev Bet]])</f>
        <v>-100</v>
      </c>
      <c r="R1318" s="84">
        <v>100</v>
      </c>
      <c r="S1318" s="84" t="str">
        <f>IF(Table13233[[#This Row],[E4 24 BET]]="","",IF(OR(Table13233[[#This Row],[Fin]]="1st",Table13233[[#This Row],[Fin]]="Won",Table13233[[#This Row],[Div]]&lt;&gt;""),R1318*Table13233[[#This Row],[Div]],""))</f>
        <v/>
      </c>
      <c r="T1318" s="84">
        <f>IF(Table13233[[#This Row],[E4 24 BET]]="","",IF(Table13233[[#This Row],[E4 24 RET]]="",Table13233[[#This Row],[E4 24 BET]]*-1,S1318-R1318))</f>
        <v>-100</v>
      </c>
      <c r="U1318" s="80" t="s">
        <v>928</v>
      </c>
    </row>
    <row r="1319" spans="1:21" x14ac:dyDescent="0.25">
      <c r="A1319" s="77">
        <v>45451</v>
      </c>
      <c r="B1319" s="78">
        <v>0.66666666666666663</v>
      </c>
      <c r="C1319" s="85" t="s">
        <v>10</v>
      </c>
      <c r="D1319" s="79">
        <v>8</v>
      </c>
      <c r="E1319" s="86">
        <v>10</v>
      </c>
      <c r="F1319" s="81" t="s">
        <v>1001</v>
      </c>
      <c r="G1319" s="81"/>
      <c r="H1319" s="82"/>
      <c r="I1319" s="80" t="s">
        <v>392</v>
      </c>
      <c r="J1319" s="80"/>
      <c r="K1319" s="80" t="s">
        <v>932</v>
      </c>
      <c r="L1319" s="80" t="s">
        <v>1022</v>
      </c>
      <c r="M1319" s="80" t="s">
        <v>919</v>
      </c>
      <c r="N1319" s="80" t="s">
        <v>140</v>
      </c>
      <c r="O1319" s="83">
        <v>100</v>
      </c>
      <c r="P1319" s="80" t="str">
        <f>IF(OR(Table13233[[#This Row],[Fin]]="1st",Table13233[[#This Row],[Div]]&lt;&gt;""),O1319*Table13233[[#This Row],[Div]],"")</f>
        <v/>
      </c>
      <c r="Q1319" s="80">
        <f>IF(Table13233[[#This Row],[Lev Ret]]="",Table13233[[#This Row],[Lev Bet]]*-1,Table13233[[#This Row],[Lev Ret]]-Table13233[[#This Row],[Lev Bet]])</f>
        <v>-100</v>
      </c>
      <c r="R1319" s="84">
        <v>120</v>
      </c>
      <c r="S1319" s="84" t="str">
        <f>IF(Table13233[[#This Row],[E4 24 BET]]="","",IF(OR(Table13233[[#This Row],[Fin]]="1st",Table13233[[#This Row],[Fin]]="Won",Table13233[[#This Row],[Div]]&lt;&gt;""),R1319*Table13233[[#This Row],[Div]],""))</f>
        <v/>
      </c>
      <c r="T1319" s="84">
        <f>IF(Table13233[[#This Row],[E4 24 BET]]="","",IF(Table13233[[#This Row],[E4 24 RET]]="",Table13233[[#This Row],[E4 24 BET]]*-1,S1319-R1319))</f>
        <v>-120</v>
      </c>
      <c r="U1319" s="80" t="s">
        <v>941</v>
      </c>
    </row>
    <row r="1320" spans="1:21" x14ac:dyDescent="0.25">
      <c r="A1320" s="77">
        <v>45455</v>
      </c>
      <c r="B1320" s="78">
        <v>0.57152777777777775</v>
      </c>
      <c r="C1320" s="85" t="s">
        <v>154</v>
      </c>
      <c r="D1320" s="79">
        <v>4</v>
      </c>
      <c r="E1320" s="86">
        <v>6</v>
      </c>
      <c r="F1320" s="81" t="s">
        <v>397</v>
      </c>
      <c r="G1320" s="81" t="s">
        <v>4</v>
      </c>
      <c r="H1320" s="82">
        <v>8</v>
      </c>
      <c r="I1320" s="80" t="s">
        <v>897</v>
      </c>
      <c r="J1320" s="80"/>
      <c r="K1320" s="80" t="s">
        <v>932</v>
      </c>
      <c r="L1320" s="80" t="s">
        <v>1022</v>
      </c>
      <c r="M1320" s="80" t="s">
        <v>919</v>
      </c>
      <c r="N1320" s="80" t="s">
        <v>140</v>
      </c>
      <c r="O1320" s="83">
        <v>100</v>
      </c>
      <c r="P1320" s="80">
        <f>IF(OR(Table13233[[#This Row],[Fin]]="1st",Table13233[[#This Row],[Div]]&lt;&gt;""),O1320*Table13233[[#This Row],[Div]],"")</f>
        <v>800</v>
      </c>
      <c r="Q1320" s="80">
        <f>IF(Table13233[[#This Row],[Lev Ret]]="",Table13233[[#This Row],[Lev Bet]]*-1,Table13233[[#This Row],[Lev Ret]]-Table13233[[#This Row],[Lev Bet]])</f>
        <v>700</v>
      </c>
      <c r="R1320" s="84">
        <v>120</v>
      </c>
      <c r="S1320" s="84">
        <f>IF(Table13233[[#This Row],[E4 24 BET]]="","",IF(OR(Table13233[[#This Row],[Fin]]="1st",Table13233[[#This Row],[Fin]]="Won",Table13233[[#This Row],[Div]]&lt;&gt;""),R1320*Table13233[[#This Row],[Div]],""))</f>
        <v>960</v>
      </c>
      <c r="T1320" s="84">
        <f>IF(Table13233[[#This Row],[E4 24 BET]]="","",IF(Table13233[[#This Row],[E4 24 RET]]="",Table13233[[#This Row],[E4 24 BET]]*-1,S1320-R1320))</f>
        <v>840</v>
      </c>
      <c r="U1320" s="80" t="s">
        <v>930</v>
      </c>
    </row>
    <row r="1321" spans="1:21" x14ac:dyDescent="0.25">
      <c r="A1321" s="77">
        <v>45455</v>
      </c>
      <c r="B1321" s="78">
        <v>0.65625</v>
      </c>
      <c r="C1321" s="85" t="s">
        <v>145</v>
      </c>
      <c r="D1321" s="79">
        <v>6</v>
      </c>
      <c r="E1321" s="86">
        <v>6</v>
      </c>
      <c r="F1321" s="81" t="s">
        <v>720</v>
      </c>
      <c r="G1321" s="81"/>
      <c r="H1321" s="82"/>
      <c r="I1321" s="80" t="s">
        <v>156</v>
      </c>
      <c r="J1321" s="80"/>
      <c r="K1321" s="80" t="s">
        <v>932</v>
      </c>
      <c r="L1321" s="80" t="s">
        <v>1022</v>
      </c>
      <c r="M1321" s="80" t="s">
        <v>919</v>
      </c>
      <c r="N1321" s="80" t="s">
        <v>140</v>
      </c>
      <c r="O1321" s="83">
        <v>100</v>
      </c>
      <c r="P1321" s="80" t="str">
        <f>IF(OR(Table13233[[#This Row],[Fin]]="1st",Table13233[[#This Row],[Div]]&lt;&gt;""),O1321*Table13233[[#This Row],[Div]],"")</f>
        <v/>
      </c>
      <c r="Q1321" s="80">
        <f>IF(Table13233[[#This Row],[Lev Ret]]="",Table13233[[#This Row],[Lev Bet]]*-1,Table13233[[#This Row],[Lev Ret]]-Table13233[[#This Row],[Lev Bet]])</f>
        <v>-100</v>
      </c>
      <c r="R1321" s="84">
        <v>120</v>
      </c>
      <c r="S1321" s="84" t="str">
        <f>IF(Table13233[[#This Row],[E4 24 BET]]="","",IF(OR(Table13233[[#This Row],[Fin]]="1st",Table13233[[#This Row],[Fin]]="Won",Table13233[[#This Row],[Div]]&lt;&gt;""),R1321*Table13233[[#This Row],[Div]],""))</f>
        <v/>
      </c>
      <c r="T1321" s="84">
        <f>IF(Table13233[[#This Row],[E4 24 BET]]="","",IF(Table13233[[#This Row],[E4 24 RET]]="",Table13233[[#This Row],[E4 24 BET]]*-1,S1321-R1321))</f>
        <v>-120</v>
      </c>
      <c r="U1321" s="80" t="s">
        <v>967</v>
      </c>
    </row>
    <row r="1322" spans="1:21" x14ac:dyDescent="0.25">
      <c r="A1322" s="77">
        <v>45458</v>
      </c>
      <c r="B1322" s="78">
        <v>0.55555555555555558</v>
      </c>
      <c r="C1322" s="85" t="s">
        <v>139</v>
      </c>
      <c r="D1322" s="79">
        <v>5</v>
      </c>
      <c r="E1322" s="86">
        <v>5</v>
      </c>
      <c r="F1322" s="81" t="s">
        <v>993</v>
      </c>
      <c r="G1322" s="81" t="s">
        <v>4</v>
      </c>
      <c r="H1322" s="82">
        <v>2.7</v>
      </c>
      <c r="I1322" s="80" t="s">
        <v>156</v>
      </c>
      <c r="J1322" s="80"/>
      <c r="K1322" s="80" t="s">
        <v>932</v>
      </c>
      <c r="L1322" s="80" t="s">
        <v>1022</v>
      </c>
      <c r="M1322" s="80" t="s">
        <v>919</v>
      </c>
      <c r="N1322" s="80" t="s">
        <v>140</v>
      </c>
      <c r="O1322" s="83">
        <v>100</v>
      </c>
      <c r="P1322" s="80">
        <f>IF(OR(Table13233[[#This Row],[Fin]]="1st",Table13233[[#This Row],[Div]]&lt;&gt;""),O1322*Table13233[[#This Row],[Div]],"")</f>
        <v>270</v>
      </c>
      <c r="Q1322" s="80">
        <f>IF(Table13233[[#This Row],[Lev Ret]]="",Table13233[[#This Row],[Lev Bet]]*-1,Table13233[[#This Row],[Lev Ret]]-Table13233[[#This Row],[Lev Bet]])</f>
        <v>170</v>
      </c>
      <c r="R1322" s="84">
        <v>100</v>
      </c>
      <c r="S1322" s="84">
        <f>IF(Table13233[[#This Row],[E4 24 BET]]="","",IF(OR(Table13233[[#This Row],[Fin]]="1st",Table13233[[#This Row],[Fin]]="Won",Table13233[[#This Row],[Div]]&lt;&gt;""),R1322*Table13233[[#This Row],[Div]],""))</f>
        <v>270</v>
      </c>
      <c r="T1322" s="84">
        <f>IF(Table13233[[#This Row],[E4 24 BET]]="","",IF(Table13233[[#This Row],[E4 24 RET]]="",Table13233[[#This Row],[E4 24 BET]]*-1,S1322-R1322))</f>
        <v>170</v>
      </c>
      <c r="U1322" s="80" t="s">
        <v>929</v>
      </c>
    </row>
    <row r="1323" spans="1:21" x14ac:dyDescent="0.25">
      <c r="A1323" s="77">
        <v>45458</v>
      </c>
      <c r="B1323" s="78">
        <v>0.61458333333333337</v>
      </c>
      <c r="C1323" s="85" t="s">
        <v>5</v>
      </c>
      <c r="D1323" s="79">
        <v>6</v>
      </c>
      <c r="E1323" s="86">
        <v>1</v>
      </c>
      <c r="F1323" s="81" t="s">
        <v>1027</v>
      </c>
      <c r="G1323" s="81" t="s">
        <v>4</v>
      </c>
      <c r="H1323" s="82">
        <v>4.2</v>
      </c>
      <c r="I1323" s="80" t="s">
        <v>392</v>
      </c>
      <c r="J1323" s="80"/>
      <c r="K1323" s="80" t="s">
        <v>932</v>
      </c>
      <c r="L1323" s="80" t="s">
        <v>1022</v>
      </c>
      <c r="M1323" s="80" t="s">
        <v>919</v>
      </c>
      <c r="N1323" s="80" t="s">
        <v>140</v>
      </c>
      <c r="O1323" s="83">
        <v>100</v>
      </c>
      <c r="P1323" s="80">
        <f>IF(OR(Table13233[[#This Row],[Fin]]="1st",Table13233[[#This Row],[Div]]&lt;&gt;""),O1323*Table13233[[#This Row],[Div]],"")</f>
        <v>420</v>
      </c>
      <c r="Q1323" s="80">
        <f>IF(Table13233[[#This Row],[Lev Ret]]="",Table13233[[#This Row],[Lev Bet]]*-1,Table13233[[#This Row],[Lev Ret]]-Table13233[[#This Row],[Lev Bet]])</f>
        <v>320</v>
      </c>
      <c r="R1323" s="84">
        <v>120</v>
      </c>
      <c r="S1323" s="84">
        <f>IF(Table13233[[#This Row],[E4 24 BET]]="","",IF(OR(Table13233[[#This Row],[Fin]]="1st",Table13233[[#This Row],[Fin]]="Won",Table13233[[#This Row],[Div]]&lt;&gt;""),R1323*Table13233[[#This Row],[Div]],""))</f>
        <v>504</v>
      </c>
      <c r="T1323" s="84">
        <f>IF(Table13233[[#This Row],[E4 24 BET]]="","",IF(Table13233[[#This Row],[E4 24 RET]]="",Table13233[[#This Row],[E4 24 BET]]*-1,S1323-R1323))</f>
        <v>384</v>
      </c>
      <c r="U1323" s="80" t="s">
        <v>941</v>
      </c>
    </row>
    <row r="1324" spans="1:21" x14ac:dyDescent="0.25">
      <c r="A1324" s="77">
        <v>45458</v>
      </c>
      <c r="B1324" s="78">
        <v>0.64236111111111116</v>
      </c>
      <c r="C1324" s="85" t="s">
        <v>5</v>
      </c>
      <c r="D1324" s="79">
        <v>7</v>
      </c>
      <c r="E1324" s="86">
        <v>2</v>
      </c>
      <c r="F1324" s="81" t="s">
        <v>227</v>
      </c>
      <c r="G1324" s="81"/>
      <c r="H1324" s="82"/>
      <c r="I1324" s="80" t="s">
        <v>392</v>
      </c>
      <c r="J1324" s="80"/>
      <c r="K1324" s="80" t="s">
        <v>932</v>
      </c>
      <c r="L1324" s="80" t="s">
        <v>1022</v>
      </c>
      <c r="M1324" s="80" t="s">
        <v>919</v>
      </c>
      <c r="N1324" s="80" t="s">
        <v>140</v>
      </c>
      <c r="O1324" s="83">
        <v>100</v>
      </c>
      <c r="P1324" s="80" t="str">
        <f>IF(OR(Table13233[[#This Row],[Fin]]="1st",Table13233[[#This Row],[Div]]&lt;&gt;""),O1324*Table13233[[#This Row],[Div]],"")</f>
        <v/>
      </c>
      <c r="Q1324" s="80">
        <f>IF(Table13233[[#This Row],[Lev Ret]]="",Table13233[[#This Row],[Lev Bet]]*-1,Table13233[[#This Row],[Lev Ret]]-Table13233[[#This Row],[Lev Bet]])</f>
        <v>-100</v>
      </c>
      <c r="R1324" s="84">
        <v>120</v>
      </c>
      <c r="S1324" s="84" t="str">
        <f>IF(Table13233[[#This Row],[E4 24 BET]]="","",IF(OR(Table13233[[#This Row],[Fin]]="1st",Table13233[[#This Row],[Fin]]="Won",Table13233[[#This Row],[Div]]&lt;&gt;""),R1324*Table13233[[#This Row],[Div]],""))</f>
        <v/>
      </c>
      <c r="T1324" s="84">
        <f>IF(Table13233[[#This Row],[E4 24 BET]]="","",IF(Table13233[[#This Row],[E4 24 RET]]="",Table13233[[#This Row],[E4 24 BET]]*-1,S1324-R1324))</f>
        <v>-120</v>
      </c>
      <c r="U1324" s="80" t="s">
        <v>941</v>
      </c>
    </row>
    <row r="1325" spans="1:21" x14ac:dyDescent="0.25">
      <c r="A1325" s="77">
        <v>45462</v>
      </c>
      <c r="B1325" s="78">
        <v>0.51736111111111116</v>
      </c>
      <c r="C1325" s="85" t="s">
        <v>5</v>
      </c>
      <c r="D1325" s="79">
        <v>1</v>
      </c>
      <c r="E1325" s="86">
        <v>5</v>
      </c>
      <c r="F1325" s="81" t="s">
        <v>1033</v>
      </c>
      <c r="G1325" s="81" t="s">
        <v>6</v>
      </c>
      <c r="H1325" s="82"/>
      <c r="I1325" s="80" t="s">
        <v>392</v>
      </c>
      <c r="J1325" s="80"/>
      <c r="K1325" s="80" t="s">
        <v>932</v>
      </c>
      <c r="L1325" s="80" t="s">
        <v>1022</v>
      </c>
      <c r="M1325" s="80" t="s">
        <v>919</v>
      </c>
      <c r="N1325" s="80" t="s">
        <v>140</v>
      </c>
      <c r="O1325" s="83">
        <v>100</v>
      </c>
      <c r="P1325" s="80" t="str">
        <f>IF(OR(Table13233[[#This Row],[Fin]]="1st",Table13233[[#This Row],[Div]]&lt;&gt;""),O1325*Table13233[[#This Row],[Div]],"")</f>
        <v/>
      </c>
      <c r="Q1325" s="80">
        <f>IF(Table13233[[#This Row],[Lev Ret]]="",Table13233[[#This Row],[Lev Bet]]*-1,Table13233[[#This Row],[Lev Ret]]-Table13233[[#This Row],[Lev Bet]])</f>
        <v>-100</v>
      </c>
      <c r="R1325" s="84">
        <v>120</v>
      </c>
      <c r="S1325" s="84" t="str">
        <f>IF(Table13233[[#This Row],[E4 24 BET]]="","",IF(OR(Table13233[[#This Row],[Fin]]="1st",Table13233[[#This Row],[Fin]]="Won",Table13233[[#This Row],[Div]]&lt;&gt;""),R1325*Table13233[[#This Row],[Div]],""))</f>
        <v/>
      </c>
      <c r="T1325" s="84">
        <f>IF(Table13233[[#This Row],[E4 24 BET]]="","",IF(Table13233[[#This Row],[E4 24 RET]]="",Table13233[[#This Row],[E4 24 BET]]*-1,S1325-R1325))</f>
        <v>-120</v>
      </c>
      <c r="U1325" s="80" t="s">
        <v>1039</v>
      </c>
    </row>
    <row r="1326" spans="1:21" x14ac:dyDescent="0.25">
      <c r="A1326" s="77">
        <v>45462</v>
      </c>
      <c r="B1326" s="78">
        <v>0.54166666666666663</v>
      </c>
      <c r="C1326" s="85" t="s">
        <v>5</v>
      </c>
      <c r="D1326" s="79">
        <v>2</v>
      </c>
      <c r="E1326" s="86">
        <v>1</v>
      </c>
      <c r="F1326" s="81" t="s">
        <v>716</v>
      </c>
      <c r="G1326" s="81"/>
      <c r="H1326" s="82"/>
      <c r="I1326" s="80" t="s">
        <v>392</v>
      </c>
      <c r="J1326" s="80"/>
      <c r="K1326" s="80" t="s">
        <v>932</v>
      </c>
      <c r="L1326" s="80" t="s">
        <v>1022</v>
      </c>
      <c r="M1326" s="80" t="s">
        <v>919</v>
      </c>
      <c r="N1326" s="80" t="s">
        <v>918</v>
      </c>
      <c r="O1326" s="83">
        <v>100</v>
      </c>
      <c r="P1326" s="80" t="str">
        <f>IF(OR(Table13233[[#This Row],[Fin]]="1st",Table13233[[#This Row],[Div]]&lt;&gt;""),O1326*Table13233[[#This Row],[Div]],"")</f>
        <v/>
      </c>
      <c r="Q1326" s="80">
        <f>IF(Table13233[[#This Row],[Lev Ret]]="",Table13233[[#This Row],[Lev Bet]]*-1,Table13233[[#This Row],[Lev Ret]]-Table13233[[#This Row],[Lev Bet]])</f>
        <v>-100</v>
      </c>
      <c r="R1326" s="84">
        <v>200</v>
      </c>
      <c r="S1326" s="84" t="str">
        <f>IF(Table13233[[#This Row],[E4 24 BET]]="","",IF(OR(Table13233[[#This Row],[Fin]]="1st",Table13233[[#This Row],[Fin]]="Won",Table13233[[#This Row],[Div]]&lt;&gt;""),R1326*Table13233[[#This Row],[Div]],""))</f>
        <v/>
      </c>
      <c r="T1326" s="84">
        <f>IF(Table13233[[#This Row],[E4 24 BET]]="","",IF(Table13233[[#This Row],[E4 24 RET]]="",Table13233[[#This Row],[E4 24 BET]]*-1,S1326-R1326))</f>
        <v>-200</v>
      </c>
      <c r="U1326" s="80" t="s">
        <v>1040</v>
      </c>
    </row>
    <row r="1327" spans="1:21" x14ac:dyDescent="0.25">
      <c r="A1327" s="77">
        <v>45462</v>
      </c>
      <c r="B1327" s="78">
        <v>0.56597222222222221</v>
      </c>
      <c r="C1327" s="85" t="s">
        <v>5</v>
      </c>
      <c r="D1327" s="79">
        <v>3</v>
      </c>
      <c r="E1327" s="86">
        <v>4</v>
      </c>
      <c r="F1327" s="81" t="s">
        <v>1034</v>
      </c>
      <c r="G1327" s="81"/>
      <c r="H1327" s="82"/>
      <c r="I1327" s="80" t="s">
        <v>392</v>
      </c>
      <c r="J1327" s="80"/>
      <c r="K1327" s="80" t="s">
        <v>932</v>
      </c>
      <c r="L1327" s="80" t="s">
        <v>1022</v>
      </c>
      <c r="M1327" s="80" t="s">
        <v>919</v>
      </c>
      <c r="N1327" s="80" t="s">
        <v>140</v>
      </c>
      <c r="O1327" s="83">
        <v>100</v>
      </c>
      <c r="P1327" s="80" t="str">
        <f>IF(OR(Table13233[[#This Row],[Fin]]="1st",Table13233[[#This Row],[Div]]&lt;&gt;""),O1327*Table13233[[#This Row],[Div]],"")</f>
        <v/>
      </c>
      <c r="Q1327" s="80">
        <f>IF(Table13233[[#This Row],[Lev Ret]]="",Table13233[[#This Row],[Lev Bet]]*-1,Table13233[[#This Row],[Lev Ret]]-Table13233[[#This Row],[Lev Bet]])</f>
        <v>-100</v>
      </c>
      <c r="R1327" s="84">
        <v>120</v>
      </c>
      <c r="S1327" s="84" t="str">
        <f>IF(Table13233[[#This Row],[E4 24 BET]]="","",IF(OR(Table13233[[#This Row],[Fin]]="1st",Table13233[[#This Row],[Fin]]="Won",Table13233[[#This Row],[Div]]&lt;&gt;""),R1327*Table13233[[#This Row],[Div]],""))</f>
        <v/>
      </c>
      <c r="T1327" s="84">
        <f>IF(Table13233[[#This Row],[E4 24 BET]]="","",IF(Table13233[[#This Row],[E4 24 RET]]="",Table13233[[#This Row],[E4 24 BET]]*-1,S1327-R1327))</f>
        <v>-120</v>
      </c>
      <c r="U1327" s="80" t="s">
        <v>945</v>
      </c>
    </row>
    <row r="1328" spans="1:21" x14ac:dyDescent="0.25">
      <c r="A1328" s="77">
        <v>45462</v>
      </c>
      <c r="B1328" s="78">
        <v>0.59027777777777779</v>
      </c>
      <c r="C1328" s="85" t="s">
        <v>5</v>
      </c>
      <c r="D1328" s="79">
        <v>4</v>
      </c>
      <c r="E1328" s="86">
        <v>9</v>
      </c>
      <c r="F1328" s="81" t="s">
        <v>1035</v>
      </c>
      <c r="G1328" s="81"/>
      <c r="H1328" s="82"/>
      <c r="I1328" s="80" t="s">
        <v>392</v>
      </c>
      <c r="J1328" s="80"/>
      <c r="K1328" s="80" t="s">
        <v>932</v>
      </c>
      <c r="L1328" s="80" t="s">
        <v>1022</v>
      </c>
      <c r="M1328" s="80" t="s">
        <v>919</v>
      </c>
      <c r="N1328" s="80" t="s">
        <v>140</v>
      </c>
      <c r="O1328" s="83">
        <v>100</v>
      </c>
      <c r="P1328" s="80" t="str">
        <f>IF(OR(Table13233[[#This Row],[Fin]]="1st",Table13233[[#This Row],[Div]]&lt;&gt;""),O1328*Table13233[[#This Row],[Div]],"")</f>
        <v/>
      </c>
      <c r="Q1328" s="80">
        <f>IF(Table13233[[#This Row],[Lev Ret]]="",Table13233[[#This Row],[Lev Bet]]*-1,Table13233[[#This Row],[Lev Ret]]-Table13233[[#This Row],[Lev Bet]])</f>
        <v>-100</v>
      </c>
      <c r="R1328" s="84">
        <v>120</v>
      </c>
      <c r="S1328" s="84" t="str">
        <f>IF(Table13233[[#This Row],[E4 24 BET]]="","",IF(OR(Table13233[[#This Row],[Fin]]="1st",Table13233[[#This Row],[Fin]]="Won",Table13233[[#This Row],[Div]]&lt;&gt;""),R1328*Table13233[[#This Row],[Div]],""))</f>
        <v/>
      </c>
      <c r="T1328" s="84">
        <f>IF(Table13233[[#This Row],[E4 24 BET]]="","",IF(Table13233[[#This Row],[E4 24 RET]]="",Table13233[[#This Row],[E4 24 BET]]*-1,S1328-R1328))</f>
        <v>-120</v>
      </c>
      <c r="U1328" s="80" t="s">
        <v>945</v>
      </c>
    </row>
    <row r="1329" spans="1:21" x14ac:dyDescent="0.25">
      <c r="A1329" s="77">
        <v>45462</v>
      </c>
      <c r="B1329" s="78">
        <v>0.59791666666666665</v>
      </c>
      <c r="C1329" s="85" t="s">
        <v>154</v>
      </c>
      <c r="D1329" s="79">
        <v>5</v>
      </c>
      <c r="E1329" s="86">
        <v>8</v>
      </c>
      <c r="F1329" s="81" t="s">
        <v>310</v>
      </c>
      <c r="G1329" s="81"/>
      <c r="H1329" s="82"/>
      <c r="I1329" s="80" t="s">
        <v>897</v>
      </c>
      <c r="J1329" s="80"/>
      <c r="K1329" s="80" t="s">
        <v>932</v>
      </c>
      <c r="L1329" s="80" t="s">
        <v>1022</v>
      </c>
      <c r="M1329" s="80" t="s">
        <v>919</v>
      </c>
      <c r="N1329" s="80" t="s">
        <v>140</v>
      </c>
      <c r="O1329" s="83">
        <v>100</v>
      </c>
      <c r="P1329" s="80" t="str">
        <f>IF(OR(Table13233[[#This Row],[Fin]]="1st",Table13233[[#This Row],[Div]]&lt;&gt;""),O1329*Table13233[[#This Row],[Div]],"")</f>
        <v/>
      </c>
      <c r="Q1329" s="80">
        <f>IF(Table13233[[#This Row],[Lev Ret]]="",Table13233[[#This Row],[Lev Bet]]*-1,Table13233[[#This Row],[Lev Ret]]-Table13233[[#This Row],[Lev Bet]])</f>
        <v>-100</v>
      </c>
      <c r="R1329" s="84">
        <v>120</v>
      </c>
      <c r="S1329" s="84" t="str">
        <f>IF(Table13233[[#This Row],[E4 24 BET]]="","",IF(OR(Table13233[[#This Row],[Fin]]="1st",Table13233[[#This Row],[Fin]]="Won",Table13233[[#This Row],[Div]]&lt;&gt;""),R1329*Table13233[[#This Row],[Div]],""))</f>
        <v/>
      </c>
      <c r="T1329" s="84">
        <f>IF(Table13233[[#This Row],[E4 24 BET]]="","",IF(Table13233[[#This Row],[E4 24 RET]]="",Table13233[[#This Row],[E4 24 BET]]*-1,S1329-R1329))</f>
        <v>-120</v>
      </c>
      <c r="U1329" s="80" t="s">
        <v>930</v>
      </c>
    </row>
    <row r="1330" spans="1:21" x14ac:dyDescent="0.25">
      <c r="A1330" s="77">
        <v>45462</v>
      </c>
      <c r="B1330" s="78">
        <v>0.63194444444444442</v>
      </c>
      <c r="C1330" s="85" t="s">
        <v>146</v>
      </c>
      <c r="D1330" s="79">
        <v>5</v>
      </c>
      <c r="E1330" s="86">
        <v>1</v>
      </c>
      <c r="F1330" s="81" t="s">
        <v>1036</v>
      </c>
      <c r="G1330" s="81"/>
      <c r="H1330" s="82"/>
      <c r="I1330" s="80" t="s">
        <v>156</v>
      </c>
      <c r="J1330" s="80"/>
      <c r="K1330" s="80" t="s">
        <v>932</v>
      </c>
      <c r="L1330" s="80" t="s">
        <v>1022</v>
      </c>
      <c r="M1330" s="80" t="s">
        <v>919</v>
      </c>
      <c r="N1330" s="80" t="s">
        <v>140</v>
      </c>
      <c r="O1330" s="83">
        <v>100</v>
      </c>
      <c r="P1330" s="80" t="str">
        <f>IF(OR(Table13233[[#This Row],[Fin]]="1st",Table13233[[#This Row],[Div]]&lt;&gt;""),O1330*Table13233[[#This Row],[Div]],"")</f>
        <v/>
      </c>
      <c r="Q1330" s="80">
        <f>IF(Table13233[[#This Row],[Lev Ret]]="",Table13233[[#This Row],[Lev Bet]]*-1,Table13233[[#This Row],[Lev Ret]]-Table13233[[#This Row],[Lev Bet]])</f>
        <v>-100</v>
      </c>
      <c r="R1330" s="84">
        <v>120</v>
      </c>
      <c r="S1330" s="84" t="str">
        <f>IF(Table13233[[#This Row],[E4 24 BET]]="","",IF(OR(Table13233[[#This Row],[Fin]]="1st",Table13233[[#This Row],[Fin]]="Won",Table13233[[#This Row],[Div]]&lt;&gt;""),R1330*Table13233[[#This Row],[Div]],""))</f>
        <v/>
      </c>
      <c r="T1330" s="84">
        <f>IF(Table13233[[#This Row],[E4 24 BET]]="","",IF(Table13233[[#This Row],[E4 24 RET]]="",Table13233[[#This Row],[E4 24 BET]]*-1,S1330-R1330))</f>
        <v>-120</v>
      </c>
      <c r="U1330" s="80" t="s">
        <v>967</v>
      </c>
    </row>
    <row r="1331" spans="1:21" x14ac:dyDescent="0.25">
      <c r="A1331" s="77">
        <v>45465</v>
      </c>
      <c r="B1331" s="78">
        <v>0.51736111111111116</v>
      </c>
      <c r="C1331" s="85" t="s">
        <v>898</v>
      </c>
      <c r="D1331" s="79">
        <v>2</v>
      </c>
      <c r="E1331" s="86">
        <v>11</v>
      </c>
      <c r="F1331" s="81" t="s">
        <v>1037</v>
      </c>
      <c r="G1331" s="81"/>
      <c r="H1331" s="82"/>
      <c r="I1331" s="80" t="s">
        <v>392</v>
      </c>
      <c r="J1331" s="80"/>
      <c r="K1331" s="80" t="s">
        <v>932</v>
      </c>
      <c r="L1331" s="80" t="s">
        <v>1022</v>
      </c>
      <c r="M1331" s="80" t="s">
        <v>919</v>
      </c>
      <c r="N1331" s="80" t="s">
        <v>140</v>
      </c>
      <c r="O1331" s="83">
        <v>100</v>
      </c>
      <c r="P1331" s="80" t="str">
        <f>IF(OR(Table13233[[#This Row],[Fin]]="1st",Table13233[[#This Row],[Div]]&lt;&gt;""),O1331*Table13233[[#This Row],[Div]],"")</f>
        <v/>
      </c>
      <c r="Q1331" s="80">
        <f>IF(Table13233[[#This Row],[Lev Ret]]="",Table13233[[#This Row],[Lev Bet]]*-1,Table13233[[#This Row],[Lev Ret]]-Table13233[[#This Row],[Lev Bet]])</f>
        <v>-100</v>
      </c>
      <c r="R1331" s="84">
        <v>120</v>
      </c>
      <c r="S1331" s="84" t="str">
        <f>IF(Table13233[[#This Row],[E4 24 BET]]="","",IF(OR(Table13233[[#This Row],[Fin]]="1st",Table13233[[#This Row],[Fin]]="Won",Table13233[[#This Row],[Div]]&lt;&gt;""),R1331*Table13233[[#This Row],[Div]],""))</f>
        <v/>
      </c>
      <c r="T1331" s="84">
        <f>IF(Table13233[[#This Row],[E4 24 BET]]="","",IF(Table13233[[#This Row],[E4 24 RET]]="",Table13233[[#This Row],[E4 24 BET]]*-1,S1331-R1331))</f>
        <v>-120</v>
      </c>
      <c r="U1331" s="80" t="s">
        <v>941</v>
      </c>
    </row>
    <row r="1332" spans="1:21" x14ac:dyDescent="0.25">
      <c r="A1332" s="77">
        <v>45465</v>
      </c>
      <c r="B1332" s="78">
        <v>0.59027777777777779</v>
      </c>
      <c r="C1332" s="85" t="s">
        <v>898</v>
      </c>
      <c r="D1332" s="79">
        <v>5</v>
      </c>
      <c r="E1332" s="86">
        <v>9</v>
      </c>
      <c r="F1332" s="81" t="s">
        <v>669</v>
      </c>
      <c r="G1332" s="81" t="s">
        <v>7</v>
      </c>
      <c r="H1332" s="82"/>
      <c r="I1332" s="80" t="s">
        <v>392</v>
      </c>
      <c r="J1332" s="80"/>
      <c r="K1332" s="80" t="s">
        <v>932</v>
      </c>
      <c r="L1332" s="80" t="s">
        <v>1022</v>
      </c>
      <c r="M1332" s="80" t="s">
        <v>919</v>
      </c>
      <c r="N1332" s="80" t="s">
        <v>921</v>
      </c>
      <c r="O1332" s="83">
        <v>100</v>
      </c>
      <c r="P1332" s="80" t="str">
        <f>IF(OR(Table13233[[#This Row],[Fin]]="1st",Table13233[[#This Row],[Div]]&lt;&gt;""),O1332*Table13233[[#This Row],[Div]],"")</f>
        <v/>
      </c>
      <c r="Q1332" s="80">
        <f>IF(Table13233[[#This Row],[Lev Ret]]="",Table13233[[#This Row],[Lev Bet]]*-1,Table13233[[#This Row],[Lev Ret]]-Table13233[[#This Row],[Lev Bet]])</f>
        <v>-100</v>
      </c>
      <c r="R1332" s="84">
        <v>200</v>
      </c>
      <c r="S1332" s="84" t="str">
        <f>IF(Table13233[[#This Row],[E4 24 BET]]="","",IF(OR(Table13233[[#This Row],[Fin]]="1st",Table13233[[#This Row],[Fin]]="Won",Table13233[[#This Row],[Div]]&lt;&gt;""),R1332*Table13233[[#This Row],[Div]],""))</f>
        <v/>
      </c>
      <c r="T1332" s="84">
        <f>IF(Table13233[[#This Row],[E4 24 BET]]="","",IF(Table13233[[#This Row],[E4 24 RET]]="",Table13233[[#This Row],[E4 24 BET]]*-1,S1332-R1332))</f>
        <v>-200</v>
      </c>
      <c r="U1332" s="80" t="s">
        <v>950</v>
      </c>
    </row>
    <row r="1333" spans="1:21" x14ac:dyDescent="0.25">
      <c r="A1333" s="77">
        <v>45465</v>
      </c>
      <c r="B1333" s="78">
        <v>0.59027777777777779</v>
      </c>
      <c r="C1333" s="85" t="s">
        <v>898</v>
      </c>
      <c r="D1333" s="79">
        <v>5</v>
      </c>
      <c r="E1333" s="86">
        <v>2</v>
      </c>
      <c r="F1333" s="81" t="s">
        <v>313</v>
      </c>
      <c r="G1333" s="81"/>
      <c r="H1333" s="82"/>
      <c r="I1333" s="80" t="s">
        <v>392</v>
      </c>
      <c r="J1333" s="80"/>
      <c r="K1333" s="80" t="s">
        <v>932</v>
      </c>
      <c r="L1333" s="80" t="s">
        <v>1022</v>
      </c>
      <c r="M1333" s="80" t="s">
        <v>919</v>
      </c>
      <c r="N1333" s="80" t="s">
        <v>140</v>
      </c>
      <c r="O1333" s="83">
        <v>100</v>
      </c>
      <c r="P1333" s="80" t="str">
        <f>IF(OR(Table13233[[#This Row],[Fin]]="1st",Table13233[[#This Row],[Div]]&lt;&gt;""),O1333*Table13233[[#This Row],[Div]],"")</f>
        <v/>
      </c>
      <c r="Q1333" s="80">
        <f>IF(Table13233[[#This Row],[Lev Ret]]="",Table13233[[#This Row],[Lev Bet]]*-1,Table13233[[#This Row],[Lev Ret]]-Table13233[[#This Row],[Lev Bet]])</f>
        <v>-100</v>
      </c>
      <c r="R1333" s="84">
        <v>120</v>
      </c>
      <c r="S1333" s="84" t="str">
        <f>IF(Table13233[[#This Row],[E4 24 BET]]="","",IF(OR(Table13233[[#This Row],[Fin]]="1st",Table13233[[#This Row],[Fin]]="Won",Table13233[[#This Row],[Div]]&lt;&gt;""),R1333*Table13233[[#This Row],[Div]],""))</f>
        <v/>
      </c>
      <c r="T1333" s="84">
        <f>IF(Table13233[[#This Row],[E4 24 BET]]="","",IF(Table13233[[#This Row],[E4 24 RET]]="",Table13233[[#This Row],[E4 24 BET]]*-1,S1333-R1333))</f>
        <v>-120</v>
      </c>
      <c r="U1333" s="80" t="s">
        <v>941</v>
      </c>
    </row>
    <row r="1334" spans="1:21" x14ac:dyDescent="0.25">
      <c r="A1334" s="77">
        <v>45465</v>
      </c>
      <c r="B1334" s="78">
        <v>0.61458333333333337</v>
      </c>
      <c r="C1334" s="85" t="s">
        <v>10</v>
      </c>
      <c r="D1334" s="79">
        <v>6</v>
      </c>
      <c r="E1334" s="86">
        <v>6</v>
      </c>
      <c r="F1334" s="81" t="s">
        <v>1038</v>
      </c>
      <c r="G1334" s="81"/>
      <c r="H1334" s="82"/>
      <c r="I1334" s="80" t="s">
        <v>392</v>
      </c>
      <c r="J1334" s="80"/>
      <c r="K1334" s="80" t="s">
        <v>932</v>
      </c>
      <c r="L1334" s="80" t="s">
        <v>1022</v>
      </c>
      <c r="M1334" s="80" t="s">
        <v>919</v>
      </c>
      <c r="N1334" s="80" t="s">
        <v>140</v>
      </c>
      <c r="O1334" s="83">
        <v>100</v>
      </c>
      <c r="P1334" s="80" t="str">
        <f>IF(OR(Table13233[[#This Row],[Fin]]="1st",Table13233[[#This Row],[Div]]&lt;&gt;""),O1334*Table13233[[#This Row],[Div]],"")</f>
        <v/>
      </c>
      <c r="Q1334" s="80">
        <f>IF(Table13233[[#This Row],[Lev Ret]]="",Table13233[[#This Row],[Lev Bet]]*-1,Table13233[[#This Row],[Lev Ret]]-Table13233[[#This Row],[Lev Bet]])</f>
        <v>-100</v>
      </c>
      <c r="R1334" s="84">
        <v>120</v>
      </c>
      <c r="S1334" s="84" t="str">
        <f>IF(Table13233[[#This Row],[E4 24 BET]]="","",IF(OR(Table13233[[#This Row],[Fin]]="1st",Table13233[[#This Row],[Fin]]="Won",Table13233[[#This Row],[Div]]&lt;&gt;""),R1334*Table13233[[#This Row],[Div]],""))</f>
        <v/>
      </c>
      <c r="T1334" s="84">
        <f>IF(Table13233[[#This Row],[E4 24 BET]]="","",IF(Table13233[[#This Row],[E4 24 RET]]="",Table13233[[#This Row],[E4 24 BET]]*-1,S1334-R1334))</f>
        <v>-120</v>
      </c>
      <c r="U1334" s="80" t="s">
        <v>942</v>
      </c>
    </row>
    <row r="1335" spans="1:21" x14ac:dyDescent="0.25">
      <c r="A1335" s="77">
        <v>45465</v>
      </c>
      <c r="B1335" s="78">
        <v>0.69097222222222221</v>
      </c>
      <c r="C1335" s="85" t="s">
        <v>898</v>
      </c>
      <c r="D1335" s="79">
        <v>9</v>
      </c>
      <c r="E1335" s="86">
        <v>2</v>
      </c>
      <c r="F1335" s="81" t="s">
        <v>312</v>
      </c>
      <c r="G1335" s="81" t="s">
        <v>4</v>
      </c>
      <c r="H1335" s="82">
        <v>3.7</v>
      </c>
      <c r="I1335" s="80" t="s">
        <v>392</v>
      </c>
      <c r="J1335" s="80"/>
      <c r="K1335" s="80" t="s">
        <v>932</v>
      </c>
      <c r="L1335" s="80" t="s">
        <v>1022</v>
      </c>
      <c r="M1335" s="80" t="s">
        <v>919</v>
      </c>
      <c r="N1335" s="80" t="s">
        <v>918</v>
      </c>
      <c r="O1335" s="83">
        <v>100</v>
      </c>
      <c r="P1335" s="80">
        <f>IF(OR(Table13233[[#This Row],[Fin]]="1st",Table13233[[#This Row],[Div]]&lt;&gt;""),O1335*Table13233[[#This Row],[Div]],"")</f>
        <v>370</v>
      </c>
      <c r="Q1335" s="80">
        <f>IF(Table13233[[#This Row],[Lev Ret]]="",Table13233[[#This Row],[Lev Bet]]*-1,Table13233[[#This Row],[Lev Ret]]-Table13233[[#This Row],[Lev Bet]])</f>
        <v>270</v>
      </c>
      <c r="R1335" s="84">
        <v>200</v>
      </c>
      <c r="S1335" s="84">
        <f>IF(Table13233[[#This Row],[E4 24 BET]]="","",IF(OR(Table13233[[#This Row],[Fin]]="1st",Table13233[[#This Row],[Fin]]="Won",Table13233[[#This Row],[Div]]&lt;&gt;""),R1335*Table13233[[#This Row],[Div]],""))</f>
        <v>740</v>
      </c>
      <c r="T1335" s="84">
        <f>IF(Table13233[[#This Row],[E4 24 BET]]="","",IF(Table13233[[#This Row],[E4 24 RET]]="",Table13233[[#This Row],[E4 24 BET]]*-1,S1335-R1335))</f>
        <v>540</v>
      </c>
      <c r="U1335" s="80" t="s">
        <v>947</v>
      </c>
    </row>
    <row r="1336" spans="1:21" x14ac:dyDescent="0.25">
      <c r="A1336" s="77">
        <v>45469</v>
      </c>
      <c r="B1336" s="78">
        <v>0.6875</v>
      </c>
      <c r="C1336" s="85" t="s">
        <v>149</v>
      </c>
      <c r="D1336" s="79">
        <v>8</v>
      </c>
      <c r="E1336" s="86">
        <v>11</v>
      </c>
      <c r="F1336" s="81" t="s">
        <v>1041</v>
      </c>
      <c r="G1336" s="81" t="s">
        <v>4</v>
      </c>
      <c r="H1336" s="82">
        <v>7</v>
      </c>
      <c r="I1336" s="80" t="s">
        <v>156</v>
      </c>
      <c r="J1336" s="80"/>
      <c r="K1336" s="80" t="s">
        <v>932</v>
      </c>
      <c r="L1336" s="80" t="s">
        <v>1022</v>
      </c>
      <c r="M1336" s="80" t="s">
        <v>919</v>
      </c>
      <c r="N1336" s="80" t="s">
        <v>140</v>
      </c>
      <c r="O1336" s="83">
        <v>100</v>
      </c>
      <c r="P1336" s="80">
        <f>IF(OR(Table13233[[#This Row],[Fin]]="1st",Table13233[[#This Row],[Div]]&lt;&gt;""),O1336*Table13233[[#This Row],[Div]],"")</f>
        <v>700</v>
      </c>
      <c r="Q1336" s="80">
        <f>IF(Table13233[[#This Row],[Lev Ret]]="",Table13233[[#This Row],[Lev Bet]]*-1,Table13233[[#This Row],[Lev Ret]]-Table13233[[#This Row],[Lev Bet]])</f>
        <v>600</v>
      </c>
      <c r="R1336" s="84">
        <v>120</v>
      </c>
      <c r="S1336" s="84">
        <f>IF(Table13233[[#This Row],[E4 24 BET]]="","",IF(OR(Table13233[[#This Row],[Fin]]="1st",Table13233[[#This Row],[Fin]]="Won",Table13233[[#This Row],[Div]]&lt;&gt;""),R1336*Table13233[[#This Row],[Div]],""))</f>
        <v>840</v>
      </c>
      <c r="T1336" s="84">
        <f>IF(Table13233[[#This Row],[E4 24 BET]]="","",IF(Table13233[[#This Row],[E4 24 RET]]="",Table13233[[#This Row],[E4 24 BET]]*-1,S1336-R1336))</f>
        <v>720</v>
      </c>
      <c r="U1336" s="80" t="s">
        <v>967</v>
      </c>
    </row>
    <row r="1337" spans="1:21" x14ac:dyDescent="0.25">
      <c r="A1337" s="77">
        <v>45472</v>
      </c>
      <c r="B1337" s="78">
        <v>0.4375</v>
      </c>
      <c r="C1337" s="85" t="s">
        <v>139</v>
      </c>
      <c r="D1337" s="79">
        <v>1</v>
      </c>
      <c r="E1337" s="86">
        <v>6</v>
      </c>
      <c r="F1337" s="81" t="s">
        <v>1042</v>
      </c>
      <c r="G1337" s="81"/>
      <c r="H1337" s="82"/>
      <c r="I1337" s="80" t="s">
        <v>156</v>
      </c>
      <c r="J1337" s="80"/>
      <c r="K1337" s="80" t="s">
        <v>932</v>
      </c>
      <c r="L1337" s="80" t="s">
        <v>1022</v>
      </c>
      <c r="M1337" s="80" t="s">
        <v>919</v>
      </c>
      <c r="N1337" s="80" t="s">
        <v>140</v>
      </c>
      <c r="O1337" s="83">
        <v>100</v>
      </c>
      <c r="P1337" s="80" t="str">
        <f>IF(OR(Table13233[[#This Row],[Fin]]="1st",Table13233[[#This Row],[Div]]&lt;&gt;""),O1337*Table13233[[#This Row],[Div]],"")</f>
        <v/>
      </c>
      <c r="Q1337" s="80">
        <f>IF(Table13233[[#This Row],[Lev Ret]]="",Table13233[[#This Row],[Lev Bet]]*-1,Table13233[[#This Row],[Lev Ret]]-Table13233[[#This Row],[Lev Bet]])</f>
        <v>-100</v>
      </c>
      <c r="R1337" s="84">
        <v>100</v>
      </c>
      <c r="S1337" s="84" t="str">
        <f>IF(Table13233[[#This Row],[E4 24 BET]]="","",IF(OR(Table13233[[#This Row],[Fin]]="1st",Table13233[[#This Row],[Fin]]="Won",Table13233[[#This Row],[Div]]&lt;&gt;""),R1337*Table13233[[#This Row],[Div]],""))</f>
        <v/>
      </c>
      <c r="T1337" s="84">
        <f>IF(Table13233[[#This Row],[E4 24 BET]]="","",IF(Table13233[[#This Row],[E4 24 RET]]="",Table13233[[#This Row],[E4 24 BET]]*-1,S1337-R1337))</f>
        <v>-100</v>
      </c>
      <c r="U1337" s="80" t="s">
        <v>1048</v>
      </c>
    </row>
    <row r="1338" spans="1:21" x14ac:dyDescent="0.25">
      <c r="A1338" s="77">
        <v>45472</v>
      </c>
      <c r="B1338" s="78">
        <v>0.4826388888888889</v>
      </c>
      <c r="C1338" s="85" t="s">
        <v>139</v>
      </c>
      <c r="D1338" s="79">
        <v>3</v>
      </c>
      <c r="E1338" s="86">
        <v>7</v>
      </c>
      <c r="F1338" s="81" t="s">
        <v>1043</v>
      </c>
      <c r="G1338" s="81"/>
      <c r="H1338" s="82"/>
      <c r="I1338" s="80" t="s">
        <v>156</v>
      </c>
      <c r="J1338" s="80"/>
      <c r="K1338" s="80" t="s">
        <v>932</v>
      </c>
      <c r="L1338" s="80" t="s">
        <v>1022</v>
      </c>
      <c r="M1338" s="80" t="s">
        <v>919</v>
      </c>
      <c r="N1338" s="80" t="s">
        <v>140</v>
      </c>
      <c r="O1338" s="83">
        <v>100</v>
      </c>
      <c r="P1338" s="80" t="str">
        <f>IF(OR(Table13233[[#This Row],[Fin]]="1st",Table13233[[#This Row],[Div]]&lt;&gt;""),O1338*Table13233[[#This Row],[Div]],"")</f>
        <v/>
      </c>
      <c r="Q1338" s="80">
        <f>IF(Table13233[[#This Row],[Lev Ret]]="",Table13233[[#This Row],[Lev Bet]]*-1,Table13233[[#This Row],[Lev Ret]]-Table13233[[#This Row],[Lev Bet]])</f>
        <v>-100</v>
      </c>
      <c r="R1338" s="84">
        <v>100</v>
      </c>
      <c r="S1338" s="84" t="str">
        <f>IF(Table13233[[#This Row],[E4 24 BET]]="","",IF(OR(Table13233[[#This Row],[Fin]]="1st",Table13233[[#This Row],[Fin]]="Won",Table13233[[#This Row],[Div]]&lt;&gt;""),R1338*Table13233[[#This Row],[Div]],""))</f>
        <v/>
      </c>
      <c r="T1338" s="84">
        <f>IF(Table13233[[#This Row],[E4 24 BET]]="","",IF(Table13233[[#This Row],[E4 24 RET]]="",Table13233[[#This Row],[E4 24 BET]]*-1,S1338-R1338))</f>
        <v>-100</v>
      </c>
      <c r="U1338" s="80" t="s">
        <v>1049</v>
      </c>
    </row>
    <row r="1339" spans="1:21" x14ac:dyDescent="0.25">
      <c r="A1339" s="77">
        <v>45472</v>
      </c>
      <c r="B1339" s="78">
        <v>0.49305555555555558</v>
      </c>
      <c r="C1339" s="85" t="s">
        <v>9</v>
      </c>
      <c r="D1339" s="79">
        <v>2</v>
      </c>
      <c r="E1339" s="86">
        <v>1</v>
      </c>
      <c r="F1339" s="81" t="s">
        <v>277</v>
      </c>
      <c r="G1339" s="81" t="s">
        <v>7</v>
      </c>
      <c r="H1339" s="82"/>
      <c r="I1339" s="80" t="s">
        <v>392</v>
      </c>
      <c r="J1339" s="80"/>
      <c r="K1339" s="80" t="s">
        <v>932</v>
      </c>
      <c r="L1339" s="80" t="s">
        <v>1022</v>
      </c>
      <c r="M1339" s="80" t="s">
        <v>919</v>
      </c>
      <c r="N1339" s="80" t="s">
        <v>140</v>
      </c>
      <c r="O1339" s="83">
        <v>100</v>
      </c>
      <c r="P1339" s="80" t="str">
        <f>IF(OR(Table13233[[#This Row],[Fin]]="1st",Table13233[[#This Row],[Div]]&lt;&gt;""),O1339*Table13233[[#This Row],[Div]],"")</f>
        <v/>
      </c>
      <c r="Q1339" s="80">
        <f>IF(Table13233[[#This Row],[Lev Ret]]="",Table13233[[#This Row],[Lev Bet]]*-1,Table13233[[#This Row],[Lev Ret]]-Table13233[[#This Row],[Lev Bet]])</f>
        <v>-100</v>
      </c>
      <c r="R1339" s="84">
        <v>120</v>
      </c>
      <c r="S1339" s="84" t="str">
        <f>IF(Table13233[[#This Row],[E4 24 BET]]="","",IF(OR(Table13233[[#This Row],[Fin]]="1st",Table13233[[#This Row],[Fin]]="Won",Table13233[[#This Row],[Div]]&lt;&gt;""),R1339*Table13233[[#This Row],[Div]],""))</f>
        <v/>
      </c>
      <c r="T1339" s="84">
        <f>IF(Table13233[[#This Row],[E4 24 BET]]="","",IF(Table13233[[#This Row],[E4 24 RET]]="",Table13233[[#This Row],[E4 24 BET]]*-1,S1339-R1339))</f>
        <v>-120</v>
      </c>
      <c r="U1339" s="80" t="s">
        <v>1050</v>
      </c>
    </row>
    <row r="1340" spans="1:21" x14ac:dyDescent="0.25">
      <c r="A1340" s="77">
        <v>45472</v>
      </c>
      <c r="B1340" s="78">
        <v>0.50694444444444442</v>
      </c>
      <c r="C1340" s="85" t="s">
        <v>139</v>
      </c>
      <c r="D1340" s="79">
        <v>4</v>
      </c>
      <c r="E1340" s="86">
        <v>10</v>
      </c>
      <c r="F1340" s="81" t="s">
        <v>1044</v>
      </c>
      <c r="G1340" s="81"/>
      <c r="H1340" s="82"/>
      <c r="I1340" s="80" t="s">
        <v>156</v>
      </c>
      <c r="J1340" s="80"/>
      <c r="K1340" s="80" t="s">
        <v>932</v>
      </c>
      <c r="L1340" s="80" t="s">
        <v>1022</v>
      </c>
      <c r="M1340" s="80" t="s">
        <v>919</v>
      </c>
      <c r="N1340" s="80" t="s">
        <v>918</v>
      </c>
      <c r="O1340" s="83">
        <v>100</v>
      </c>
      <c r="P1340" s="80" t="str">
        <f>IF(OR(Table13233[[#This Row],[Fin]]="1st",Table13233[[#This Row],[Div]]&lt;&gt;""),O1340*Table13233[[#This Row],[Div]],"")</f>
        <v/>
      </c>
      <c r="Q1340" s="80">
        <f>IF(Table13233[[#This Row],[Lev Ret]]="",Table13233[[#This Row],[Lev Bet]]*-1,Table13233[[#This Row],[Lev Ret]]-Table13233[[#This Row],[Lev Bet]])</f>
        <v>-100</v>
      </c>
      <c r="R1340" s="84">
        <v>139.99999999999997</v>
      </c>
      <c r="S1340" s="84" t="str">
        <f>IF(Table13233[[#This Row],[E4 24 BET]]="","",IF(OR(Table13233[[#This Row],[Fin]]="1st",Table13233[[#This Row],[Fin]]="Won",Table13233[[#This Row],[Div]]&lt;&gt;""),R1340*Table13233[[#This Row],[Div]],""))</f>
        <v/>
      </c>
      <c r="T1340" s="84">
        <f>IF(Table13233[[#This Row],[E4 24 BET]]="","",IF(Table13233[[#This Row],[E4 24 RET]]="",Table13233[[#This Row],[E4 24 BET]]*-1,S1340-R1340))</f>
        <v>-139.99999999999997</v>
      </c>
      <c r="U1340" s="80" t="s">
        <v>1051</v>
      </c>
    </row>
    <row r="1341" spans="1:21" x14ac:dyDescent="0.25">
      <c r="A1341" s="77">
        <v>45472</v>
      </c>
      <c r="B1341" s="78">
        <v>0.51736111111111116</v>
      </c>
      <c r="C1341" s="85" t="s">
        <v>9</v>
      </c>
      <c r="D1341" s="79">
        <v>3</v>
      </c>
      <c r="E1341" s="86">
        <v>5</v>
      </c>
      <c r="F1341" s="81" t="s">
        <v>294</v>
      </c>
      <c r="G1341" s="81"/>
      <c r="H1341" s="82"/>
      <c r="I1341" s="80" t="s">
        <v>392</v>
      </c>
      <c r="J1341" s="80"/>
      <c r="K1341" s="80" t="s">
        <v>932</v>
      </c>
      <c r="L1341" s="80" t="s">
        <v>1022</v>
      </c>
      <c r="M1341" s="80" t="s">
        <v>919</v>
      </c>
      <c r="N1341" s="80" t="s">
        <v>140</v>
      </c>
      <c r="O1341" s="83">
        <v>100</v>
      </c>
      <c r="P1341" s="80" t="str">
        <f>IF(OR(Table13233[[#This Row],[Fin]]="1st",Table13233[[#This Row],[Div]]&lt;&gt;""),O1341*Table13233[[#This Row],[Div]],"")</f>
        <v/>
      </c>
      <c r="Q1341" s="80">
        <f>IF(Table13233[[#This Row],[Lev Ret]]="",Table13233[[#This Row],[Lev Bet]]*-1,Table13233[[#This Row],[Lev Ret]]-Table13233[[#This Row],[Lev Bet]])</f>
        <v>-100</v>
      </c>
      <c r="R1341" s="84">
        <v>120</v>
      </c>
      <c r="S1341" s="84" t="str">
        <f>IF(Table13233[[#This Row],[E4 24 BET]]="","",IF(OR(Table13233[[#This Row],[Fin]]="1st",Table13233[[#This Row],[Fin]]="Won",Table13233[[#This Row],[Div]]&lt;&gt;""),R1341*Table13233[[#This Row],[Div]],""))</f>
        <v/>
      </c>
      <c r="T1341" s="84">
        <f>IF(Table13233[[#This Row],[E4 24 BET]]="","",IF(Table13233[[#This Row],[E4 24 RET]]="",Table13233[[#This Row],[E4 24 BET]]*-1,S1341-R1341))</f>
        <v>-120</v>
      </c>
      <c r="U1341" s="80" t="s">
        <v>1052</v>
      </c>
    </row>
    <row r="1342" spans="1:21" x14ac:dyDescent="0.25">
      <c r="A1342" s="77">
        <v>45472</v>
      </c>
      <c r="B1342" s="78">
        <v>0.54166666666666663</v>
      </c>
      <c r="C1342" s="85" t="s">
        <v>9</v>
      </c>
      <c r="D1342" s="79">
        <v>4</v>
      </c>
      <c r="E1342" s="86">
        <v>7</v>
      </c>
      <c r="F1342" s="81" t="s">
        <v>1045</v>
      </c>
      <c r="G1342" s="81" t="s">
        <v>6</v>
      </c>
      <c r="H1342" s="82"/>
      <c r="I1342" s="80" t="s">
        <v>392</v>
      </c>
      <c r="J1342" s="80"/>
      <c r="K1342" s="80" t="s">
        <v>932</v>
      </c>
      <c r="L1342" s="80" t="s">
        <v>1022</v>
      </c>
      <c r="M1342" s="80" t="s">
        <v>919</v>
      </c>
      <c r="N1342" s="80" t="s">
        <v>918</v>
      </c>
      <c r="O1342" s="83">
        <v>100</v>
      </c>
      <c r="P1342" s="80" t="str">
        <f>IF(OR(Table13233[[#This Row],[Fin]]="1st",Table13233[[#This Row],[Div]]&lt;&gt;""),O1342*Table13233[[#This Row],[Div]],"")</f>
        <v/>
      </c>
      <c r="Q1342" s="80">
        <f>IF(Table13233[[#This Row],[Lev Ret]]="",Table13233[[#This Row],[Lev Bet]]*-1,Table13233[[#This Row],[Lev Ret]]-Table13233[[#This Row],[Lev Bet]])</f>
        <v>-100</v>
      </c>
      <c r="R1342" s="84">
        <v>200</v>
      </c>
      <c r="S1342" s="84" t="str">
        <f>IF(Table13233[[#This Row],[E4 24 BET]]="","",IF(OR(Table13233[[#This Row],[Fin]]="1st",Table13233[[#This Row],[Fin]]="Won",Table13233[[#This Row],[Div]]&lt;&gt;""),R1342*Table13233[[#This Row],[Div]],""))</f>
        <v/>
      </c>
      <c r="T1342" s="84">
        <f>IF(Table13233[[#This Row],[E4 24 BET]]="","",IF(Table13233[[#This Row],[E4 24 RET]]="",Table13233[[#This Row],[E4 24 BET]]*-1,S1342-R1342))</f>
        <v>-200</v>
      </c>
      <c r="U1342" s="80" t="s">
        <v>1052</v>
      </c>
    </row>
    <row r="1343" spans="1:21" x14ac:dyDescent="0.25">
      <c r="A1343" s="77">
        <v>45472</v>
      </c>
      <c r="B1343" s="78">
        <v>0.57986111111111116</v>
      </c>
      <c r="C1343" s="85" t="s">
        <v>139</v>
      </c>
      <c r="D1343" s="79">
        <v>7</v>
      </c>
      <c r="E1343" s="86">
        <v>5</v>
      </c>
      <c r="F1343" s="81" t="s">
        <v>1046</v>
      </c>
      <c r="G1343" s="81" t="s">
        <v>4</v>
      </c>
      <c r="H1343" s="82">
        <v>3.9</v>
      </c>
      <c r="I1343" s="80" t="s">
        <v>156</v>
      </c>
      <c r="J1343" s="80"/>
      <c r="K1343" s="80" t="s">
        <v>932</v>
      </c>
      <c r="L1343" s="80" t="s">
        <v>1022</v>
      </c>
      <c r="M1343" s="80" t="s">
        <v>919</v>
      </c>
      <c r="N1343" s="80" t="s">
        <v>140</v>
      </c>
      <c r="O1343" s="83">
        <v>100</v>
      </c>
      <c r="P1343" s="80">
        <f>IF(OR(Table13233[[#This Row],[Fin]]="1st",Table13233[[#This Row],[Div]]&lt;&gt;""),O1343*Table13233[[#This Row],[Div]],"")</f>
        <v>390</v>
      </c>
      <c r="Q1343" s="80">
        <f>IF(Table13233[[#This Row],[Lev Ret]]="",Table13233[[#This Row],[Lev Bet]]*-1,Table13233[[#This Row],[Lev Ret]]-Table13233[[#This Row],[Lev Bet]])</f>
        <v>290</v>
      </c>
      <c r="R1343" s="84">
        <v>100</v>
      </c>
      <c r="S1343" s="84">
        <f>IF(Table13233[[#This Row],[E4 24 BET]]="","",IF(OR(Table13233[[#This Row],[Fin]]="1st",Table13233[[#This Row],[Fin]]="Won",Table13233[[#This Row],[Div]]&lt;&gt;""),R1343*Table13233[[#This Row],[Div]],""))</f>
        <v>390</v>
      </c>
      <c r="T1343" s="84">
        <f>IF(Table13233[[#This Row],[E4 24 BET]]="","",IF(Table13233[[#This Row],[E4 24 RET]]="",Table13233[[#This Row],[E4 24 BET]]*-1,S1343-R1343))</f>
        <v>290</v>
      </c>
      <c r="U1343" s="80" t="s">
        <v>1049</v>
      </c>
    </row>
    <row r="1344" spans="1:21" x14ac:dyDescent="0.25">
      <c r="A1344" s="77">
        <v>45472</v>
      </c>
      <c r="B1344" s="78">
        <v>0.59375</v>
      </c>
      <c r="C1344" s="85" t="s">
        <v>9</v>
      </c>
      <c r="D1344" s="79">
        <v>6</v>
      </c>
      <c r="E1344" s="86">
        <v>11</v>
      </c>
      <c r="F1344" s="81" t="s">
        <v>1047</v>
      </c>
      <c r="G1344" s="81"/>
      <c r="H1344" s="82"/>
      <c r="I1344" s="80" t="s">
        <v>392</v>
      </c>
      <c r="J1344" s="80"/>
      <c r="K1344" s="80" t="s">
        <v>932</v>
      </c>
      <c r="L1344" s="80" t="s">
        <v>1022</v>
      </c>
      <c r="M1344" s="80" t="s">
        <v>919</v>
      </c>
      <c r="N1344" s="80" t="s">
        <v>140</v>
      </c>
      <c r="O1344" s="83">
        <v>100</v>
      </c>
      <c r="P1344" s="80" t="str">
        <f>IF(OR(Table13233[[#This Row],[Fin]]="1st",Table13233[[#This Row],[Div]]&lt;&gt;""),O1344*Table13233[[#This Row],[Div]],"")</f>
        <v/>
      </c>
      <c r="Q1344" s="80">
        <f>IF(Table13233[[#This Row],[Lev Ret]]="",Table13233[[#This Row],[Lev Bet]]*-1,Table13233[[#This Row],[Lev Ret]]-Table13233[[#This Row],[Lev Bet]])</f>
        <v>-100</v>
      </c>
      <c r="R1344" s="84">
        <v>120</v>
      </c>
      <c r="S1344" s="84" t="str">
        <f>IF(Table13233[[#This Row],[E4 24 BET]]="","",IF(OR(Table13233[[#This Row],[Fin]]="1st",Table13233[[#This Row],[Fin]]="Won",Table13233[[#This Row],[Div]]&lt;&gt;""),R1344*Table13233[[#This Row],[Div]],""))</f>
        <v/>
      </c>
      <c r="T1344" s="84">
        <f>IF(Table13233[[#This Row],[E4 24 BET]]="","",IF(Table13233[[#This Row],[E4 24 RET]]="",Table13233[[#This Row],[E4 24 BET]]*-1,S1344-R1344))</f>
        <v>-120</v>
      </c>
      <c r="U1344" s="80" t="s">
        <v>1052</v>
      </c>
    </row>
    <row r="1345" spans="1:21" x14ac:dyDescent="0.25">
      <c r="A1345" s="12"/>
      <c r="R1345" s="28"/>
      <c r="S1345" s="28"/>
      <c r="T1345" s="28"/>
    </row>
    <row r="1346" spans="1:21" x14ac:dyDescent="0.25">
      <c r="G1346" s="13" t="s">
        <v>0</v>
      </c>
      <c r="O1346" s="11">
        <f t="shared" ref="O1346:T1346" si="0">SUBTOTAL(9,O7:O1345)</f>
        <v>133800</v>
      </c>
      <c r="P1346" s="11">
        <f t="shared" si="0"/>
        <v>209680</v>
      </c>
      <c r="Q1346" s="33">
        <f t="shared" si="0"/>
        <v>75880</v>
      </c>
      <c r="R1346" s="35">
        <f t="shared" si="0"/>
        <v>162900</v>
      </c>
      <c r="S1346" s="35">
        <f t="shared" si="0"/>
        <v>262256.40000000002</v>
      </c>
      <c r="T1346" s="35">
        <f t="shared" si="0"/>
        <v>99356.4</v>
      </c>
      <c r="U1346" s="75"/>
    </row>
    <row r="1347" spans="1:21" ht="18.75" x14ac:dyDescent="0.3">
      <c r="A1347" s="6"/>
      <c r="G1347" s="103">
        <f>SUBTOTAL(3,G7:G1345)</f>
        <v>915</v>
      </c>
      <c r="O1347" s="10">
        <f>SUBTOTAL(2,O7:O1345)</f>
        <v>1338</v>
      </c>
      <c r="P1347" s="10">
        <f>SUBTOTAL(2,P7:P1345)</f>
        <v>526</v>
      </c>
      <c r="Q1347" s="34">
        <f>Q1346/O1346</f>
        <v>0.56711509715994024</v>
      </c>
      <c r="R1347" s="10">
        <f>SUBTOTAL(2,R7:R1345)</f>
        <v>1338</v>
      </c>
      <c r="S1347" s="10">
        <f>SUBTOTAL(2,S7:S1345)</f>
        <v>526</v>
      </c>
      <c r="T1347" s="9">
        <f>T1346/R1346</f>
        <v>0.60992265193370165</v>
      </c>
      <c r="U1347" s="75"/>
    </row>
    <row r="1348" spans="1:21" ht="18.75" x14ac:dyDescent="0.3">
      <c r="A1348" s="6"/>
      <c r="G1348" s="104">
        <f>G1347/R1347</f>
        <v>0.68385650224215244</v>
      </c>
      <c r="O1348" s="6"/>
      <c r="P1348" s="8">
        <f>P1347/O1347</f>
        <v>0.39312406576980569</v>
      </c>
      <c r="Q1348" s="6"/>
      <c r="R1348" s="36"/>
      <c r="S1348" s="31">
        <f>S1347/R1347</f>
        <v>0.39312406576980569</v>
      </c>
      <c r="T1348" s="37"/>
      <c r="U1348" s="3"/>
    </row>
    <row r="1349" spans="1:21" ht="15.75" x14ac:dyDescent="0.25">
      <c r="O1349" s="6"/>
      <c r="P1349" s="7">
        <f>SUBTOTAL(1,P7:P1345)/100</f>
        <v>3.9863117870722431</v>
      </c>
      <c r="Q1349" s="6"/>
      <c r="R1349" s="38" t="s">
        <v>3</v>
      </c>
      <c r="S1349" s="32">
        <f>P1349</f>
        <v>3.9863117870722431</v>
      </c>
      <c r="T1349" s="37"/>
      <c r="U1349" s="3"/>
    </row>
    <row r="1350" spans="1:21" ht="18.75" x14ac:dyDescent="0.3">
      <c r="R1350" s="30"/>
      <c r="S1350" s="39" t="s">
        <v>2</v>
      </c>
      <c r="T1350" s="40">
        <f>(T1346/A1358)</f>
        <v>545.48611764705879</v>
      </c>
      <c r="U1350" s="3"/>
    </row>
    <row r="1351" spans="1:21" x14ac:dyDescent="0.25">
      <c r="U1351" s="3"/>
    </row>
    <row r="1352" spans="1:21" x14ac:dyDescent="0.25">
      <c r="B1352" s="1" t="s">
        <v>1</v>
      </c>
      <c r="U1352" s="3"/>
    </row>
    <row r="1353" spans="1:21" x14ac:dyDescent="0.25">
      <c r="R1353" s="27"/>
      <c r="S1353" s="27"/>
      <c r="T1353" s="27"/>
      <c r="U1353" s="3"/>
    </row>
    <row r="1354" spans="1:21" x14ac:dyDescent="0.25">
      <c r="S1354" s="27"/>
      <c r="T1354" s="27"/>
    </row>
    <row r="1355" spans="1:21" x14ac:dyDescent="0.25">
      <c r="K1355" s="41"/>
      <c r="S1355" s="27"/>
      <c r="T1355" s="27"/>
    </row>
    <row r="1356" spans="1:21" x14ac:dyDescent="0.25">
      <c r="A1356" s="5">
        <f>SUBTOTAL(5,A6:A1345)</f>
        <v>44197</v>
      </c>
      <c r="K1356" s="41"/>
      <c r="S1356" s="27"/>
      <c r="T1356" s="27"/>
    </row>
    <row r="1357" spans="1:21" x14ac:dyDescent="0.25">
      <c r="A1357" s="5">
        <f>SUBTOTAL(4,A6:A1345)</f>
        <v>45472</v>
      </c>
      <c r="K1357" s="41"/>
      <c r="S1357" s="27"/>
      <c r="T1357" s="27"/>
    </row>
    <row r="1358" spans="1:21" ht="15.75" x14ac:dyDescent="0.25">
      <c r="A1358" s="4">
        <f>(A1357-A1356)/7</f>
        <v>182.14285714285714</v>
      </c>
      <c r="K1358" s="41"/>
      <c r="S1358" s="27"/>
      <c r="T1358" s="27"/>
    </row>
    <row r="1359" spans="1:21" x14ac:dyDescent="0.25">
      <c r="S1359" s="27"/>
      <c r="T1359" s="27"/>
    </row>
    <row r="1360" spans="1:21" x14ac:dyDescent="0.25">
      <c r="S1360" s="27"/>
    </row>
    <row r="1361" spans="13:19" x14ac:dyDescent="0.25">
      <c r="S1361" s="27"/>
    </row>
    <row r="1371" spans="13:19" x14ac:dyDescent="0.25">
      <c r="M1371"/>
    </row>
  </sheetData>
  <mergeCells count="1">
    <mergeCell ref="D3:H4"/>
  </mergeCells>
  <phoneticPr fontId="17" type="noConversion"/>
  <conditionalFormatting sqref="B6:C6">
    <cfRule type="containsText" dxfId="21" priority="3" operator="containsText" text="Top-2">
      <formula>NOT(ISERROR(SEARCH("Top-2",B6)))</formula>
    </cfRule>
  </conditionalFormatting>
  <conditionalFormatting sqref="Q1347">
    <cfRule type="cellIs" dxfId="20" priority="4" operator="lessThan">
      <formula>0</formula>
    </cfRule>
  </conditionalFormatting>
  <conditionalFormatting sqref="T1347">
    <cfRule type="cellIs" dxfId="19" priority="2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5" fitToHeight="51" orientation="landscape" r:id="rId1"/>
  <headerFooter>
    <oddHeader>&amp;C&amp;"Calibri,Bold"&amp;22Platinum E4 Current Algorithm&amp;RPage &amp;P</oddHeader>
    <oddFooter>&amp;Lwww.eliteracing.com.au&amp;C&amp;14Platinum E4 Current Algo&amp;R&amp;"Calibri,Bold"&amp;20 Pre-Live And LIVE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D03E0-D9F8-4C26-85EF-CA73210F26C3}">
  <dimension ref="C4:O278"/>
  <sheetViews>
    <sheetView showGridLines="0" zoomScale="90" zoomScaleNormal="90" workbookViewId="0">
      <pane xSplit="30690" ySplit="6390" topLeftCell="D29" activePane="bottomLeft"/>
      <selection activeCell="F28" sqref="F28"/>
      <selection pane="topRight" activeCell="N14" sqref="N14"/>
      <selection pane="bottomLeft" activeCell="E32" sqref="E32"/>
      <selection pane="bottomRight" activeCell="L233" sqref="L233"/>
    </sheetView>
  </sheetViews>
  <sheetFormatPr defaultRowHeight="15" x14ac:dyDescent="0.25"/>
  <cols>
    <col min="3" max="3" width="15.7109375" customWidth="1"/>
    <col min="4" max="4" width="11.5703125" customWidth="1"/>
    <col min="5" max="5" width="12.5703125" customWidth="1"/>
    <col min="6" max="6" width="11.85546875" customWidth="1"/>
    <col min="7" max="7" width="13.42578125" customWidth="1"/>
    <col min="8" max="8" width="5.7109375" customWidth="1"/>
  </cols>
  <sheetData>
    <row r="4" spans="3:15" x14ac:dyDescent="0.25">
      <c r="O4" s="23">
        <v>880</v>
      </c>
    </row>
    <row r="5" spans="3:15" ht="20.25" customHeight="1" x14ac:dyDescent="0.25">
      <c r="O5" s="23">
        <v>1290</v>
      </c>
    </row>
    <row r="6" spans="3:15" ht="20.25" customHeight="1" x14ac:dyDescent="0.25">
      <c r="C6" s="16" t="s">
        <v>1023</v>
      </c>
      <c r="D6" s="17" t="s">
        <v>148</v>
      </c>
      <c r="O6" s="23">
        <v>-120</v>
      </c>
    </row>
    <row r="7" spans="3:15" ht="25.5" customHeight="1" x14ac:dyDescent="0.25">
      <c r="C7" s="16" t="s">
        <v>153</v>
      </c>
      <c r="D7" s="17" t="s">
        <v>148</v>
      </c>
      <c r="O7" s="23">
        <v>270</v>
      </c>
    </row>
    <row r="8" spans="3:15" ht="25.5" customHeight="1" x14ac:dyDescent="0.25">
      <c r="C8" s="16" t="s">
        <v>124</v>
      </c>
      <c r="D8" s="17" t="s">
        <v>148</v>
      </c>
    </row>
    <row r="9" spans="3:15" ht="25.5" customHeight="1" x14ac:dyDescent="0.25">
      <c r="C9" s="16" t="s">
        <v>234</v>
      </c>
      <c r="D9" s="17" t="s">
        <v>148</v>
      </c>
    </row>
    <row r="10" spans="3:15" ht="25.5" customHeight="1" x14ac:dyDescent="0.25">
      <c r="C10" s="16" t="s">
        <v>134</v>
      </c>
      <c r="D10" s="17" t="s">
        <v>148</v>
      </c>
    </row>
    <row r="11" spans="3:15" ht="25.5" customHeight="1" x14ac:dyDescent="0.25">
      <c r="C11" s="16" t="s">
        <v>933</v>
      </c>
      <c r="D11" s="17" t="s">
        <v>148</v>
      </c>
    </row>
    <row r="13" spans="3:15" s="18" customFormat="1" ht="51.75" customHeight="1" x14ac:dyDescent="0.25">
      <c r="C13" s="16" t="s">
        <v>136</v>
      </c>
      <c r="D13" s="29" t="s">
        <v>1032</v>
      </c>
      <c r="E13" s="29" t="s">
        <v>1029</v>
      </c>
      <c r="F13" s="29" t="s">
        <v>1030</v>
      </c>
      <c r="G13" s="29" t="s">
        <v>1031</v>
      </c>
      <c r="H13"/>
      <c r="I13"/>
      <c r="J13"/>
      <c r="K13"/>
      <c r="N13" s="24"/>
    </row>
    <row r="14" spans="3:15" x14ac:dyDescent="0.25">
      <c r="C14" s="17" t="s">
        <v>1066</v>
      </c>
      <c r="D14" s="109">
        <v>351</v>
      </c>
      <c r="E14" s="109">
        <v>43020</v>
      </c>
      <c r="F14" s="109">
        <v>80149</v>
      </c>
      <c r="G14" s="111">
        <v>37129</v>
      </c>
    </row>
    <row r="15" spans="3:15" x14ac:dyDescent="0.25">
      <c r="C15" s="106" t="s">
        <v>1060</v>
      </c>
      <c r="D15" s="109">
        <v>57</v>
      </c>
      <c r="E15" s="109">
        <v>7200</v>
      </c>
      <c r="F15" s="109">
        <v>14893</v>
      </c>
      <c r="G15" s="111">
        <v>7693</v>
      </c>
    </row>
    <row r="16" spans="3:15" x14ac:dyDescent="0.25">
      <c r="C16" s="106" t="s">
        <v>1061</v>
      </c>
      <c r="D16" s="109">
        <v>34</v>
      </c>
      <c r="E16" s="109">
        <v>3900</v>
      </c>
      <c r="F16" s="109">
        <v>6696</v>
      </c>
      <c r="G16" s="111">
        <v>2796</v>
      </c>
    </row>
    <row r="17" spans="3:7" x14ac:dyDescent="0.25">
      <c r="C17" s="106" t="s">
        <v>1062</v>
      </c>
      <c r="D17" s="109">
        <v>23</v>
      </c>
      <c r="E17" s="109">
        <v>2740</v>
      </c>
      <c r="F17" s="109">
        <v>6356</v>
      </c>
      <c r="G17" s="111">
        <v>3616</v>
      </c>
    </row>
    <row r="18" spans="3:7" x14ac:dyDescent="0.25">
      <c r="C18" s="106" t="s">
        <v>1063</v>
      </c>
      <c r="D18" s="109">
        <v>30</v>
      </c>
      <c r="E18" s="109">
        <v>3700</v>
      </c>
      <c r="F18" s="109">
        <v>6978</v>
      </c>
      <c r="G18" s="111">
        <v>3278</v>
      </c>
    </row>
    <row r="19" spans="3:7" x14ac:dyDescent="0.25">
      <c r="C19" s="106" t="s">
        <v>1064</v>
      </c>
      <c r="D19" s="109">
        <v>31</v>
      </c>
      <c r="E19" s="109">
        <v>3680</v>
      </c>
      <c r="F19" s="109">
        <v>4654</v>
      </c>
      <c r="G19" s="111">
        <v>973.99999999999989</v>
      </c>
    </row>
    <row r="20" spans="3:7" x14ac:dyDescent="0.25">
      <c r="C20" s="106" t="s">
        <v>1065</v>
      </c>
      <c r="D20" s="109">
        <v>24</v>
      </c>
      <c r="E20" s="109">
        <v>2840</v>
      </c>
      <c r="F20" s="109">
        <v>2922</v>
      </c>
      <c r="G20" s="111">
        <v>81.999999999999886</v>
      </c>
    </row>
    <row r="21" spans="3:7" x14ac:dyDescent="0.25">
      <c r="C21" s="106" t="s">
        <v>1067</v>
      </c>
      <c r="D21" s="109">
        <v>26</v>
      </c>
      <c r="E21" s="109">
        <v>3220</v>
      </c>
      <c r="F21" s="109">
        <v>3930</v>
      </c>
      <c r="G21" s="111">
        <v>709.99999999999989</v>
      </c>
    </row>
    <row r="22" spans="3:7" x14ac:dyDescent="0.25">
      <c r="C22" s="106" t="s">
        <v>1054</v>
      </c>
      <c r="D22" s="109">
        <v>33</v>
      </c>
      <c r="E22" s="109">
        <v>4340</v>
      </c>
      <c r="F22" s="109">
        <v>12144</v>
      </c>
      <c r="G22" s="111">
        <v>7803.9999999999991</v>
      </c>
    </row>
    <row r="23" spans="3:7" x14ac:dyDescent="0.25">
      <c r="C23" s="106" t="s">
        <v>1055</v>
      </c>
      <c r="D23" s="109">
        <v>22</v>
      </c>
      <c r="E23" s="109">
        <v>2640</v>
      </c>
      <c r="F23" s="109">
        <v>7226</v>
      </c>
      <c r="G23" s="111">
        <v>4586</v>
      </c>
    </row>
    <row r="24" spans="3:7" x14ac:dyDescent="0.25">
      <c r="C24" s="106" t="s">
        <v>1056</v>
      </c>
      <c r="D24" s="109">
        <v>20</v>
      </c>
      <c r="E24" s="109">
        <v>2260</v>
      </c>
      <c r="F24" s="109">
        <v>1870</v>
      </c>
      <c r="G24" s="111">
        <v>-390</v>
      </c>
    </row>
    <row r="25" spans="3:7" x14ac:dyDescent="0.25">
      <c r="C25" s="106" t="s">
        <v>1057</v>
      </c>
      <c r="D25" s="109">
        <v>23</v>
      </c>
      <c r="E25" s="109">
        <v>3000</v>
      </c>
      <c r="F25" s="109">
        <v>5258</v>
      </c>
      <c r="G25" s="111">
        <v>2257.9999999999991</v>
      </c>
    </row>
    <row r="26" spans="3:7" x14ac:dyDescent="0.25">
      <c r="C26" s="106" t="s">
        <v>1058</v>
      </c>
      <c r="D26" s="109">
        <v>28</v>
      </c>
      <c r="E26" s="109">
        <v>3500</v>
      </c>
      <c r="F26" s="109">
        <v>7222</v>
      </c>
      <c r="G26" s="111">
        <v>3722</v>
      </c>
    </row>
    <row r="27" spans="3:7" x14ac:dyDescent="0.25">
      <c r="C27" s="17" t="s">
        <v>1068</v>
      </c>
      <c r="D27" s="109">
        <v>312</v>
      </c>
      <c r="E27" s="109">
        <v>38200</v>
      </c>
      <c r="F27" s="109">
        <v>65505.4</v>
      </c>
      <c r="G27" s="111">
        <v>27305.399999999998</v>
      </c>
    </row>
    <row r="28" spans="3:7" x14ac:dyDescent="0.25">
      <c r="C28" s="106" t="s">
        <v>1060</v>
      </c>
      <c r="D28" s="109">
        <v>34</v>
      </c>
      <c r="E28" s="109">
        <v>4360</v>
      </c>
      <c r="F28" s="109">
        <v>5858</v>
      </c>
      <c r="G28" s="111">
        <v>1497.9999999999998</v>
      </c>
    </row>
    <row r="29" spans="3:7" x14ac:dyDescent="0.25">
      <c r="C29" s="106" t="s">
        <v>1061</v>
      </c>
      <c r="D29" s="109">
        <v>35</v>
      </c>
      <c r="E29" s="109">
        <v>4620</v>
      </c>
      <c r="F29" s="109">
        <v>7464</v>
      </c>
      <c r="G29" s="111">
        <v>2844</v>
      </c>
    </row>
    <row r="30" spans="3:7" x14ac:dyDescent="0.25">
      <c r="C30" s="106" t="s">
        <v>1062</v>
      </c>
      <c r="D30" s="109">
        <v>24</v>
      </c>
      <c r="E30" s="109">
        <v>3060</v>
      </c>
      <c r="F30" s="109">
        <v>4724.3999999999996</v>
      </c>
      <c r="G30" s="111">
        <v>1664.4</v>
      </c>
    </row>
    <row r="31" spans="3:7" x14ac:dyDescent="0.25">
      <c r="C31" s="106" t="s">
        <v>1063</v>
      </c>
      <c r="D31" s="109">
        <v>25</v>
      </c>
      <c r="E31" s="109">
        <v>3160</v>
      </c>
      <c r="F31" s="109">
        <v>4428</v>
      </c>
      <c r="G31" s="111">
        <v>1268</v>
      </c>
    </row>
    <row r="32" spans="3:7" x14ac:dyDescent="0.25">
      <c r="C32" s="106" t="s">
        <v>1064</v>
      </c>
      <c r="D32" s="109">
        <v>11</v>
      </c>
      <c r="E32" s="109">
        <v>1480</v>
      </c>
      <c r="F32" s="109">
        <v>4796</v>
      </c>
      <c r="G32" s="111">
        <v>3316</v>
      </c>
    </row>
    <row r="33" spans="3:7" ht="18" customHeight="1" x14ac:dyDescent="0.25">
      <c r="C33" s="106" t="s">
        <v>1065</v>
      </c>
      <c r="D33" s="109">
        <v>27</v>
      </c>
      <c r="E33" s="109">
        <v>3240</v>
      </c>
      <c r="F33" s="109">
        <v>5184</v>
      </c>
      <c r="G33" s="111">
        <v>1944</v>
      </c>
    </row>
    <row r="34" spans="3:7" x14ac:dyDescent="0.25">
      <c r="C34" s="106" t="s">
        <v>1067</v>
      </c>
      <c r="D34" s="109">
        <v>10</v>
      </c>
      <c r="E34" s="109">
        <v>1200</v>
      </c>
      <c r="F34" s="109">
        <v>828</v>
      </c>
      <c r="G34" s="111">
        <v>-372</v>
      </c>
    </row>
    <row r="35" spans="3:7" x14ac:dyDescent="0.25">
      <c r="C35" s="106" t="s">
        <v>1054</v>
      </c>
      <c r="D35" s="109">
        <v>32</v>
      </c>
      <c r="E35" s="109">
        <v>3720</v>
      </c>
      <c r="F35" s="109">
        <v>4054</v>
      </c>
      <c r="G35" s="111">
        <v>334</v>
      </c>
    </row>
    <row r="36" spans="3:7" x14ac:dyDescent="0.25">
      <c r="C36" s="106" t="s">
        <v>1055</v>
      </c>
      <c r="D36" s="109">
        <v>30</v>
      </c>
      <c r="E36" s="109">
        <v>3500</v>
      </c>
      <c r="F36" s="109">
        <v>6636</v>
      </c>
      <c r="G36" s="111">
        <v>3136</v>
      </c>
    </row>
    <row r="37" spans="3:7" x14ac:dyDescent="0.25">
      <c r="C37" s="106" t="s">
        <v>1056</v>
      </c>
      <c r="D37" s="109">
        <v>16</v>
      </c>
      <c r="E37" s="109">
        <v>1820</v>
      </c>
      <c r="F37" s="109">
        <v>3445</v>
      </c>
      <c r="G37" s="111">
        <v>1624.9999999999998</v>
      </c>
    </row>
    <row r="38" spans="3:7" x14ac:dyDescent="0.25">
      <c r="C38" s="106" t="s">
        <v>1057</v>
      </c>
      <c r="D38" s="109">
        <v>23</v>
      </c>
      <c r="E38" s="109">
        <v>2720</v>
      </c>
      <c r="F38" s="109">
        <v>8648</v>
      </c>
      <c r="G38" s="111">
        <v>5928</v>
      </c>
    </row>
    <row r="39" spans="3:7" x14ac:dyDescent="0.25">
      <c r="C39" s="106" t="s">
        <v>1058</v>
      </c>
      <c r="D39" s="109">
        <v>45</v>
      </c>
      <c r="E39" s="109">
        <v>5320</v>
      </c>
      <c r="F39" s="109">
        <v>9440</v>
      </c>
      <c r="G39" s="111">
        <v>4120</v>
      </c>
    </row>
    <row r="40" spans="3:7" x14ac:dyDescent="0.25">
      <c r="C40" s="17" t="s">
        <v>1053</v>
      </c>
      <c r="D40" s="109">
        <v>447</v>
      </c>
      <c r="E40" s="109">
        <v>53520</v>
      </c>
      <c r="F40" s="109">
        <v>86768</v>
      </c>
      <c r="G40" s="111">
        <v>33248</v>
      </c>
    </row>
    <row r="41" spans="3:7" x14ac:dyDescent="0.25">
      <c r="C41" s="106" t="s">
        <v>1060</v>
      </c>
      <c r="D41" s="109">
        <v>42</v>
      </c>
      <c r="E41" s="109">
        <v>4980</v>
      </c>
      <c r="F41" s="109">
        <v>12463</v>
      </c>
      <c r="G41" s="111">
        <v>7483</v>
      </c>
    </row>
    <row r="42" spans="3:7" x14ac:dyDescent="0.25">
      <c r="C42" s="106" t="s">
        <v>1061</v>
      </c>
      <c r="D42" s="109">
        <v>30</v>
      </c>
      <c r="E42" s="109">
        <v>4080</v>
      </c>
      <c r="F42" s="109">
        <v>6338</v>
      </c>
      <c r="G42" s="111">
        <v>2258</v>
      </c>
    </row>
    <row r="43" spans="3:7" x14ac:dyDescent="0.25">
      <c r="C43" s="106" t="s">
        <v>1062</v>
      </c>
      <c r="D43" s="109">
        <v>40</v>
      </c>
      <c r="E43" s="109">
        <v>4960</v>
      </c>
      <c r="F43" s="109">
        <v>8014</v>
      </c>
      <c r="G43" s="111">
        <v>3054</v>
      </c>
    </row>
    <row r="44" spans="3:7" x14ac:dyDescent="0.25">
      <c r="C44" s="106" t="s">
        <v>1063</v>
      </c>
      <c r="D44" s="109">
        <v>32</v>
      </c>
      <c r="E44" s="109">
        <v>3760</v>
      </c>
      <c r="F44" s="109">
        <v>6634</v>
      </c>
      <c r="G44" s="111">
        <v>2874</v>
      </c>
    </row>
    <row r="45" spans="3:7" x14ac:dyDescent="0.25">
      <c r="C45" s="106" t="s">
        <v>1064</v>
      </c>
      <c r="D45" s="109">
        <v>33</v>
      </c>
      <c r="E45" s="109">
        <v>3820</v>
      </c>
      <c r="F45" s="109">
        <v>7104</v>
      </c>
      <c r="G45" s="111">
        <v>3284</v>
      </c>
    </row>
    <row r="46" spans="3:7" x14ac:dyDescent="0.25">
      <c r="C46" s="106" t="s">
        <v>1065</v>
      </c>
      <c r="D46" s="109">
        <v>40</v>
      </c>
      <c r="E46" s="109">
        <v>4700</v>
      </c>
      <c r="F46" s="109">
        <v>9012</v>
      </c>
      <c r="G46" s="111">
        <v>4312</v>
      </c>
    </row>
    <row r="47" spans="3:7" x14ac:dyDescent="0.25">
      <c r="C47" s="106" t="s">
        <v>1067</v>
      </c>
      <c r="D47" s="109">
        <v>35</v>
      </c>
      <c r="E47" s="109">
        <v>3980</v>
      </c>
      <c r="F47" s="109">
        <v>5749</v>
      </c>
      <c r="G47" s="111">
        <v>1769</v>
      </c>
    </row>
    <row r="48" spans="3:7" x14ac:dyDescent="0.25">
      <c r="C48" s="106" t="s">
        <v>1054</v>
      </c>
      <c r="D48" s="109">
        <v>50</v>
      </c>
      <c r="E48" s="109">
        <v>5880</v>
      </c>
      <c r="F48" s="109">
        <v>10712</v>
      </c>
      <c r="G48" s="111">
        <v>4832</v>
      </c>
    </row>
    <row r="49" spans="3:7" x14ac:dyDescent="0.25">
      <c r="C49" s="106" t="s">
        <v>1055</v>
      </c>
      <c r="D49" s="109">
        <v>45</v>
      </c>
      <c r="E49" s="109">
        <v>5340</v>
      </c>
      <c r="F49" s="109">
        <v>6824</v>
      </c>
      <c r="G49" s="111">
        <v>1484</v>
      </c>
    </row>
    <row r="50" spans="3:7" x14ac:dyDescent="0.25">
      <c r="C50" s="106" t="s">
        <v>1056</v>
      </c>
      <c r="D50" s="109">
        <v>27</v>
      </c>
      <c r="E50" s="109">
        <v>3340</v>
      </c>
      <c r="F50" s="109">
        <v>5060</v>
      </c>
      <c r="G50" s="111">
        <v>1720</v>
      </c>
    </row>
    <row r="51" spans="3:7" x14ac:dyDescent="0.25">
      <c r="C51" s="106" t="s">
        <v>1057</v>
      </c>
      <c r="D51" s="109">
        <v>26</v>
      </c>
      <c r="E51" s="109">
        <v>3120</v>
      </c>
      <c r="F51" s="109">
        <v>3588</v>
      </c>
      <c r="G51" s="111">
        <v>468</v>
      </c>
    </row>
    <row r="52" spans="3:7" x14ac:dyDescent="0.25">
      <c r="C52" s="106" t="s">
        <v>1058</v>
      </c>
      <c r="D52" s="109">
        <v>47</v>
      </c>
      <c r="E52" s="109">
        <v>5560</v>
      </c>
      <c r="F52" s="109">
        <v>5270</v>
      </c>
      <c r="G52" s="111">
        <v>-290.00000000000011</v>
      </c>
    </row>
    <row r="53" spans="3:7" x14ac:dyDescent="0.25">
      <c r="C53" s="17" t="s">
        <v>1059</v>
      </c>
      <c r="D53" s="109">
        <v>228</v>
      </c>
      <c r="E53" s="109">
        <v>28160</v>
      </c>
      <c r="F53" s="109">
        <v>29834</v>
      </c>
      <c r="G53" s="111">
        <v>1674</v>
      </c>
    </row>
    <row r="54" spans="3:7" x14ac:dyDescent="0.25">
      <c r="C54" s="106" t="s">
        <v>1060</v>
      </c>
      <c r="D54" s="109">
        <v>50</v>
      </c>
      <c r="E54" s="109">
        <v>5860</v>
      </c>
      <c r="F54" s="109">
        <v>6077</v>
      </c>
      <c r="G54" s="111">
        <v>217</v>
      </c>
    </row>
    <row r="55" spans="3:7" x14ac:dyDescent="0.25">
      <c r="C55" s="106" t="s">
        <v>1061</v>
      </c>
      <c r="D55" s="109">
        <v>51</v>
      </c>
      <c r="E55" s="109">
        <v>6480</v>
      </c>
      <c r="F55" s="109">
        <v>7045</v>
      </c>
      <c r="G55" s="111">
        <v>565</v>
      </c>
    </row>
    <row r="56" spans="3:7" x14ac:dyDescent="0.25">
      <c r="C56" s="106" t="s">
        <v>1062</v>
      </c>
      <c r="D56" s="109">
        <v>42</v>
      </c>
      <c r="E56" s="109">
        <v>5240</v>
      </c>
      <c r="F56" s="109">
        <v>6606</v>
      </c>
      <c r="G56" s="111">
        <v>1366</v>
      </c>
    </row>
    <row r="57" spans="3:7" x14ac:dyDescent="0.25">
      <c r="C57" s="106" t="s">
        <v>1063</v>
      </c>
      <c r="D57" s="109">
        <v>22</v>
      </c>
      <c r="E57" s="109">
        <v>2600</v>
      </c>
      <c r="F57" s="109">
        <v>2730</v>
      </c>
      <c r="G57" s="111">
        <v>130.00000000000003</v>
      </c>
    </row>
    <row r="58" spans="3:7" x14ac:dyDescent="0.25">
      <c r="C58" s="106" t="s">
        <v>1064</v>
      </c>
      <c r="D58" s="109">
        <v>27</v>
      </c>
      <c r="E58" s="109">
        <v>3300</v>
      </c>
      <c r="F58" s="109">
        <v>2480</v>
      </c>
      <c r="G58" s="111">
        <v>-820</v>
      </c>
    </row>
    <row r="59" spans="3:7" x14ac:dyDescent="0.25">
      <c r="C59" s="106" t="s">
        <v>1065</v>
      </c>
      <c r="D59" s="109">
        <v>36</v>
      </c>
      <c r="E59" s="109">
        <v>4680</v>
      </c>
      <c r="F59" s="109">
        <v>4896</v>
      </c>
      <c r="G59" s="111">
        <v>216</v>
      </c>
    </row>
    <row r="60" spans="3:7" x14ac:dyDescent="0.25">
      <c r="C60" s="105" t="s">
        <v>147</v>
      </c>
      <c r="D60" s="110">
        <v>1338</v>
      </c>
      <c r="E60" s="110">
        <v>162900</v>
      </c>
      <c r="F60" s="19">
        <v>262256.40000000002</v>
      </c>
      <c r="G60" s="111">
        <v>99356.4</v>
      </c>
    </row>
    <row r="63" spans="3:7" ht="19.5" customHeight="1" x14ac:dyDescent="0.25"/>
    <row r="278" ht="33" customHeight="1" x14ac:dyDescent="0.25"/>
  </sheetData>
  <conditionalFormatting sqref="O4:O7">
    <cfRule type="cellIs" dxfId="46" priority="12" operator="lessThan">
      <formula>0</formula>
    </cfRule>
  </conditionalFormatting>
  <conditionalFormatting sqref="O4:O7">
    <cfRule type="cellIs" dxfId="45" priority="11" operator="greaterThan">
      <formula>0</formula>
    </cfRule>
  </conditionalFormatting>
  <conditionalFormatting sqref="O4:O7">
    <cfRule type="cellIs" dxfId="44" priority="10" operator="greaterThan">
      <formula>0</formula>
    </cfRule>
  </conditionalFormatting>
  <conditionalFormatting sqref="O4:O7">
    <cfRule type="cellIs" dxfId="43" priority="9" operator="lessThan">
      <formula>0</formula>
    </cfRule>
  </conditionalFormatting>
  <conditionalFormatting pivot="1" sqref="G14:G60">
    <cfRule type="cellIs" dxfId="42" priority="4" operator="lessThan">
      <formula>0</formula>
    </cfRule>
  </conditionalFormatting>
  <conditionalFormatting pivot="1" sqref="G14:G60">
    <cfRule type="cellIs" dxfId="41" priority="3" operator="greaterThan">
      <formula>0</formula>
    </cfRule>
  </conditionalFormatting>
  <conditionalFormatting pivot="1" sqref="G14:G60">
    <cfRule type="cellIs" dxfId="40" priority="2" operator="greaterThan">
      <formula>0</formula>
    </cfRule>
  </conditionalFormatting>
  <conditionalFormatting pivot="1" sqref="G14:G60">
    <cfRule type="cellIs" dxfId="39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2AEAE-6EF0-4EFC-89DF-0C8985C3984E}">
  <sheetPr filterMode="1"/>
  <dimension ref="C2:I5332"/>
  <sheetViews>
    <sheetView topLeftCell="A1194" zoomScaleNormal="100" workbookViewId="0">
      <selection activeCell="C1322" sqref="C1322:F1379"/>
    </sheetView>
  </sheetViews>
  <sheetFormatPr defaultRowHeight="15.75" x14ac:dyDescent="0.25"/>
  <cols>
    <col min="3" max="3" width="10.28515625" style="42" customWidth="1"/>
    <col min="4" max="5" width="9.140625" style="42"/>
    <col min="6" max="6" width="10.5703125" style="47" customWidth="1"/>
    <col min="7" max="7" width="24.5703125" style="42" customWidth="1"/>
    <col min="8" max="8" width="24.5703125" style="55" customWidth="1"/>
    <col min="9" max="9" width="24.5703125" style="56" customWidth="1"/>
  </cols>
  <sheetData>
    <row r="2" spans="3:9" x14ac:dyDescent="0.25">
      <c r="C2"/>
      <c r="D2"/>
      <c r="E2"/>
      <c r="G2"/>
      <c r="H2" s="1"/>
      <c r="I2" s="48"/>
    </row>
    <row r="3" spans="3:9" x14ac:dyDescent="0.25">
      <c r="C3" s="44" t="s">
        <v>136</v>
      </c>
      <c r="D3" s="49" t="s">
        <v>135</v>
      </c>
      <c r="E3" s="49" t="s">
        <v>134</v>
      </c>
      <c r="F3" s="50" t="s">
        <v>133</v>
      </c>
      <c r="G3" s="51" t="s">
        <v>909</v>
      </c>
      <c r="H3" s="45" t="s">
        <v>910</v>
      </c>
      <c r="I3" s="43" t="s">
        <v>911</v>
      </c>
    </row>
    <row r="4" spans="3:9" ht="18.75" hidden="1" customHeight="1" x14ac:dyDescent="0.25">
      <c r="C4" s="63">
        <v>44779</v>
      </c>
      <c r="D4" s="64">
        <v>0.4777777777777778</v>
      </c>
      <c r="E4" s="65" t="s">
        <v>154</v>
      </c>
      <c r="F4" s="66">
        <v>1</v>
      </c>
      <c r="G4" s="52">
        <v>1</v>
      </c>
      <c r="H4" s="45">
        <f>IF(G4=G6,3,IF(G4=G5,2,1))</f>
        <v>1</v>
      </c>
      <c r="I4" s="43">
        <f>IF(H2=3,3,IF(H3=3,3,IF(H3=2,2,H4)))</f>
        <v>1</v>
      </c>
    </row>
    <row r="5" spans="3:9" x14ac:dyDescent="0.25">
      <c r="C5" s="88">
        <v>44197</v>
      </c>
      <c r="D5" s="89">
        <v>0.65277777777777779</v>
      </c>
      <c r="E5" s="90" t="s">
        <v>10</v>
      </c>
      <c r="F5" s="91">
        <v>3</v>
      </c>
      <c r="G5" s="52">
        <f t="shared" ref="G5:G68" si="0">IF(AND(C5=C4,F5=F4),G4,G4+1)</f>
        <v>2</v>
      </c>
      <c r="H5" s="45">
        <f>IF(G5=G7,3,IF(G5=G6,2,1))</f>
        <v>1</v>
      </c>
      <c r="I5" s="43">
        <f>IF(H3=3,3,IF(H4=3,3,IF(H4=2,2,H5)))</f>
        <v>1</v>
      </c>
    </row>
    <row r="6" spans="3:9" x14ac:dyDescent="0.25">
      <c r="C6" s="88">
        <v>44197</v>
      </c>
      <c r="D6" s="89">
        <v>0.78819444444444453</v>
      </c>
      <c r="E6" s="90" t="s">
        <v>10</v>
      </c>
      <c r="F6" s="91">
        <v>8</v>
      </c>
      <c r="G6" s="52">
        <f t="shared" si="0"/>
        <v>3</v>
      </c>
      <c r="H6" s="45">
        <f t="shared" ref="H6:H69" si="1">IF(G6=G8,3,IF(G6=G7,2,1))</f>
        <v>1</v>
      </c>
      <c r="I6" s="43">
        <f t="shared" ref="I6:I69" si="2">IF(H4=3,3,IF(H5=3,3,IF(H5=2,2,H6)))</f>
        <v>1</v>
      </c>
    </row>
    <row r="7" spans="3:9" x14ac:dyDescent="0.25">
      <c r="C7" s="88">
        <v>44198</v>
      </c>
      <c r="D7" s="89">
        <v>0.61111111111111105</v>
      </c>
      <c r="E7" s="90" t="s">
        <v>9</v>
      </c>
      <c r="F7" s="91">
        <v>4</v>
      </c>
      <c r="G7" s="52">
        <f t="shared" si="0"/>
        <v>4</v>
      </c>
      <c r="H7" s="45">
        <f t="shared" si="1"/>
        <v>1</v>
      </c>
      <c r="I7" s="43">
        <f t="shared" si="2"/>
        <v>1</v>
      </c>
    </row>
    <row r="8" spans="3:9" x14ac:dyDescent="0.25">
      <c r="C8" s="88">
        <v>44198</v>
      </c>
      <c r="D8" s="89">
        <v>0.63888888888888895</v>
      </c>
      <c r="E8" s="90" t="s">
        <v>9</v>
      </c>
      <c r="F8" s="91">
        <v>5</v>
      </c>
      <c r="G8" s="52">
        <f t="shared" si="0"/>
        <v>5</v>
      </c>
      <c r="H8" s="45">
        <f t="shared" si="1"/>
        <v>1</v>
      </c>
      <c r="I8" s="43">
        <f t="shared" si="2"/>
        <v>1</v>
      </c>
    </row>
    <row r="9" spans="3:9" x14ac:dyDescent="0.25">
      <c r="C9" s="88">
        <v>44198</v>
      </c>
      <c r="D9" s="89">
        <v>0.66666666666666663</v>
      </c>
      <c r="E9" s="90" t="s">
        <v>9</v>
      </c>
      <c r="F9" s="91">
        <v>6</v>
      </c>
      <c r="G9" s="52">
        <f t="shared" si="0"/>
        <v>6</v>
      </c>
      <c r="H9" s="45">
        <f t="shared" si="1"/>
        <v>2</v>
      </c>
      <c r="I9" s="43">
        <f t="shared" si="2"/>
        <v>2</v>
      </c>
    </row>
    <row r="10" spans="3:9" x14ac:dyDescent="0.25">
      <c r="C10" s="88">
        <v>44198</v>
      </c>
      <c r="D10" s="89">
        <v>0.68055555555555547</v>
      </c>
      <c r="E10" s="90" t="s">
        <v>150</v>
      </c>
      <c r="F10" s="91">
        <v>6</v>
      </c>
      <c r="G10" s="52">
        <f t="shared" si="0"/>
        <v>6</v>
      </c>
      <c r="H10" s="45">
        <f t="shared" si="1"/>
        <v>1</v>
      </c>
      <c r="I10" s="43">
        <f t="shared" si="2"/>
        <v>2</v>
      </c>
    </row>
    <row r="11" spans="3:9" hidden="1" x14ac:dyDescent="0.25">
      <c r="C11" s="63">
        <v>44198</v>
      </c>
      <c r="D11" s="64">
        <v>0.69444444444444453</v>
      </c>
      <c r="E11" s="65" t="s">
        <v>9</v>
      </c>
      <c r="F11" s="66">
        <v>7</v>
      </c>
      <c r="G11" s="52">
        <f t="shared" si="0"/>
        <v>7</v>
      </c>
      <c r="H11" s="45">
        <f t="shared" si="1"/>
        <v>2</v>
      </c>
      <c r="I11" s="43">
        <f t="shared" si="2"/>
        <v>2</v>
      </c>
    </row>
    <row r="12" spans="3:9" x14ac:dyDescent="0.25">
      <c r="C12" s="88">
        <v>44198</v>
      </c>
      <c r="D12" s="89">
        <v>0.70833333333333337</v>
      </c>
      <c r="E12" s="90" t="s">
        <v>150</v>
      </c>
      <c r="F12" s="91">
        <v>7</v>
      </c>
      <c r="G12" s="52">
        <f t="shared" si="0"/>
        <v>7</v>
      </c>
      <c r="H12" s="45">
        <f t="shared" si="1"/>
        <v>1</v>
      </c>
      <c r="I12" s="43">
        <f t="shared" si="2"/>
        <v>2</v>
      </c>
    </row>
    <row r="13" spans="3:9" x14ac:dyDescent="0.25">
      <c r="C13" s="88">
        <v>44198</v>
      </c>
      <c r="D13" s="89">
        <v>0.72222222222222221</v>
      </c>
      <c r="E13" s="90" t="s">
        <v>9</v>
      </c>
      <c r="F13" s="91">
        <v>8</v>
      </c>
      <c r="G13" s="52">
        <f t="shared" si="0"/>
        <v>8</v>
      </c>
      <c r="H13" s="45">
        <f t="shared" si="1"/>
        <v>1</v>
      </c>
      <c r="I13" s="43">
        <f t="shared" si="2"/>
        <v>1</v>
      </c>
    </row>
    <row r="14" spans="3:9" hidden="1" x14ac:dyDescent="0.25">
      <c r="C14" s="63">
        <v>44198</v>
      </c>
      <c r="D14" s="64">
        <v>0.76041666666666663</v>
      </c>
      <c r="E14" s="65" t="s">
        <v>150</v>
      </c>
      <c r="F14" s="66">
        <v>9</v>
      </c>
      <c r="G14" s="52">
        <f t="shared" si="0"/>
        <v>9</v>
      </c>
      <c r="H14" s="45">
        <f t="shared" si="1"/>
        <v>1</v>
      </c>
      <c r="I14" s="43">
        <f t="shared" si="2"/>
        <v>1</v>
      </c>
    </row>
    <row r="15" spans="3:9" hidden="1" x14ac:dyDescent="0.25">
      <c r="C15" s="63">
        <v>44205</v>
      </c>
      <c r="D15" s="64">
        <v>0.61111111111111105</v>
      </c>
      <c r="E15" s="65" t="s">
        <v>10</v>
      </c>
      <c r="F15" s="66">
        <v>2</v>
      </c>
      <c r="G15" s="52">
        <f t="shared" si="0"/>
        <v>10</v>
      </c>
      <c r="H15" s="45">
        <f t="shared" si="1"/>
        <v>1</v>
      </c>
      <c r="I15" s="43">
        <f t="shared" si="2"/>
        <v>1</v>
      </c>
    </row>
    <row r="16" spans="3:9" x14ac:dyDescent="0.25">
      <c r="C16" s="88">
        <v>44205</v>
      </c>
      <c r="D16" s="89">
        <v>0.625</v>
      </c>
      <c r="E16" s="90" t="s">
        <v>138</v>
      </c>
      <c r="F16" s="91">
        <v>4</v>
      </c>
      <c r="G16" s="52">
        <f t="shared" si="0"/>
        <v>11</v>
      </c>
      <c r="H16" s="45">
        <f t="shared" si="1"/>
        <v>1</v>
      </c>
      <c r="I16" s="43">
        <f t="shared" si="2"/>
        <v>1</v>
      </c>
    </row>
    <row r="17" spans="3:9" x14ac:dyDescent="0.25">
      <c r="C17" s="88">
        <v>44205</v>
      </c>
      <c r="D17" s="89">
        <v>0.70833333333333337</v>
      </c>
      <c r="E17" s="90" t="s">
        <v>138</v>
      </c>
      <c r="F17" s="91">
        <v>7</v>
      </c>
      <c r="G17" s="52">
        <f t="shared" si="0"/>
        <v>12</v>
      </c>
      <c r="H17" s="45">
        <f t="shared" si="1"/>
        <v>3</v>
      </c>
      <c r="I17" s="43">
        <f t="shared" si="2"/>
        <v>3</v>
      </c>
    </row>
    <row r="18" spans="3:9" hidden="1" x14ac:dyDescent="0.25">
      <c r="C18" s="63">
        <v>44205</v>
      </c>
      <c r="D18" s="64">
        <v>0.70833333333333337</v>
      </c>
      <c r="E18" s="65" t="s">
        <v>138</v>
      </c>
      <c r="F18" s="66">
        <v>7</v>
      </c>
      <c r="G18" s="52">
        <f t="shared" si="0"/>
        <v>12</v>
      </c>
      <c r="H18" s="45">
        <f t="shared" si="1"/>
        <v>3</v>
      </c>
      <c r="I18" s="43">
        <f t="shared" si="2"/>
        <v>3</v>
      </c>
    </row>
    <row r="19" spans="3:9" hidden="1" x14ac:dyDescent="0.25">
      <c r="C19" s="63">
        <v>44205</v>
      </c>
      <c r="D19" s="64">
        <v>0.75</v>
      </c>
      <c r="E19" s="65" t="s">
        <v>10</v>
      </c>
      <c r="F19" s="66">
        <v>7</v>
      </c>
      <c r="G19" s="52">
        <f t="shared" si="0"/>
        <v>12</v>
      </c>
      <c r="H19" s="45">
        <f t="shared" si="1"/>
        <v>2</v>
      </c>
      <c r="I19" s="43">
        <f t="shared" si="2"/>
        <v>3</v>
      </c>
    </row>
    <row r="20" spans="3:9" hidden="1" x14ac:dyDescent="0.25">
      <c r="C20" s="63">
        <v>44205</v>
      </c>
      <c r="D20" s="64">
        <v>0.75</v>
      </c>
      <c r="E20" s="65" t="s">
        <v>10</v>
      </c>
      <c r="F20" s="66">
        <v>7</v>
      </c>
      <c r="G20" s="52">
        <f t="shared" si="0"/>
        <v>12</v>
      </c>
      <c r="H20" s="45">
        <f t="shared" si="1"/>
        <v>1</v>
      </c>
      <c r="I20" s="43">
        <f t="shared" si="2"/>
        <v>3</v>
      </c>
    </row>
    <row r="21" spans="3:9" hidden="1" x14ac:dyDescent="0.25">
      <c r="C21" s="63">
        <v>44205</v>
      </c>
      <c r="D21" s="64">
        <v>0.77430555555555547</v>
      </c>
      <c r="E21" s="65" t="s">
        <v>10</v>
      </c>
      <c r="F21" s="66">
        <v>8</v>
      </c>
      <c r="G21" s="52">
        <f t="shared" si="0"/>
        <v>13</v>
      </c>
      <c r="H21" s="45">
        <f t="shared" si="1"/>
        <v>2</v>
      </c>
      <c r="I21" s="43">
        <f t="shared" si="2"/>
        <v>2</v>
      </c>
    </row>
    <row r="22" spans="3:9" hidden="1" x14ac:dyDescent="0.25">
      <c r="C22" s="63">
        <v>44205</v>
      </c>
      <c r="D22" s="64">
        <v>0.77430555555555547</v>
      </c>
      <c r="E22" s="65" t="s">
        <v>10</v>
      </c>
      <c r="F22" s="66">
        <v>8</v>
      </c>
      <c r="G22" s="52">
        <f t="shared" si="0"/>
        <v>13</v>
      </c>
      <c r="H22" s="45">
        <f t="shared" si="1"/>
        <v>1</v>
      </c>
      <c r="I22" s="43">
        <f t="shared" si="2"/>
        <v>2</v>
      </c>
    </row>
    <row r="23" spans="3:9" hidden="1" x14ac:dyDescent="0.25">
      <c r="C23" s="63">
        <v>44212</v>
      </c>
      <c r="D23" s="64">
        <v>0.5625</v>
      </c>
      <c r="E23" s="65" t="s">
        <v>139</v>
      </c>
      <c r="F23" s="66">
        <v>2</v>
      </c>
      <c r="G23" s="52">
        <f t="shared" si="0"/>
        <v>14</v>
      </c>
      <c r="H23" s="45">
        <f t="shared" si="1"/>
        <v>2</v>
      </c>
      <c r="I23" s="43">
        <f t="shared" si="2"/>
        <v>2</v>
      </c>
    </row>
    <row r="24" spans="3:9" hidden="1" x14ac:dyDescent="0.25">
      <c r="C24" s="63">
        <v>44212</v>
      </c>
      <c r="D24" s="64">
        <v>0.5625</v>
      </c>
      <c r="E24" s="65" t="s">
        <v>151</v>
      </c>
      <c r="F24" s="66">
        <v>2</v>
      </c>
      <c r="G24" s="52">
        <f t="shared" si="0"/>
        <v>14</v>
      </c>
      <c r="H24" s="45">
        <f t="shared" si="1"/>
        <v>1</v>
      </c>
      <c r="I24" s="43">
        <f t="shared" si="2"/>
        <v>2</v>
      </c>
    </row>
    <row r="25" spans="3:9" hidden="1" x14ac:dyDescent="0.25">
      <c r="C25" s="63">
        <v>44212</v>
      </c>
      <c r="D25" s="64">
        <v>0.63541666666666663</v>
      </c>
      <c r="E25" s="65" t="s">
        <v>139</v>
      </c>
      <c r="F25" s="66">
        <v>5</v>
      </c>
      <c r="G25" s="52">
        <f t="shared" si="0"/>
        <v>15</v>
      </c>
      <c r="H25" s="45">
        <f t="shared" si="1"/>
        <v>2</v>
      </c>
      <c r="I25" s="43">
        <f t="shared" si="2"/>
        <v>2</v>
      </c>
    </row>
    <row r="26" spans="3:9" hidden="1" x14ac:dyDescent="0.25">
      <c r="C26" s="63">
        <v>44212</v>
      </c>
      <c r="D26" s="64">
        <v>0.63541666666666663</v>
      </c>
      <c r="E26" s="65" t="s">
        <v>151</v>
      </c>
      <c r="F26" s="66">
        <v>5</v>
      </c>
      <c r="G26" s="52">
        <f t="shared" si="0"/>
        <v>15</v>
      </c>
      <c r="H26" s="45">
        <f t="shared" si="1"/>
        <v>1</v>
      </c>
      <c r="I26" s="43">
        <f t="shared" si="2"/>
        <v>2</v>
      </c>
    </row>
    <row r="27" spans="3:9" hidden="1" x14ac:dyDescent="0.25">
      <c r="C27" s="63">
        <v>44212</v>
      </c>
      <c r="D27" s="64">
        <v>0.66319444444444442</v>
      </c>
      <c r="E27" s="65" t="s">
        <v>139</v>
      </c>
      <c r="F27" s="66">
        <v>6</v>
      </c>
      <c r="G27" s="52">
        <f t="shared" si="0"/>
        <v>16</v>
      </c>
      <c r="H27" s="45">
        <f t="shared" si="1"/>
        <v>1</v>
      </c>
      <c r="I27" s="43">
        <f t="shared" si="2"/>
        <v>1</v>
      </c>
    </row>
    <row r="28" spans="3:9" hidden="1" x14ac:dyDescent="0.25">
      <c r="C28" s="63">
        <v>44212</v>
      </c>
      <c r="D28" s="64">
        <v>0.67222222222222217</v>
      </c>
      <c r="E28" s="65" t="s">
        <v>10</v>
      </c>
      <c r="F28" s="66">
        <v>5</v>
      </c>
      <c r="G28" s="52">
        <f t="shared" si="0"/>
        <v>17</v>
      </c>
      <c r="H28" s="45">
        <f t="shared" si="1"/>
        <v>1</v>
      </c>
      <c r="I28" s="43">
        <f t="shared" si="2"/>
        <v>1</v>
      </c>
    </row>
    <row r="29" spans="3:9" hidden="1" x14ac:dyDescent="0.25">
      <c r="C29" s="63">
        <v>44212</v>
      </c>
      <c r="D29" s="64">
        <v>0.70138888888888884</v>
      </c>
      <c r="E29" s="65" t="s">
        <v>10</v>
      </c>
      <c r="F29" s="66">
        <v>6</v>
      </c>
      <c r="G29" s="52">
        <f t="shared" si="0"/>
        <v>18</v>
      </c>
      <c r="H29" s="45">
        <f t="shared" si="1"/>
        <v>1</v>
      </c>
      <c r="I29" s="43">
        <f t="shared" si="2"/>
        <v>1</v>
      </c>
    </row>
    <row r="30" spans="3:9" hidden="1" x14ac:dyDescent="0.25">
      <c r="C30" s="63">
        <v>44212</v>
      </c>
      <c r="D30" s="64">
        <v>0.72222222222222221</v>
      </c>
      <c r="E30" s="65" t="s">
        <v>151</v>
      </c>
      <c r="F30" s="66">
        <v>8</v>
      </c>
      <c r="G30" s="52">
        <f t="shared" si="0"/>
        <v>19</v>
      </c>
      <c r="H30" s="45">
        <f t="shared" si="1"/>
        <v>1</v>
      </c>
      <c r="I30" s="43">
        <f t="shared" si="2"/>
        <v>1</v>
      </c>
    </row>
    <row r="31" spans="3:9" hidden="1" x14ac:dyDescent="0.25">
      <c r="C31" s="63">
        <v>44212</v>
      </c>
      <c r="D31" s="64">
        <v>0.73263888888888884</v>
      </c>
      <c r="E31" s="65" t="s">
        <v>10</v>
      </c>
      <c r="F31" s="66">
        <v>7</v>
      </c>
      <c r="G31" s="52">
        <f t="shared" si="0"/>
        <v>20</v>
      </c>
      <c r="H31" s="45">
        <f t="shared" si="1"/>
        <v>1</v>
      </c>
      <c r="I31" s="43">
        <f t="shared" si="2"/>
        <v>1</v>
      </c>
    </row>
    <row r="32" spans="3:9" hidden="1" x14ac:dyDescent="0.25">
      <c r="C32" s="63">
        <v>44212</v>
      </c>
      <c r="D32" s="64">
        <v>0.77430555555555547</v>
      </c>
      <c r="E32" s="65" t="s">
        <v>10</v>
      </c>
      <c r="F32" s="66">
        <v>9</v>
      </c>
      <c r="G32" s="52">
        <f t="shared" si="0"/>
        <v>21</v>
      </c>
      <c r="H32" s="45">
        <f t="shared" si="1"/>
        <v>1</v>
      </c>
      <c r="I32" s="43">
        <f t="shared" si="2"/>
        <v>1</v>
      </c>
    </row>
    <row r="33" spans="3:9" hidden="1" x14ac:dyDescent="0.25">
      <c r="C33" s="63">
        <v>44219</v>
      </c>
      <c r="D33" s="64">
        <v>0.58680555555555558</v>
      </c>
      <c r="E33" s="65" t="s">
        <v>5</v>
      </c>
      <c r="F33" s="66">
        <v>3</v>
      </c>
      <c r="G33" s="52">
        <f t="shared" si="0"/>
        <v>22</v>
      </c>
      <c r="H33" s="45">
        <f t="shared" si="1"/>
        <v>2</v>
      </c>
      <c r="I33" s="43">
        <f t="shared" si="2"/>
        <v>2</v>
      </c>
    </row>
    <row r="34" spans="3:9" x14ac:dyDescent="0.25">
      <c r="C34" s="88">
        <v>44219</v>
      </c>
      <c r="D34" s="89">
        <v>0.58680555555555558</v>
      </c>
      <c r="E34" s="90" t="s">
        <v>5</v>
      </c>
      <c r="F34" s="91">
        <v>3</v>
      </c>
      <c r="G34" s="52">
        <f t="shared" si="0"/>
        <v>22</v>
      </c>
      <c r="H34" s="45">
        <f t="shared" si="1"/>
        <v>1</v>
      </c>
      <c r="I34" s="43">
        <f t="shared" si="2"/>
        <v>2</v>
      </c>
    </row>
    <row r="35" spans="3:9" x14ac:dyDescent="0.25">
      <c r="C35" s="88">
        <v>44219</v>
      </c>
      <c r="D35" s="89">
        <v>0.60069444444444442</v>
      </c>
      <c r="E35" s="90" t="s">
        <v>138</v>
      </c>
      <c r="F35" s="91">
        <v>4</v>
      </c>
      <c r="G35" s="52">
        <f t="shared" si="0"/>
        <v>23</v>
      </c>
      <c r="H35" s="45">
        <f t="shared" si="1"/>
        <v>3</v>
      </c>
      <c r="I35" s="43">
        <f t="shared" si="2"/>
        <v>3</v>
      </c>
    </row>
    <row r="36" spans="3:9" hidden="1" x14ac:dyDescent="0.25">
      <c r="C36" s="63">
        <v>44219</v>
      </c>
      <c r="D36" s="64">
        <v>0.61111111111111105</v>
      </c>
      <c r="E36" s="65" t="s">
        <v>5</v>
      </c>
      <c r="F36" s="66">
        <v>4</v>
      </c>
      <c r="G36" s="52">
        <f t="shared" si="0"/>
        <v>23</v>
      </c>
      <c r="H36" s="45">
        <f t="shared" si="1"/>
        <v>2</v>
      </c>
      <c r="I36" s="43">
        <f t="shared" si="2"/>
        <v>3</v>
      </c>
    </row>
    <row r="37" spans="3:9" hidden="1" x14ac:dyDescent="0.25">
      <c r="C37" s="63">
        <v>44219</v>
      </c>
      <c r="D37" s="64">
        <v>0.61111111111111105</v>
      </c>
      <c r="E37" s="65" t="s">
        <v>5</v>
      </c>
      <c r="F37" s="66">
        <v>4</v>
      </c>
      <c r="G37" s="52">
        <f t="shared" si="0"/>
        <v>23</v>
      </c>
      <c r="H37" s="45">
        <f t="shared" si="1"/>
        <v>1</v>
      </c>
      <c r="I37" s="43">
        <f t="shared" si="2"/>
        <v>3</v>
      </c>
    </row>
    <row r="38" spans="3:9" hidden="1" x14ac:dyDescent="0.25">
      <c r="C38" s="63">
        <v>44219</v>
      </c>
      <c r="D38" s="64">
        <v>0.66666666666666663</v>
      </c>
      <c r="E38" s="65" t="s">
        <v>5</v>
      </c>
      <c r="F38" s="66">
        <v>6</v>
      </c>
      <c r="G38" s="52">
        <f t="shared" si="0"/>
        <v>24</v>
      </c>
      <c r="H38" s="45">
        <f t="shared" si="1"/>
        <v>1</v>
      </c>
      <c r="I38" s="43">
        <f t="shared" si="2"/>
        <v>1</v>
      </c>
    </row>
    <row r="39" spans="3:9" hidden="1" x14ac:dyDescent="0.25">
      <c r="C39" s="63">
        <v>44219</v>
      </c>
      <c r="D39" s="64">
        <v>0.69444444444444453</v>
      </c>
      <c r="E39" s="65" t="s">
        <v>5</v>
      </c>
      <c r="F39" s="66">
        <v>7</v>
      </c>
      <c r="G39" s="52">
        <f t="shared" si="0"/>
        <v>25</v>
      </c>
      <c r="H39" s="45">
        <f t="shared" si="1"/>
        <v>2</v>
      </c>
      <c r="I39" s="43">
        <f t="shared" si="2"/>
        <v>2</v>
      </c>
    </row>
    <row r="40" spans="3:9" hidden="1" x14ac:dyDescent="0.25">
      <c r="C40" s="63">
        <v>44219</v>
      </c>
      <c r="D40" s="64">
        <v>0.69444444444444453</v>
      </c>
      <c r="E40" s="65" t="s">
        <v>5</v>
      </c>
      <c r="F40" s="66">
        <v>7</v>
      </c>
      <c r="G40" s="52">
        <f t="shared" si="0"/>
        <v>25</v>
      </c>
      <c r="H40" s="45">
        <f t="shared" si="1"/>
        <v>1</v>
      </c>
      <c r="I40" s="43">
        <f t="shared" si="2"/>
        <v>2</v>
      </c>
    </row>
    <row r="41" spans="3:9" hidden="1" x14ac:dyDescent="0.25">
      <c r="C41" s="63">
        <v>44219</v>
      </c>
      <c r="D41" s="64">
        <v>0.70833333333333337</v>
      </c>
      <c r="E41" s="65" t="s">
        <v>138</v>
      </c>
      <c r="F41" s="66">
        <v>9</v>
      </c>
      <c r="G41" s="52">
        <f t="shared" si="0"/>
        <v>26</v>
      </c>
      <c r="H41" s="45">
        <f t="shared" si="1"/>
        <v>1</v>
      </c>
      <c r="I41" s="43">
        <f t="shared" si="2"/>
        <v>1</v>
      </c>
    </row>
    <row r="42" spans="3:9" hidden="1" x14ac:dyDescent="0.25">
      <c r="C42" s="63">
        <v>44219</v>
      </c>
      <c r="D42" s="64">
        <v>0.70833333333333337</v>
      </c>
      <c r="E42" s="65" t="s">
        <v>138</v>
      </c>
      <c r="F42" s="66">
        <v>8</v>
      </c>
      <c r="G42" s="52">
        <f t="shared" si="0"/>
        <v>27</v>
      </c>
      <c r="H42" s="45">
        <f t="shared" si="1"/>
        <v>2</v>
      </c>
      <c r="I42" s="43">
        <f t="shared" si="2"/>
        <v>2</v>
      </c>
    </row>
    <row r="43" spans="3:9" hidden="1" x14ac:dyDescent="0.25">
      <c r="C43" s="63">
        <v>44219</v>
      </c>
      <c r="D43" s="64">
        <v>0.72222222222222221</v>
      </c>
      <c r="E43" s="65" t="s">
        <v>5</v>
      </c>
      <c r="F43" s="66">
        <v>8</v>
      </c>
      <c r="G43" s="52">
        <f t="shared" si="0"/>
        <v>27</v>
      </c>
      <c r="H43" s="45">
        <f t="shared" si="1"/>
        <v>1</v>
      </c>
      <c r="I43" s="43">
        <f t="shared" si="2"/>
        <v>2</v>
      </c>
    </row>
    <row r="44" spans="3:9" hidden="1" x14ac:dyDescent="0.25">
      <c r="C44" s="63">
        <v>44219</v>
      </c>
      <c r="D44" s="64">
        <v>0.74652777777777779</v>
      </c>
      <c r="E44" s="65" t="s">
        <v>5</v>
      </c>
      <c r="F44" s="66">
        <v>9</v>
      </c>
      <c r="G44" s="52">
        <f t="shared" si="0"/>
        <v>28</v>
      </c>
      <c r="H44" s="45">
        <f t="shared" si="1"/>
        <v>1</v>
      </c>
      <c r="I44" s="43">
        <f t="shared" si="2"/>
        <v>1</v>
      </c>
    </row>
    <row r="45" spans="3:9" hidden="1" x14ac:dyDescent="0.25">
      <c r="C45" s="63">
        <v>44222</v>
      </c>
      <c r="D45" s="64">
        <v>0.54861111111111105</v>
      </c>
      <c r="E45" s="65" t="s">
        <v>9</v>
      </c>
      <c r="F45" s="66">
        <v>1</v>
      </c>
      <c r="G45" s="52">
        <f t="shared" si="0"/>
        <v>29</v>
      </c>
      <c r="H45" s="45">
        <f t="shared" si="1"/>
        <v>1</v>
      </c>
      <c r="I45" s="43">
        <f t="shared" si="2"/>
        <v>1</v>
      </c>
    </row>
    <row r="46" spans="3:9" x14ac:dyDescent="0.25">
      <c r="C46" s="88">
        <v>44222</v>
      </c>
      <c r="D46" s="89">
        <v>0.57291666666666663</v>
      </c>
      <c r="E46" s="90" t="s">
        <v>9</v>
      </c>
      <c r="F46" s="91">
        <v>2</v>
      </c>
      <c r="G46" s="52">
        <f t="shared" si="0"/>
        <v>30</v>
      </c>
      <c r="H46" s="45">
        <f t="shared" si="1"/>
        <v>3</v>
      </c>
      <c r="I46" s="43">
        <f t="shared" si="2"/>
        <v>3</v>
      </c>
    </row>
    <row r="47" spans="3:9" x14ac:dyDescent="0.25">
      <c r="C47" s="88">
        <v>44222</v>
      </c>
      <c r="D47" s="89">
        <v>0.57291666666666663</v>
      </c>
      <c r="E47" s="90" t="s">
        <v>9</v>
      </c>
      <c r="F47" s="91">
        <v>2</v>
      </c>
      <c r="G47" s="52">
        <f t="shared" si="0"/>
        <v>30</v>
      </c>
      <c r="H47" s="45">
        <f t="shared" si="1"/>
        <v>2</v>
      </c>
      <c r="I47" s="43">
        <f t="shared" si="2"/>
        <v>3</v>
      </c>
    </row>
    <row r="48" spans="3:9" hidden="1" x14ac:dyDescent="0.25">
      <c r="C48" s="63">
        <v>44222</v>
      </c>
      <c r="D48" s="64">
        <v>0.57291666666666663</v>
      </c>
      <c r="E48" s="65" t="s">
        <v>9</v>
      </c>
      <c r="F48" s="66">
        <v>2</v>
      </c>
      <c r="G48" s="52">
        <f t="shared" si="0"/>
        <v>30</v>
      </c>
      <c r="H48" s="45">
        <f t="shared" si="1"/>
        <v>1</v>
      </c>
      <c r="I48" s="43">
        <f t="shared" si="2"/>
        <v>3</v>
      </c>
    </row>
    <row r="49" spans="3:9" hidden="1" x14ac:dyDescent="0.25">
      <c r="C49" s="63">
        <v>44222</v>
      </c>
      <c r="D49" s="64">
        <v>0.64583333333333337</v>
      </c>
      <c r="E49" s="65" t="s">
        <v>9</v>
      </c>
      <c r="F49" s="66">
        <v>5</v>
      </c>
      <c r="G49" s="52">
        <f t="shared" si="0"/>
        <v>31</v>
      </c>
      <c r="H49" s="45">
        <f t="shared" si="1"/>
        <v>1</v>
      </c>
      <c r="I49" s="43">
        <f t="shared" si="2"/>
        <v>1</v>
      </c>
    </row>
    <row r="50" spans="3:9" hidden="1" x14ac:dyDescent="0.25">
      <c r="C50" s="63">
        <v>44222</v>
      </c>
      <c r="D50" s="64">
        <v>0.67013888888888884</v>
      </c>
      <c r="E50" s="65" t="s">
        <v>9</v>
      </c>
      <c r="F50" s="66">
        <v>6</v>
      </c>
      <c r="G50" s="52">
        <f t="shared" si="0"/>
        <v>32</v>
      </c>
      <c r="H50" s="45">
        <f t="shared" si="1"/>
        <v>2</v>
      </c>
      <c r="I50" s="43">
        <f t="shared" si="2"/>
        <v>2</v>
      </c>
    </row>
    <row r="51" spans="3:9" hidden="1" x14ac:dyDescent="0.25">
      <c r="C51" s="63">
        <v>44222</v>
      </c>
      <c r="D51" s="64">
        <v>0.67013888888888884</v>
      </c>
      <c r="E51" s="65" t="s">
        <v>9</v>
      </c>
      <c r="F51" s="66">
        <v>6</v>
      </c>
      <c r="G51" s="52">
        <f t="shared" si="0"/>
        <v>32</v>
      </c>
      <c r="H51" s="45">
        <f t="shared" si="1"/>
        <v>1</v>
      </c>
      <c r="I51" s="43">
        <f t="shared" si="2"/>
        <v>2</v>
      </c>
    </row>
    <row r="52" spans="3:9" hidden="1" x14ac:dyDescent="0.25">
      <c r="C52" s="63">
        <v>44222</v>
      </c>
      <c r="D52" s="64">
        <v>0.69444444444444453</v>
      </c>
      <c r="E52" s="65" t="s">
        <v>9</v>
      </c>
      <c r="F52" s="66">
        <v>7</v>
      </c>
      <c r="G52" s="52">
        <f t="shared" si="0"/>
        <v>33</v>
      </c>
      <c r="H52" s="45">
        <f t="shared" si="1"/>
        <v>1</v>
      </c>
      <c r="I52" s="43">
        <f t="shared" si="2"/>
        <v>1</v>
      </c>
    </row>
    <row r="53" spans="3:9" x14ac:dyDescent="0.25">
      <c r="C53" s="88">
        <v>44222</v>
      </c>
      <c r="D53" s="89">
        <v>0.71875</v>
      </c>
      <c r="E53" s="90" t="s">
        <v>9</v>
      </c>
      <c r="F53" s="91">
        <v>8</v>
      </c>
      <c r="G53" s="52">
        <f t="shared" si="0"/>
        <v>34</v>
      </c>
      <c r="H53" s="45">
        <f t="shared" si="1"/>
        <v>1</v>
      </c>
      <c r="I53" s="43">
        <f t="shared" si="2"/>
        <v>1</v>
      </c>
    </row>
    <row r="54" spans="3:9" x14ac:dyDescent="0.25">
      <c r="C54" s="88">
        <v>44226</v>
      </c>
      <c r="D54" s="89">
        <v>0.63888888888888895</v>
      </c>
      <c r="E54" s="90" t="s">
        <v>9</v>
      </c>
      <c r="F54" s="91">
        <v>5</v>
      </c>
      <c r="G54" s="52">
        <f t="shared" si="0"/>
        <v>35</v>
      </c>
      <c r="H54" s="45">
        <f t="shared" si="1"/>
        <v>1</v>
      </c>
      <c r="I54" s="43">
        <f t="shared" si="2"/>
        <v>1</v>
      </c>
    </row>
    <row r="55" spans="3:9" hidden="1" x14ac:dyDescent="0.25">
      <c r="C55" s="63">
        <v>44226</v>
      </c>
      <c r="D55" s="64">
        <v>0.66666666666666663</v>
      </c>
      <c r="E55" s="65" t="s">
        <v>9</v>
      </c>
      <c r="F55" s="66">
        <v>6</v>
      </c>
      <c r="G55" s="52">
        <f t="shared" si="0"/>
        <v>36</v>
      </c>
      <c r="H55" s="45">
        <f t="shared" si="1"/>
        <v>2</v>
      </c>
      <c r="I55" s="43">
        <f t="shared" si="2"/>
        <v>2</v>
      </c>
    </row>
    <row r="56" spans="3:9" hidden="1" x14ac:dyDescent="0.25">
      <c r="C56" s="63">
        <v>44226</v>
      </c>
      <c r="D56" s="64">
        <v>0.68055555555555547</v>
      </c>
      <c r="E56" s="65" t="s">
        <v>139</v>
      </c>
      <c r="F56" s="66">
        <v>6</v>
      </c>
      <c r="G56" s="52">
        <f t="shared" si="0"/>
        <v>36</v>
      </c>
      <c r="H56" s="45">
        <f t="shared" si="1"/>
        <v>1</v>
      </c>
      <c r="I56" s="43">
        <f t="shared" si="2"/>
        <v>2</v>
      </c>
    </row>
    <row r="57" spans="3:9" hidden="1" x14ac:dyDescent="0.25">
      <c r="C57" s="63">
        <v>44226</v>
      </c>
      <c r="D57" s="64">
        <v>0.69444444444444453</v>
      </c>
      <c r="E57" s="65" t="s">
        <v>9</v>
      </c>
      <c r="F57" s="66">
        <v>7</v>
      </c>
      <c r="G57" s="52">
        <f t="shared" si="0"/>
        <v>37</v>
      </c>
      <c r="H57" s="45">
        <f t="shared" si="1"/>
        <v>2</v>
      </c>
      <c r="I57" s="43">
        <f t="shared" si="2"/>
        <v>2</v>
      </c>
    </row>
    <row r="58" spans="3:9" hidden="1" x14ac:dyDescent="0.25">
      <c r="C58" s="63">
        <v>44226</v>
      </c>
      <c r="D58" s="64">
        <v>0.69444444444444453</v>
      </c>
      <c r="E58" s="65" t="s">
        <v>9</v>
      </c>
      <c r="F58" s="66">
        <v>7</v>
      </c>
      <c r="G58" s="52">
        <f t="shared" si="0"/>
        <v>37</v>
      </c>
      <c r="H58" s="45">
        <f t="shared" si="1"/>
        <v>1</v>
      </c>
      <c r="I58" s="43">
        <f t="shared" si="2"/>
        <v>2</v>
      </c>
    </row>
    <row r="59" spans="3:9" x14ac:dyDescent="0.25">
      <c r="C59" s="88">
        <v>44226</v>
      </c>
      <c r="D59" s="89">
        <v>0.74652777777777779</v>
      </c>
      <c r="E59" s="90" t="s">
        <v>9</v>
      </c>
      <c r="F59" s="91">
        <v>9</v>
      </c>
      <c r="G59" s="52">
        <f t="shared" si="0"/>
        <v>38</v>
      </c>
      <c r="H59" s="45">
        <f t="shared" si="1"/>
        <v>3</v>
      </c>
      <c r="I59" s="43">
        <f t="shared" si="2"/>
        <v>3</v>
      </c>
    </row>
    <row r="60" spans="3:9" x14ac:dyDescent="0.25">
      <c r="C60" s="88">
        <v>44226</v>
      </c>
      <c r="D60" s="89">
        <v>0.74652777777777779</v>
      </c>
      <c r="E60" s="90" t="s">
        <v>9</v>
      </c>
      <c r="F60" s="91">
        <v>9</v>
      </c>
      <c r="G60" s="52">
        <f t="shared" si="0"/>
        <v>38</v>
      </c>
      <c r="H60" s="45">
        <f t="shared" si="1"/>
        <v>2</v>
      </c>
      <c r="I60" s="43">
        <f t="shared" si="2"/>
        <v>3</v>
      </c>
    </row>
    <row r="61" spans="3:9" hidden="1" x14ac:dyDescent="0.25">
      <c r="C61" s="63">
        <v>44226</v>
      </c>
      <c r="D61" s="64">
        <v>0.76041666666666663</v>
      </c>
      <c r="E61" s="65" t="s">
        <v>139</v>
      </c>
      <c r="F61" s="66">
        <v>9</v>
      </c>
      <c r="G61" s="52">
        <f t="shared" si="0"/>
        <v>38</v>
      </c>
      <c r="H61" s="45">
        <f t="shared" si="1"/>
        <v>1</v>
      </c>
      <c r="I61" s="43">
        <f t="shared" si="2"/>
        <v>3</v>
      </c>
    </row>
    <row r="62" spans="3:9" hidden="1" x14ac:dyDescent="0.25">
      <c r="C62" s="63">
        <v>44233</v>
      </c>
      <c r="D62" s="64">
        <v>0.59027777777777779</v>
      </c>
      <c r="E62" s="65" t="s">
        <v>138</v>
      </c>
      <c r="F62" s="66">
        <v>3</v>
      </c>
      <c r="G62" s="52">
        <f t="shared" si="0"/>
        <v>39</v>
      </c>
      <c r="H62" s="45">
        <f t="shared" si="1"/>
        <v>1</v>
      </c>
      <c r="I62" s="43">
        <f t="shared" si="2"/>
        <v>1</v>
      </c>
    </row>
    <row r="63" spans="3:9" x14ac:dyDescent="0.25">
      <c r="C63" s="88">
        <v>44233</v>
      </c>
      <c r="D63" s="89">
        <v>0.64930555555555558</v>
      </c>
      <c r="E63" s="90" t="s">
        <v>9</v>
      </c>
      <c r="F63" s="91">
        <v>6</v>
      </c>
      <c r="G63" s="52">
        <f t="shared" si="0"/>
        <v>40</v>
      </c>
      <c r="H63" s="45">
        <f t="shared" si="1"/>
        <v>1</v>
      </c>
      <c r="I63" s="43">
        <f t="shared" si="2"/>
        <v>1</v>
      </c>
    </row>
    <row r="64" spans="3:9" x14ac:dyDescent="0.25">
      <c r="C64" s="88">
        <v>44233</v>
      </c>
      <c r="D64" s="89">
        <v>0.67708333333333337</v>
      </c>
      <c r="E64" s="90" t="s">
        <v>9</v>
      </c>
      <c r="F64" s="91">
        <v>7</v>
      </c>
      <c r="G64" s="52">
        <f t="shared" si="0"/>
        <v>41</v>
      </c>
      <c r="H64" s="45">
        <f t="shared" si="1"/>
        <v>1</v>
      </c>
      <c r="I64" s="43">
        <f t="shared" si="2"/>
        <v>1</v>
      </c>
    </row>
    <row r="65" spans="3:9" hidden="1" x14ac:dyDescent="0.25">
      <c r="C65" s="63">
        <v>44233</v>
      </c>
      <c r="D65" s="64">
        <v>0.70486111111111116</v>
      </c>
      <c r="E65" s="65" t="s">
        <v>9</v>
      </c>
      <c r="F65" s="66">
        <v>8</v>
      </c>
      <c r="G65" s="52">
        <f t="shared" si="0"/>
        <v>42</v>
      </c>
      <c r="H65" s="45">
        <f t="shared" si="1"/>
        <v>2</v>
      </c>
      <c r="I65" s="43">
        <f t="shared" si="2"/>
        <v>2</v>
      </c>
    </row>
    <row r="66" spans="3:9" hidden="1" x14ac:dyDescent="0.25">
      <c r="C66" s="63">
        <v>44233</v>
      </c>
      <c r="D66" s="64">
        <v>0.71875</v>
      </c>
      <c r="E66" s="65" t="s">
        <v>138</v>
      </c>
      <c r="F66" s="66">
        <v>8</v>
      </c>
      <c r="G66" s="52">
        <f t="shared" si="0"/>
        <v>42</v>
      </c>
      <c r="H66" s="45">
        <f t="shared" si="1"/>
        <v>1</v>
      </c>
      <c r="I66" s="43">
        <f t="shared" si="2"/>
        <v>2</v>
      </c>
    </row>
    <row r="67" spans="3:9" hidden="1" x14ac:dyDescent="0.25">
      <c r="C67" s="63">
        <v>44233</v>
      </c>
      <c r="D67" s="64">
        <v>0.73263888888888884</v>
      </c>
      <c r="E67" s="65" t="s">
        <v>9</v>
      </c>
      <c r="F67" s="66">
        <v>9</v>
      </c>
      <c r="G67" s="52">
        <f t="shared" si="0"/>
        <v>43</v>
      </c>
      <c r="H67" s="45">
        <f t="shared" si="1"/>
        <v>2</v>
      </c>
      <c r="I67" s="43">
        <f t="shared" si="2"/>
        <v>2</v>
      </c>
    </row>
    <row r="68" spans="3:9" x14ac:dyDescent="0.25">
      <c r="C68" s="88">
        <v>44233</v>
      </c>
      <c r="D68" s="89">
        <v>0.74652777777777779</v>
      </c>
      <c r="E68" s="90" t="s">
        <v>138</v>
      </c>
      <c r="F68" s="91">
        <v>9</v>
      </c>
      <c r="G68" s="52">
        <f t="shared" si="0"/>
        <v>43</v>
      </c>
      <c r="H68" s="45">
        <f t="shared" si="1"/>
        <v>1</v>
      </c>
      <c r="I68" s="43">
        <f t="shared" si="2"/>
        <v>2</v>
      </c>
    </row>
    <row r="69" spans="3:9" x14ac:dyDescent="0.25">
      <c r="C69" s="88">
        <v>44240</v>
      </c>
      <c r="D69" s="89">
        <v>0.51388888888888895</v>
      </c>
      <c r="E69" s="90" t="s">
        <v>10</v>
      </c>
      <c r="F69" s="91">
        <v>1</v>
      </c>
      <c r="G69" s="52">
        <f t="shared" ref="G69:G132" si="3">IF(AND(C69=C68,F69=F68),G68,G68+1)</f>
        <v>44</v>
      </c>
      <c r="H69" s="45">
        <f t="shared" si="1"/>
        <v>1</v>
      </c>
      <c r="I69" s="43">
        <f t="shared" si="2"/>
        <v>1</v>
      </c>
    </row>
    <row r="70" spans="3:9" hidden="1" x14ac:dyDescent="0.25">
      <c r="C70" s="63">
        <v>44240</v>
      </c>
      <c r="D70" s="64">
        <v>0.5625</v>
      </c>
      <c r="E70" s="65" t="s">
        <v>10</v>
      </c>
      <c r="F70" s="66">
        <v>3</v>
      </c>
      <c r="G70" s="52">
        <f t="shared" si="3"/>
        <v>45</v>
      </c>
      <c r="H70" s="45">
        <f t="shared" ref="H70:H133" si="4">IF(G70=G72,3,IF(G70=G71,2,1))</f>
        <v>1</v>
      </c>
      <c r="I70" s="43">
        <f t="shared" ref="I70:I133" si="5">IF(H68=3,3,IF(H69=3,3,IF(H69=2,2,H70)))</f>
        <v>1</v>
      </c>
    </row>
    <row r="71" spans="3:9" hidden="1" x14ac:dyDescent="0.25">
      <c r="C71" s="63">
        <v>44240</v>
      </c>
      <c r="D71" s="64">
        <v>0.58680555555555558</v>
      </c>
      <c r="E71" s="65" t="s">
        <v>10</v>
      </c>
      <c r="F71" s="66">
        <v>4</v>
      </c>
      <c r="G71" s="52">
        <f t="shared" si="3"/>
        <v>46</v>
      </c>
      <c r="H71" s="45">
        <f t="shared" si="4"/>
        <v>2</v>
      </c>
      <c r="I71" s="43">
        <f t="shared" si="5"/>
        <v>2</v>
      </c>
    </row>
    <row r="72" spans="3:9" x14ac:dyDescent="0.25">
      <c r="C72" s="88">
        <v>44240</v>
      </c>
      <c r="D72" s="89">
        <v>0.62847222222222221</v>
      </c>
      <c r="E72" s="90" t="s">
        <v>138</v>
      </c>
      <c r="F72" s="91">
        <v>4</v>
      </c>
      <c r="G72" s="52">
        <f t="shared" si="3"/>
        <v>46</v>
      </c>
      <c r="H72" s="45">
        <f t="shared" si="4"/>
        <v>1</v>
      </c>
      <c r="I72" s="43">
        <f t="shared" si="5"/>
        <v>2</v>
      </c>
    </row>
    <row r="73" spans="3:9" x14ac:dyDescent="0.25">
      <c r="C73" s="88">
        <v>44240</v>
      </c>
      <c r="D73" s="89">
        <v>0.65625</v>
      </c>
      <c r="E73" s="90" t="s">
        <v>138</v>
      </c>
      <c r="F73" s="91">
        <v>5</v>
      </c>
      <c r="G73" s="52">
        <f t="shared" si="3"/>
        <v>47</v>
      </c>
      <c r="H73" s="45">
        <f t="shared" si="4"/>
        <v>2</v>
      </c>
      <c r="I73" s="43">
        <f t="shared" si="5"/>
        <v>2</v>
      </c>
    </row>
    <row r="74" spans="3:9" hidden="1" x14ac:dyDescent="0.25">
      <c r="C74" s="63">
        <v>44240</v>
      </c>
      <c r="D74" s="64">
        <v>0.65625</v>
      </c>
      <c r="E74" s="65" t="s">
        <v>138</v>
      </c>
      <c r="F74" s="66">
        <v>5</v>
      </c>
      <c r="G74" s="52">
        <f t="shared" si="3"/>
        <v>47</v>
      </c>
      <c r="H74" s="45">
        <f t="shared" si="4"/>
        <v>1</v>
      </c>
      <c r="I74" s="43">
        <f t="shared" si="5"/>
        <v>2</v>
      </c>
    </row>
    <row r="75" spans="3:9" hidden="1" x14ac:dyDescent="0.25">
      <c r="C75" s="63">
        <v>44240</v>
      </c>
      <c r="D75" s="64">
        <v>0.68402777777777779</v>
      </c>
      <c r="E75" s="65" t="s">
        <v>138</v>
      </c>
      <c r="F75" s="66">
        <v>6</v>
      </c>
      <c r="G75" s="52">
        <f t="shared" si="3"/>
        <v>48</v>
      </c>
      <c r="H75" s="45">
        <f t="shared" si="4"/>
        <v>2</v>
      </c>
      <c r="I75" s="43">
        <f t="shared" si="5"/>
        <v>2</v>
      </c>
    </row>
    <row r="76" spans="3:9" hidden="1" x14ac:dyDescent="0.25">
      <c r="C76" s="63">
        <v>44240</v>
      </c>
      <c r="D76" s="64">
        <v>0.68402777777777779</v>
      </c>
      <c r="E76" s="65" t="s">
        <v>138</v>
      </c>
      <c r="F76" s="66">
        <v>6</v>
      </c>
      <c r="G76" s="52">
        <f t="shared" si="3"/>
        <v>48</v>
      </c>
      <c r="H76" s="45">
        <f t="shared" si="4"/>
        <v>1</v>
      </c>
      <c r="I76" s="43">
        <f t="shared" si="5"/>
        <v>2</v>
      </c>
    </row>
    <row r="77" spans="3:9" hidden="1" x14ac:dyDescent="0.25">
      <c r="C77" s="63">
        <v>44240</v>
      </c>
      <c r="D77" s="64">
        <v>0.76041666666666663</v>
      </c>
      <c r="E77" s="65" t="s">
        <v>138</v>
      </c>
      <c r="F77" s="66">
        <v>9</v>
      </c>
      <c r="G77" s="52">
        <f t="shared" si="3"/>
        <v>49</v>
      </c>
      <c r="H77" s="45">
        <f t="shared" si="4"/>
        <v>1</v>
      </c>
      <c r="I77" s="43">
        <f t="shared" si="5"/>
        <v>1</v>
      </c>
    </row>
    <row r="78" spans="3:9" hidden="1" x14ac:dyDescent="0.25">
      <c r="C78" s="63">
        <v>44247</v>
      </c>
      <c r="D78" s="64">
        <v>0.52777777777777779</v>
      </c>
      <c r="E78" s="65" t="s">
        <v>9</v>
      </c>
      <c r="F78" s="66">
        <v>1</v>
      </c>
      <c r="G78" s="52">
        <f t="shared" si="3"/>
        <v>50</v>
      </c>
      <c r="H78" s="45">
        <f t="shared" si="4"/>
        <v>1</v>
      </c>
      <c r="I78" s="43">
        <f t="shared" si="5"/>
        <v>1</v>
      </c>
    </row>
    <row r="79" spans="3:9" hidden="1" x14ac:dyDescent="0.25">
      <c r="C79" s="63">
        <v>44247</v>
      </c>
      <c r="D79" s="64">
        <v>0.57638888888888895</v>
      </c>
      <c r="E79" s="65" t="s">
        <v>9</v>
      </c>
      <c r="F79" s="66">
        <v>3</v>
      </c>
      <c r="G79" s="52">
        <f t="shared" si="3"/>
        <v>51</v>
      </c>
      <c r="H79" s="45">
        <f t="shared" si="4"/>
        <v>1</v>
      </c>
      <c r="I79" s="43">
        <f t="shared" si="5"/>
        <v>1</v>
      </c>
    </row>
    <row r="80" spans="3:9" hidden="1" x14ac:dyDescent="0.25">
      <c r="C80" s="63">
        <v>44247</v>
      </c>
      <c r="D80" s="64">
        <v>0.60069444444444442</v>
      </c>
      <c r="E80" s="65" t="s">
        <v>9</v>
      </c>
      <c r="F80" s="66">
        <v>4</v>
      </c>
      <c r="G80" s="52">
        <f t="shared" si="3"/>
        <v>52</v>
      </c>
      <c r="H80" s="45">
        <f t="shared" si="4"/>
        <v>1</v>
      </c>
      <c r="I80" s="43">
        <f t="shared" si="5"/>
        <v>1</v>
      </c>
    </row>
    <row r="81" spans="3:9" hidden="1" x14ac:dyDescent="0.25">
      <c r="C81" s="63">
        <v>44247</v>
      </c>
      <c r="D81" s="64">
        <v>0.66319444444444442</v>
      </c>
      <c r="E81" s="65" t="s">
        <v>139</v>
      </c>
      <c r="F81" s="66">
        <v>6</v>
      </c>
      <c r="G81" s="52">
        <f t="shared" si="3"/>
        <v>53</v>
      </c>
      <c r="H81" s="45">
        <f t="shared" si="4"/>
        <v>1</v>
      </c>
      <c r="I81" s="43">
        <f t="shared" si="5"/>
        <v>1</v>
      </c>
    </row>
    <row r="82" spans="3:9" hidden="1" x14ac:dyDescent="0.25">
      <c r="C82" s="63">
        <v>44247</v>
      </c>
      <c r="D82" s="64">
        <v>0.71875</v>
      </c>
      <c r="E82" s="65" t="s">
        <v>139</v>
      </c>
      <c r="F82" s="66">
        <v>8</v>
      </c>
      <c r="G82" s="52">
        <f t="shared" si="3"/>
        <v>54</v>
      </c>
      <c r="H82" s="45">
        <f t="shared" si="4"/>
        <v>1</v>
      </c>
      <c r="I82" s="43">
        <f t="shared" si="5"/>
        <v>1</v>
      </c>
    </row>
    <row r="83" spans="3:9" x14ac:dyDescent="0.25">
      <c r="C83" s="88">
        <v>44247</v>
      </c>
      <c r="D83" s="89">
        <v>0.74652777777777779</v>
      </c>
      <c r="E83" s="90" t="s">
        <v>139</v>
      </c>
      <c r="F83" s="91">
        <v>9</v>
      </c>
      <c r="G83" s="52">
        <f t="shared" si="3"/>
        <v>55</v>
      </c>
      <c r="H83" s="45">
        <f t="shared" si="4"/>
        <v>1</v>
      </c>
      <c r="I83" s="43">
        <f t="shared" si="5"/>
        <v>1</v>
      </c>
    </row>
    <row r="84" spans="3:9" x14ac:dyDescent="0.25">
      <c r="C84" s="88">
        <v>44254</v>
      </c>
      <c r="D84" s="89">
        <v>0.53819444444444442</v>
      </c>
      <c r="E84" s="90" t="s">
        <v>10</v>
      </c>
      <c r="F84" s="91">
        <v>2</v>
      </c>
      <c r="G84" s="52">
        <f t="shared" si="3"/>
        <v>56</v>
      </c>
      <c r="H84" s="45">
        <f t="shared" si="4"/>
        <v>2</v>
      </c>
      <c r="I84" s="43">
        <f t="shared" si="5"/>
        <v>2</v>
      </c>
    </row>
    <row r="85" spans="3:9" hidden="1" x14ac:dyDescent="0.25">
      <c r="C85" s="63">
        <v>44254</v>
      </c>
      <c r="D85" s="64">
        <v>0.53819444444444442</v>
      </c>
      <c r="E85" s="65" t="s">
        <v>10</v>
      </c>
      <c r="F85" s="66">
        <v>2</v>
      </c>
      <c r="G85" s="52">
        <f t="shared" si="3"/>
        <v>56</v>
      </c>
      <c r="H85" s="45">
        <f t="shared" si="4"/>
        <v>1</v>
      </c>
      <c r="I85" s="43">
        <f t="shared" si="5"/>
        <v>2</v>
      </c>
    </row>
    <row r="86" spans="3:9" hidden="1" x14ac:dyDescent="0.25">
      <c r="C86" s="63">
        <v>44254</v>
      </c>
      <c r="D86" s="64">
        <v>0.5625</v>
      </c>
      <c r="E86" s="65" t="s">
        <v>10</v>
      </c>
      <c r="F86" s="66">
        <v>3</v>
      </c>
      <c r="G86" s="52">
        <f t="shared" si="3"/>
        <v>57</v>
      </c>
      <c r="H86" s="45">
        <f t="shared" si="4"/>
        <v>1</v>
      </c>
      <c r="I86" s="43">
        <f t="shared" si="5"/>
        <v>1</v>
      </c>
    </row>
    <row r="87" spans="3:9" hidden="1" x14ac:dyDescent="0.25">
      <c r="C87" s="63">
        <v>44254</v>
      </c>
      <c r="D87" s="64">
        <v>0.61458333333333337</v>
      </c>
      <c r="E87" s="65" t="s">
        <v>10</v>
      </c>
      <c r="F87" s="66">
        <v>5</v>
      </c>
      <c r="G87" s="52">
        <f t="shared" si="3"/>
        <v>58</v>
      </c>
      <c r="H87" s="45">
        <f t="shared" si="4"/>
        <v>2</v>
      </c>
      <c r="I87" s="43">
        <f t="shared" si="5"/>
        <v>2</v>
      </c>
    </row>
    <row r="88" spans="3:9" hidden="1" x14ac:dyDescent="0.25">
      <c r="C88" s="63">
        <v>44254</v>
      </c>
      <c r="D88" s="64">
        <v>0.61458333333333337</v>
      </c>
      <c r="E88" s="65" t="s">
        <v>10</v>
      </c>
      <c r="F88" s="66">
        <v>5</v>
      </c>
      <c r="G88" s="52">
        <f t="shared" si="3"/>
        <v>58</v>
      </c>
      <c r="H88" s="45">
        <f t="shared" si="4"/>
        <v>1</v>
      </c>
      <c r="I88" s="43">
        <f t="shared" si="5"/>
        <v>2</v>
      </c>
    </row>
    <row r="89" spans="3:9" hidden="1" x14ac:dyDescent="0.25">
      <c r="C89" s="63">
        <v>44254</v>
      </c>
      <c r="D89" s="64">
        <v>0.62847222222222221</v>
      </c>
      <c r="E89" s="65" t="s">
        <v>138</v>
      </c>
      <c r="F89" s="66">
        <v>4</v>
      </c>
      <c r="G89" s="52">
        <f t="shared" si="3"/>
        <v>59</v>
      </c>
      <c r="H89" s="45">
        <f t="shared" si="4"/>
        <v>2</v>
      </c>
      <c r="I89" s="43">
        <f t="shared" si="5"/>
        <v>2</v>
      </c>
    </row>
    <row r="90" spans="3:9" hidden="1" x14ac:dyDescent="0.25">
      <c r="C90" s="63">
        <v>44254</v>
      </c>
      <c r="D90" s="64">
        <v>0.62847222222222221</v>
      </c>
      <c r="E90" s="65" t="s">
        <v>138</v>
      </c>
      <c r="F90" s="66">
        <v>4</v>
      </c>
      <c r="G90" s="52">
        <f t="shared" si="3"/>
        <v>59</v>
      </c>
      <c r="H90" s="45">
        <f t="shared" si="4"/>
        <v>1</v>
      </c>
      <c r="I90" s="43">
        <f t="shared" si="5"/>
        <v>2</v>
      </c>
    </row>
    <row r="91" spans="3:9" hidden="1" x14ac:dyDescent="0.25">
      <c r="C91" s="63">
        <v>44254</v>
      </c>
      <c r="D91" s="65">
        <v>0.64236111111111105</v>
      </c>
      <c r="E91" s="65" t="s">
        <v>10</v>
      </c>
      <c r="F91" s="66">
        <v>6</v>
      </c>
      <c r="G91" s="52">
        <f t="shared" si="3"/>
        <v>60</v>
      </c>
      <c r="H91" s="45">
        <f t="shared" si="4"/>
        <v>1</v>
      </c>
      <c r="I91" s="43">
        <f t="shared" si="5"/>
        <v>1</v>
      </c>
    </row>
    <row r="92" spans="3:9" x14ac:dyDescent="0.25">
      <c r="C92" s="88">
        <v>44254</v>
      </c>
      <c r="D92" s="90">
        <v>0.65625</v>
      </c>
      <c r="E92" s="90" t="s">
        <v>138</v>
      </c>
      <c r="F92" s="91">
        <v>5</v>
      </c>
      <c r="G92" s="52">
        <f t="shared" si="3"/>
        <v>61</v>
      </c>
      <c r="H92" s="45">
        <f t="shared" si="4"/>
        <v>1</v>
      </c>
      <c r="I92" s="43">
        <f t="shared" si="5"/>
        <v>1</v>
      </c>
    </row>
    <row r="93" spans="3:9" x14ac:dyDescent="0.25">
      <c r="C93" s="88">
        <v>44254</v>
      </c>
      <c r="D93" s="90">
        <v>0.73611111111111116</v>
      </c>
      <c r="E93" s="90" t="s">
        <v>138</v>
      </c>
      <c r="F93" s="91">
        <v>8</v>
      </c>
      <c r="G93" s="52">
        <f t="shared" si="3"/>
        <v>62</v>
      </c>
      <c r="H93" s="45">
        <f t="shared" si="4"/>
        <v>1</v>
      </c>
      <c r="I93" s="43">
        <f t="shared" si="5"/>
        <v>1</v>
      </c>
    </row>
    <row r="94" spans="3:9" hidden="1" x14ac:dyDescent="0.25">
      <c r="C94" s="63">
        <v>44254</v>
      </c>
      <c r="D94" s="65">
        <v>0.76041666666666663</v>
      </c>
      <c r="E94" s="65" t="s">
        <v>138</v>
      </c>
      <c r="F94" s="66">
        <v>9</v>
      </c>
      <c r="G94" s="52">
        <f t="shared" si="3"/>
        <v>63</v>
      </c>
      <c r="H94" s="45">
        <f t="shared" si="4"/>
        <v>2</v>
      </c>
      <c r="I94" s="43">
        <f t="shared" si="5"/>
        <v>2</v>
      </c>
    </row>
    <row r="95" spans="3:9" x14ac:dyDescent="0.25">
      <c r="C95" s="88">
        <v>44254</v>
      </c>
      <c r="D95" s="90">
        <v>0.76041666666666663</v>
      </c>
      <c r="E95" s="90" t="s">
        <v>138</v>
      </c>
      <c r="F95" s="91">
        <v>9</v>
      </c>
      <c r="G95" s="52">
        <f t="shared" si="3"/>
        <v>63</v>
      </c>
      <c r="H95" s="45">
        <f t="shared" si="4"/>
        <v>1</v>
      </c>
      <c r="I95" s="43">
        <f t="shared" si="5"/>
        <v>2</v>
      </c>
    </row>
    <row r="96" spans="3:9" x14ac:dyDescent="0.25">
      <c r="C96" s="88">
        <v>44261</v>
      </c>
      <c r="D96" s="90">
        <v>0.52777777777777779</v>
      </c>
      <c r="E96" s="90" t="s">
        <v>138</v>
      </c>
      <c r="F96" s="91">
        <v>1</v>
      </c>
      <c r="G96" s="52">
        <f t="shared" si="3"/>
        <v>64</v>
      </c>
      <c r="H96" s="45">
        <f t="shared" si="4"/>
        <v>1</v>
      </c>
      <c r="I96" s="43">
        <f t="shared" si="5"/>
        <v>1</v>
      </c>
    </row>
    <row r="97" spans="3:9" hidden="1" x14ac:dyDescent="0.25">
      <c r="C97" s="63">
        <v>44261</v>
      </c>
      <c r="D97" s="65">
        <v>0.53819444444444442</v>
      </c>
      <c r="E97" s="65" t="s">
        <v>10</v>
      </c>
      <c r="F97" s="66">
        <v>2</v>
      </c>
      <c r="G97" s="52">
        <f t="shared" si="3"/>
        <v>65</v>
      </c>
      <c r="H97" s="45">
        <f t="shared" si="4"/>
        <v>1</v>
      </c>
      <c r="I97" s="43">
        <f t="shared" si="5"/>
        <v>1</v>
      </c>
    </row>
    <row r="98" spans="3:9" hidden="1" x14ac:dyDescent="0.25">
      <c r="C98" s="63">
        <v>44261</v>
      </c>
      <c r="D98" s="65">
        <v>0.60069444444444442</v>
      </c>
      <c r="E98" s="65" t="s">
        <v>138</v>
      </c>
      <c r="F98" s="66">
        <v>4</v>
      </c>
      <c r="G98" s="52">
        <f t="shared" si="3"/>
        <v>66</v>
      </c>
      <c r="H98" s="45">
        <f t="shared" si="4"/>
        <v>2</v>
      </c>
      <c r="I98" s="43">
        <f t="shared" si="5"/>
        <v>2</v>
      </c>
    </row>
    <row r="99" spans="3:9" hidden="1" x14ac:dyDescent="0.25">
      <c r="C99" s="63">
        <v>44261</v>
      </c>
      <c r="D99" s="65">
        <v>0.60069444444444442</v>
      </c>
      <c r="E99" s="65" t="s">
        <v>138</v>
      </c>
      <c r="F99" s="66">
        <v>4</v>
      </c>
      <c r="G99" s="52">
        <f t="shared" si="3"/>
        <v>66</v>
      </c>
      <c r="H99" s="45">
        <f t="shared" si="4"/>
        <v>1</v>
      </c>
      <c r="I99" s="43">
        <f t="shared" si="5"/>
        <v>2</v>
      </c>
    </row>
    <row r="100" spans="3:9" hidden="1" x14ac:dyDescent="0.25">
      <c r="C100" s="63">
        <v>44261</v>
      </c>
      <c r="D100" s="65">
        <v>0.61458333333333337</v>
      </c>
      <c r="E100" s="65" t="s">
        <v>10</v>
      </c>
      <c r="F100" s="66">
        <v>5</v>
      </c>
      <c r="G100" s="52">
        <f t="shared" si="3"/>
        <v>67</v>
      </c>
      <c r="H100" s="45">
        <f t="shared" si="4"/>
        <v>1</v>
      </c>
      <c r="I100" s="43">
        <f t="shared" si="5"/>
        <v>1</v>
      </c>
    </row>
    <row r="101" spans="3:9" hidden="1" x14ac:dyDescent="0.25">
      <c r="C101" s="63">
        <v>44261</v>
      </c>
      <c r="D101" s="65">
        <v>0.65625</v>
      </c>
      <c r="E101" s="65" t="s">
        <v>138</v>
      </c>
      <c r="F101" s="66">
        <v>6</v>
      </c>
      <c r="G101" s="52">
        <f t="shared" si="3"/>
        <v>68</v>
      </c>
      <c r="H101" s="45">
        <f t="shared" si="4"/>
        <v>1</v>
      </c>
      <c r="I101" s="43">
        <f t="shared" si="5"/>
        <v>1</v>
      </c>
    </row>
    <row r="102" spans="3:9" hidden="1" x14ac:dyDescent="0.25">
      <c r="C102" s="63">
        <v>44261</v>
      </c>
      <c r="D102" s="65">
        <v>0.73611111111111116</v>
      </c>
      <c r="E102" s="65" t="s">
        <v>138</v>
      </c>
      <c r="F102" s="66">
        <v>9</v>
      </c>
      <c r="G102" s="52">
        <f t="shared" si="3"/>
        <v>69</v>
      </c>
      <c r="H102" s="45">
        <f t="shared" si="4"/>
        <v>1</v>
      </c>
      <c r="I102" s="43">
        <f t="shared" si="5"/>
        <v>1</v>
      </c>
    </row>
    <row r="103" spans="3:9" hidden="1" x14ac:dyDescent="0.25">
      <c r="C103" s="63">
        <v>44268</v>
      </c>
      <c r="D103" s="65">
        <v>0.51041666666666663</v>
      </c>
      <c r="E103" s="65" t="s">
        <v>11</v>
      </c>
      <c r="F103" s="66">
        <v>1</v>
      </c>
      <c r="G103" s="52">
        <f t="shared" si="3"/>
        <v>70</v>
      </c>
      <c r="H103" s="45">
        <f t="shared" si="4"/>
        <v>1</v>
      </c>
      <c r="I103" s="43">
        <f t="shared" si="5"/>
        <v>1</v>
      </c>
    </row>
    <row r="104" spans="3:9" hidden="1" x14ac:dyDescent="0.25">
      <c r="C104" s="63">
        <v>44268</v>
      </c>
      <c r="D104" s="65">
        <v>0.55902777777777779</v>
      </c>
      <c r="E104" s="65" t="s">
        <v>11</v>
      </c>
      <c r="F104" s="66">
        <v>3</v>
      </c>
      <c r="G104" s="52">
        <f t="shared" si="3"/>
        <v>71</v>
      </c>
      <c r="H104" s="45">
        <f t="shared" si="4"/>
        <v>1</v>
      </c>
      <c r="I104" s="43">
        <f t="shared" si="5"/>
        <v>1</v>
      </c>
    </row>
    <row r="105" spans="3:9" hidden="1" x14ac:dyDescent="0.25">
      <c r="C105" s="63">
        <v>44268</v>
      </c>
      <c r="D105" s="65">
        <v>0.58333333333333337</v>
      </c>
      <c r="E105" s="65" t="s">
        <v>11</v>
      </c>
      <c r="F105" s="66">
        <v>4</v>
      </c>
      <c r="G105" s="52">
        <f t="shared" si="3"/>
        <v>72</v>
      </c>
      <c r="H105" s="45">
        <f t="shared" si="4"/>
        <v>1</v>
      </c>
      <c r="I105" s="43">
        <f t="shared" si="5"/>
        <v>1</v>
      </c>
    </row>
    <row r="106" spans="3:9" hidden="1" x14ac:dyDescent="0.25">
      <c r="C106" s="63">
        <v>44268</v>
      </c>
      <c r="D106" s="65">
        <v>0.62152777777777779</v>
      </c>
      <c r="E106" s="65" t="s">
        <v>139</v>
      </c>
      <c r="F106" s="66">
        <v>5</v>
      </c>
      <c r="G106" s="52">
        <f t="shared" si="3"/>
        <v>73</v>
      </c>
      <c r="H106" s="45">
        <f t="shared" si="4"/>
        <v>1</v>
      </c>
      <c r="I106" s="43">
        <f t="shared" si="5"/>
        <v>1</v>
      </c>
    </row>
    <row r="107" spans="3:9" hidden="1" x14ac:dyDescent="0.25">
      <c r="C107" s="63">
        <v>44268</v>
      </c>
      <c r="D107" s="65">
        <v>0.67708333333333337</v>
      </c>
      <c r="E107" s="65" t="s">
        <v>139</v>
      </c>
      <c r="F107" s="66">
        <v>7</v>
      </c>
      <c r="G107" s="52">
        <f t="shared" si="3"/>
        <v>74</v>
      </c>
      <c r="H107" s="45">
        <f t="shared" si="4"/>
        <v>1</v>
      </c>
      <c r="I107" s="43">
        <f t="shared" si="5"/>
        <v>1</v>
      </c>
    </row>
    <row r="108" spans="3:9" hidden="1" x14ac:dyDescent="0.25">
      <c r="C108" s="63">
        <v>44268</v>
      </c>
      <c r="D108" s="65">
        <v>0.73611111111111116</v>
      </c>
      <c r="E108" s="65" t="s">
        <v>139</v>
      </c>
      <c r="F108" s="66">
        <v>9</v>
      </c>
      <c r="G108" s="52">
        <f t="shared" si="3"/>
        <v>75</v>
      </c>
      <c r="H108" s="45">
        <f t="shared" si="4"/>
        <v>1</v>
      </c>
      <c r="I108" s="43">
        <f t="shared" si="5"/>
        <v>1</v>
      </c>
    </row>
    <row r="109" spans="3:9" hidden="1" x14ac:dyDescent="0.25">
      <c r="C109" s="63">
        <v>44274</v>
      </c>
      <c r="D109" s="65">
        <v>0.8125</v>
      </c>
      <c r="E109" s="65" t="s">
        <v>11</v>
      </c>
      <c r="F109" s="66">
        <v>3</v>
      </c>
      <c r="G109" s="52">
        <f t="shared" si="3"/>
        <v>76</v>
      </c>
      <c r="H109" s="45">
        <f t="shared" si="4"/>
        <v>1</v>
      </c>
      <c r="I109" s="43">
        <f t="shared" si="5"/>
        <v>1</v>
      </c>
    </row>
    <row r="110" spans="3:9" hidden="1" x14ac:dyDescent="0.25">
      <c r="C110" s="63">
        <v>44274</v>
      </c>
      <c r="D110" s="65">
        <v>0.83333333333333337</v>
      </c>
      <c r="E110" s="65" t="s">
        <v>11</v>
      </c>
      <c r="F110" s="66">
        <v>4</v>
      </c>
      <c r="G110" s="52">
        <f t="shared" si="3"/>
        <v>77</v>
      </c>
      <c r="H110" s="45">
        <f t="shared" si="4"/>
        <v>1</v>
      </c>
      <c r="I110" s="43">
        <f t="shared" si="5"/>
        <v>1</v>
      </c>
    </row>
    <row r="111" spans="3:9" x14ac:dyDescent="0.25">
      <c r="C111" s="88">
        <v>44274</v>
      </c>
      <c r="D111" s="90">
        <v>0.875</v>
      </c>
      <c r="E111" s="90" t="s">
        <v>11</v>
      </c>
      <c r="F111" s="91">
        <v>6</v>
      </c>
      <c r="G111" s="52">
        <f t="shared" si="3"/>
        <v>78</v>
      </c>
      <c r="H111" s="45">
        <f t="shared" si="4"/>
        <v>1</v>
      </c>
      <c r="I111" s="43">
        <f t="shared" si="5"/>
        <v>1</v>
      </c>
    </row>
    <row r="112" spans="3:9" x14ac:dyDescent="0.25">
      <c r="C112" s="88">
        <v>44275</v>
      </c>
      <c r="D112" s="90">
        <v>0.58680555555555558</v>
      </c>
      <c r="E112" s="90" t="s">
        <v>13</v>
      </c>
      <c r="F112" s="91">
        <v>4</v>
      </c>
      <c r="G112" s="52">
        <f t="shared" si="3"/>
        <v>79</v>
      </c>
      <c r="H112" s="45">
        <f t="shared" si="4"/>
        <v>1</v>
      </c>
      <c r="I112" s="43">
        <f t="shared" si="5"/>
        <v>1</v>
      </c>
    </row>
    <row r="113" spans="3:9" hidden="1" x14ac:dyDescent="0.25">
      <c r="C113" s="63">
        <v>44275</v>
      </c>
      <c r="D113" s="65">
        <v>0.61458333333333337</v>
      </c>
      <c r="E113" s="65" t="s">
        <v>13</v>
      </c>
      <c r="F113" s="66">
        <v>5</v>
      </c>
      <c r="G113" s="52">
        <f t="shared" si="3"/>
        <v>80</v>
      </c>
      <c r="H113" s="45">
        <f t="shared" si="4"/>
        <v>1</v>
      </c>
      <c r="I113" s="43">
        <f t="shared" si="5"/>
        <v>1</v>
      </c>
    </row>
    <row r="114" spans="3:9" hidden="1" x14ac:dyDescent="0.25">
      <c r="C114" s="63">
        <v>44275</v>
      </c>
      <c r="D114" s="65">
        <v>0.67361111111111116</v>
      </c>
      <c r="E114" s="65" t="s">
        <v>13</v>
      </c>
      <c r="F114" s="66">
        <v>7</v>
      </c>
      <c r="G114" s="52">
        <f t="shared" si="3"/>
        <v>81</v>
      </c>
      <c r="H114" s="45">
        <f t="shared" si="4"/>
        <v>1</v>
      </c>
      <c r="I114" s="43">
        <f t="shared" si="5"/>
        <v>1</v>
      </c>
    </row>
    <row r="115" spans="3:9" x14ac:dyDescent="0.25">
      <c r="C115" s="88">
        <v>44282</v>
      </c>
      <c r="D115" s="90">
        <v>0.51041666666666663</v>
      </c>
      <c r="E115" s="90" t="s">
        <v>15</v>
      </c>
      <c r="F115" s="91">
        <v>1</v>
      </c>
      <c r="G115" s="52">
        <f t="shared" si="3"/>
        <v>82</v>
      </c>
      <c r="H115" s="45">
        <f t="shared" si="4"/>
        <v>2</v>
      </c>
      <c r="I115" s="43">
        <f t="shared" si="5"/>
        <v>2</v>
      </c>
    </row>
    <row r="116" spans="3:9" x14ac:dyDescent="0.25">
      <c r="C116" s="88">
        <v>44282</v>
      </c>
      <c r="D116" s="90">
        <v>0.52083333333333337</v>
      </c>
      <c r="E116" s="90" t="s">
        <v>139</v>
      </c>
      <c r="F116" s="91">
        <v>1</v>
      </c>
      <c r="G116" s="52">
        <f t="shared" si="3"/>
        <v>82</v>
      </c>
      <c r="H116" s="45">
        <f t="shared" si="4"/>
        <v>1</v>
      </c>
      <c r="I116" s="43">
        <f t="shared" si="5"/>
        <v>2</v>
      </c>
    </row>
    <row r="117" spans="3:9" hidden="1" x14ac:dyDescent="0.25">
      <c r="C117" s="63">
        <v>44282</v>
      </c>
      <c r="D117" s="65">
        <v>0.59027777777777779</v>
      </c>
      <c r="E117" s="65" t="s">
        <v>15</v>
      </c>
      <c r="F117" s="66">
        <v>4</v>
      </c>
      <c r="G117" s="52">
        <f t="shared" si="3"/>
        <v>83</v>
      </c>
      <c r="H117" s="45">
        <f t="shared" si="4"/>
        <v>1</v>
      </c>
      <c r="I117" s="43">
        <f t="shared" si="5"/>
        <v>1</v>
      </c>
    </row>
    <row r="118" spans="3:9" hidden="1" x14ac:dyDescent="0.25">
      <c r="C118" s="63">
        <v>44282</v>
      </c>
      <c r="D118" s="65">
        <v>0.61805555555555558</v>
      </c>
      <c r="E118" s="65" t="s">
        <v>15</v>
      </c>
      <c r="F118" s="66">
        <v>5</v>
      </c>
      <c r="G118" s="52">
        <f t="shared" si="3"/>
        <v>84</v>
      </c>
      <c r="H118" s="45">
        <f t="shared" si="4"/>
        <v>1</v>
      </c>
      <c r="I118" s="43">
        <f t="shared" si="5"/>
        <v>1</v>
      </c>
    </row>
    <row r="119" spans="3:9" hidden="1" x14ac:dyDescent="0.25">
      <c r="C119" s="63">
        <v>44289</v>
      </c>
      <c r="D119" s="65">
        <v>0.55555555555555558</v>
      </c>
      <c r="E119" s="65" t="s">
        <v>139</v>
      </c>
      <c r="F119" s="66">
        <v>2</v>
      </c>
      <c r="G119" s="52">
        <f t="shared" si="3"/>
        <v>85</v>
      </c>
      <c r="H119" s="45">
        <f t="shared" si="4"/>
        <v>1</v>
      </c>
      <c r="I119" s="43">
        <f t="shared" si="5"/>
        <v>1</v>
      </c>
    </row>
    <row r="120" spans="3:9" hidden="1" x14ac:dyDescent="0.25">
      <c r="C120" s="63">
        <v>44289</v>
      </c>
      <c r="D120" s="65">
        <v>0.60763888888888895</v>
      </c>
      <c r="E120" s="65" t="s">
        <v>139</v>
      </c>
      <c r="F120" s="66">
        <v>4</v>
      </c>
      <c r="G120" s="52">
        <f t="shared" si="3"/>
        <v>86</v>
      </c>
      <c r="H120" s="45">
        <f t="shared" si="4"/>
        <v>1</v>
      </c>
      <c r="I120" s="43">
        <f t="shared" si="5"/>
        <v>1</v>
      </c>
    </row>
    <row r="121" spans="3:9" hidden="1" x14ac:dyDescent="0.25">
      <c r="C121" s="63">
        <v>44289</v>
      </c>
      <c r="D121" s="65">
        <v>0.63541666666666663</v>
      </c>
      <c r="E121" s="65" t="s">
        <v>139</v>
      </c>
      <c r="F121" s="66">
        <v>5</v>
      </c>
      <c r="G121" s="52">
        <f t="shared" si="3"/>
        <v>87</v>
      </c>
      <c r="H121" s="45">
        <f t="shared" si="4"/>
        <v>1</v>
      </c>
      <c r="I121" s="43">
        <f t="shared" si="5"/>
        <v>1</v>
      </c>
    </row>
    <row r="122" spans="3:9" hidden="1" x14ac:dyDescent="0.25">
      <c r="C122" s="63">
        <v>44289</v>
      </c>
      <c r="D122" s="65">
        <v>0.64930555555555558</v>
      </c>
      <c r="E122" s="65" t="s">
        <v>9</v>
      </c>
      <c r="F122" s="66">
        <v>6</v>
      </c>
      <c r="G122" s="52">
        <f t="shared" si="3"/>
        <v>88</v>
      </c>
      <c r="H122" s="45">
        <f t="shared" si="4"/>
        <v>2</v>
      </c>
      <c r="I122" s="43">
        <f t="shared" si="5"/>
        <v>2</v>
      </c>
    </row>
    <row r="123" spans="3:9" hidden="1" x14ac:dyDescent="0.25">
      <c r="C123" s="63">
        <v>44289</v>
      </c>
      <c r="D123" s="65">
        <v>0.64930555555555558</v>
      </c>
      <c r="E123" s="65" t="s">
        <v>9</v>
      </c>
      <c r="F123" s="66">
        <v>6</v>
      </c>
      <c r="G123" s="52">
        <f t="shared" si="3"/>
        <v>88</v>
      </c>
      <c r="H123" s="45">
        <f t="shared" si="4"/>
        <v>1</v>
      </c>
      <c r="I123" s="43">
        <f t="shared" si="5"/>
        <v>2</v>
      </c>
    </row>
    <row r="124" spans="3:9" hidden="1" x14ac:dyDescent="0.25">
      <c r="C124" s="63">
        <v>44289</v>
      </c>
      <c r="D124" s="65">
        <v>0.71875</v>
      </c>
      <c r="E124" s="65" t="s">
        <v>139</v>
      </c>
      <c r="F124" s="66">
        <v>8</v>
      </c>
      <c r="G124" s="52">
        <f t="shared" si="3"/>
        <v>89</v>
      </c>
      <c r="H124" s="45">
        <f t="shared" si="4"/>
        <v>1</v>
      </c>
      <c r="I124" s="43">
        <f t="shared" si="5"/>
        <v>1</v>
      </c>
    </row>
    <row r="125" spans="3:9" hidden="1" x14ac:dyDescent="0.25">
      <c r="C125" s="63">
        <v>44289</v>
      </c>
      <c r="D125" s="65">
        <v>0.72916666666666663</v>
      </c>
      <c r="E125" s="65" t="s">
        <v>9</v>
      </c>
      <c r="F125" s="66">
        <v>9</v>
      </c>
      <c r="G125" s="52">
        <f t="shared" si="3"/>
        <v>90</v>
      </c>
      <c r="H125" s="45">
        <f t="shared" si="4"/>
        <v>3</v>
      </c>
      <c r="I125" s="43">
        <f t="shared" si="5"/>
        <v>3</v>
      </c>
    </row>
    <row r="126" spans="3:9" hidden="1" x14ac:dyDescent="0.25">
      <c r="C126" s="63">
        <v>44289</v>
      </c>
      <c r="D126" s="65">
        <v>0.72916666666666663</v>
      </c>
      <c r="E126" s="65" t="s">
        <v>9</v>
      </c>
      <c r="F126" s="66">
        <v>9</v>
      </c>
      <c r="G126" s="52">
        <f t="shared" si="3"/>
        <v>90</v>
      </c>
      <c r="H126" s="45">
        <f t="shared" si="4"/>
        <v>2</v>
      </c>
      <c r="I126" s="43">
        <f t="shared" si="5"/>
        <v>3</v>
      </c>
    </row>
    <row r="127" spans="3:9" x14ac:dyDescent="0.25">
      <c r="C127" s="88">
        <v>44289</v>
      </c>
      <c r="D127" s="90">
        <v>0.74305555555555547</v>
      </c>
      <c r="E127" s="90" t="s">
        <v>139</v>
      </c>
      <c r="F127" s="91">
        <v>9</v>
      </c>
      <c r="G127" s="52">
        <f t="shared" si="3"/>
        <v>90</v>
      </c>
      <c r="H127" s="45">
        <f t="shared" si="4"/>
        <v>1</v>
      </c>
      <c r="I127" s="43">
        <f t="shared" si="5"/>
        <v>3</v>
      </c>
    </row>
    <row r="128" spans="3:9" x14ac:dyDescent="0.25">
      <c r="C128" s="88">
        <v>44296</v>
      </c>
      <c r="D128" s="90">
        <v>0.59027777777777779</v>
      </c>
      <c r="E128" s="90" t="s">
        <v>9</v>
      </c>
      <c r="F128" s="91">
        <v>4</v>
      </c>
      <c r="G128" s="52">
        <f t="shared" si="3"/>
        <v>91</v>
      </c>
      <c r="H128" s="45">
        <f t="shared" si="4"/>
        <v>1</v>
      </c>
      <c r="I128" s="43">
        <f t="shared" si="5"/>
        <v>1</v>
      </c>
    </row>
    <row r="129" spans="3:9" hidden="1" x14ac:dyDescent="0.25">
      <c r="C129" s="63">
        <v>44296</v>
      </c>
      <c r="D129" s="65">
        <v>0.70138888888888884</v>
      </c>
      <c r="E129" s="65" t="s">
        <v>9</v>
      </c>
      <c r="F129" s="66">
        <v>8</v>
      </c>
      <c r="G129" s="52">
        <f t="shared" si="3"/>
        <v>92</v>
      </c>
      <c r="H129" s="45">
        <f t="shared" si="4"/>
        <v>2</v>
      </c>
      <c r="I129" s="43">
        <f t="shared" si="5"/>
        <v>2</v>
      </c>
    </row>
    <row r="130" spans="3:9" hidden="1" x14ac:dyDescent="0.25">
      <c r="C130" s="63">
        <v>44296</v>
      </c>
      <c r="D130" s="65">
        <v>0.70138888888888884</v>
      </c>
      <c r="E130" s="65" t="s">
        <v>9</v>
      </c>
      <c r="F130" s="66">
        <v>8</v>
      </c>
      <c r="G130" s="52">
        <f t="shared" si="3"/>
        <v>92</v>
      </c>
      <c r="H130" s="45">
        <f t="shared" si="4"/>
        <v>1</v>
      </c>
      <c r="I130" s="43">
        <f t="shared" si="5"/>
        <v>2</v>
      </c>
    </row>
    <row r="131" spans="3:9" hidden="1" x14ac:dyDescent="0.25">
      <c r="C131" s="63">
        <v>44303</v>
      </c>
      <c r="D131" s="65">
        <v>0.50347222222222221</v>
      </c>
      <c r="E131" s="65" t="s">
        <v>138</v>
      </c>
      <c r="F131" s="66">
        <v>2</v>
      </c>
      <c r="G131" s="52">
        <f t="shared" si="3"/>
        <v>93</v>
      </c>
      <c r="H131" s="45">
        <f t="shared" si="4"/>
        <v>1</v>
      </c>
      <c r="I131" s="43">
        <f t="shared" si="5"/>
        <v>1</v>
      </c>
    </row>
    <row r="132" spans="3:9" hidden="1" x14ac:dyDescent="0.25">
      <c r="C132" s="63">
        <v>44303</v>
      </c>
      <c r="D132" s="65">
        <v>0.58680555555555558</v>
      </c>
      <c r="E132" s="65" t="s">
        <v>9</v>
      </c>
      <c r="F132" s="66">
        <v>4</v>
      </c>
      <c r="G132" s="52">
        <f t="shared" si="3"/>
        <v>94</v>
      </c>
      <c r="H132" s="45">
        <f t="shared" si="4"/>
        <v>1</v>
      </c>
      <c r="I132" s="43">
        <f t="shared" si="5"/>
        <v>1</v>
      </c>
    </row>
    <row r="133" spans="3:9" hidden="1" x14ac:dyDescent="0.25">
      <c r="C133" s="63">
        <v>44303</v>
      </c>
      <c r="D133" s="65">
        <v>0.61458333333333337</v>
      </c>
      <c r="E133" s="65" t="s">
        <v>9</v>
      </c>
      <c r="F133" s="66">
        <v>5</v>
      </c>
      <c r="G133" s="52">
        <f t="shared" ref="G133:G196" si="6">IF(AND(C133=C132,F133=F132),G132,G132+1)</f>
        <v>95</v>
      </c>
      <c r="H133" s="45">
        <f t="shared" si="4"/>
        <v>1</v>
      </c>
      <c r="I133" s="43">
        <f t="shared" si="5"/>
        <v>1</v>
      </c>
    </row>
    <row r="134" spans="3:9" hidden="1" x14ac:dyDescent="0.25">
      <c r="C134" s="63">
        <v>44303</v>
      </c>
      <c r="D134" s="65">
        <v>0.67013888888888884</v>
      </c>
      <c r="E134" s="65" t="s">
        <v>9</v>
      </c>
      <c r="F134" s="66">
        <v>7</v>
      </c>
      <c r="G134" s="52">
        <f t="shared" si="6"/>
        <v>96</v>
      </c>
      <c r="H134" s="45">
        <f t="shared" ref="H134:H197" si="7">IF(G134=G136,3,IF(G134=G135,2,1))</f>
        <v>1</v>
      </c>
      <c r="I134" s="43">
        <f t="shared" ref="I134:I197" si="8">IF(H132=3,3,IF(H133=3,3,IF(H133=2,2,H134)))</f>
        <v>1</v>
      </c>
    </row>
    <row r="135" spans="3:9" hidden="1" x14ac:dyDescent="0.25">
      <c r="C135" s="63">
        <v>44303</v>
      </c>
      <c r="D135" s="65">
        <v>0.6875</v>
      </c>
      <c r="E135" s="65" t="s">
        <v>138</v>
      </c>
      <c r="F135" s="66">
        <v>9</v>
      </c>
      <c r="G135" s="52">
        <f t="shared" si="6"/>
        <v>97</v>
      </c>
      <c r="H135" s="45">
        <f t="shared" si="7"/>
        <v>2</v>
      </c>
      <c r="I135" s="43">
        <f t="shared" si="8"/>
        <v>2</v>
      </c>
    </row>
    <row r="136" spans="3:9" x14ac:dyDescent="0.25">
      <c r="C136" s="88">
        <v>44303</v>
      </c>
      <c r="D136" s="90">
        <v>0.72222222222222221</v>
      </c>
      <c r="E136" s="90" t="s">
        <v>9</v>
      </c>
      <c r="F136" s="91">
        <v>9</v>
      </c>
      <c r="G136" s="52">
        <f t="shared" si="6"/>
        <v>97</v>
      </c>
      <c r="H136" s="45">
        <f t="shared" si="7"/>
        <v>1</v>
      </c>
      <c r="I136" s="43">
        <f t="shared" si="8"/>
        <v>2</v>
      </c>
    </row>
    <row r="137" spans="3:9" x14ac:dyDescent="0.25">
      <c r="C137" s="88">
        <v>44310</v>
      </c>
      <c r="D137" s="90">
        <v>0.44097222222222227</v>
      </c>
      <c r="E137" s="90" t="s">
        <v>138</v>
      </c>
      <c r="F137" s="91">
        <v>2</v>
      </c>
      <c r="G137" s="52">
        <f t="shared" si="6"/>
        <v>98</v>
      </c>
      <c r="H137" s="45">
        <f t="shared" si="7"/>
        <v>3</v>
      </c>
      <c r="I137" s="43">
        <f t="shared" si="8"/>
        <v>3</v>
      </c>
    </row>
    <row r="138" spans="3:9" hidden="1" x14ac:dyDescent="0.25">
      <c r="C138" s="63">
        <v>44310</v>
      </c>
      <c r="D138" s="65">
        <v>0.53472222222222221</v>
      </c>
      <c r="E138" s="65" t="s">
        <v>9</v>
      </c>
      <c r="F138" s="66">
        <v>2</v>
      </c>
      <c r="G138" s="52">
        <f t="shared" si="6"/>
        <v>98</v>
      </c>
      <c r="H138" s="45">
        <f t="shared" si="7"/>
        <v>2</v>
      </c>
      <c r="I138" s="43">
        <f t="shared" si="8"/>
        <v>3</v>
      </c>
    </row>
    <row r="139" spans="3:9" hidden="1" x14ac:dyDescent="0.25">
      <c r="C139" s="63">
        <v>44310</v>
      </c>
      <c r="D139" s="65">
        <v>0.53472222222222221</v>
      </c>
      <c r="E139" s="65" t="s">
        <v>9</v>
      </c>
      <c r="F139" s="66">
        <v>2</v>
      </c>
      <c r="G139" s="52">
        <f t="shared" si="6"/>
        <v>98</v>
      </c>
      <c r="H139" s="45">
        <f t="shared" si="7"/>
        <v>1</v>
      </c>
      <c r="I139" s="43">
        <f t="shared" si="8"/>
        <v>3</v>
      </c>
    </row>
    <row r="140" spans="3:9" hidden="1" x14ac:dyDescent="0.25">
      <c r="C140" s="63">
        <v>44310</v>
      </c>
      <c r="D140" s="65">
        <v>0.55208333333333337</v>
      </c>
      <c r="E140" s="65" t="s">
        <v>9</v>
      </c>
      <c r="F140" s="66">
        <v>6</v>
      </c>
      <c r="G140" s="52">
        <f t="shared" si="6"/>
        <v>99</v>
      </c>
      <c r="H140" s="45">
        <f t="shared" si="7"/>
        <v>1</v>
      </c>
      <c r="I140" s="43">
        <f t="shared" si="8"/>
        <v>1</v>
      </c>
    </row>
    <row r="141" spans="3:9" x14ac:dyDescent="0.25">
      <c r="C141" s="88">
        <v>44310</v>
      </c>
      <c r="D141" s="90">
        <v>0.58333333333333337</v>
      </c>
      <c r="E141" s="90" t="s">
        <v>9</v>
      </c>
      <c r="F141" s="91">
        <v>4</v>
      </c>
      <c r="G141" s="52">
        <f t="shared" si="6"/>
        <v>100</v>
      </c>
      <c r="H141" s="45">
        <f t="shared" si="7"/>
        <v>1</v>
      </c>
      <c r="I141" s="43">
        <f t="shared" si="8"/>
        <v>1</v>
      </c>
    </row>
    <row r="142" spans="3:9" x14ac:dyDescent="0.25">
      <c r="C142" s="88">
        <v>44310</v>
      </c>
      <c r="D142" s="90">
        <v>0.6875</v>
      </c>
      <c r="E142" s="90" t="s">
        <v>9</v>
      </c>
      <c r="F142" s="91">
        <v>8</v>
      </c>
      <c r="G142" s="52">
        <f t="shared" si="6"/>
        <v>101</v>
      </c>
      <c r="H142" s="45">
        <f t="shared" si="7"/>
        <v>1</v>
      </c>
      <c r="I142" s="43">
        <f t="shared" si="8"/>
        <v>1</v>
      </c>
    </row>
    <row r="143" spans="3:9" hidden="1" x14ac:dyDescent="0.25">
      <c r="C143" s="63">
        <v>44310</v>
      </c>
      <c r="D143" s="65">
        <v>0.70486111111111116</v>
      </c>
      <c r="E143" s="65" t="s">
        <v>138</v>
      </c>
      <c r="F143" s="66">
        <v>9</v>
      </c>
      <c r="G143" s="52">
        <f t="shared" si="6"/>
        <v>102</v>
      </c>
      <c r="H143" s="45">
        <f t="shared" si="7"/>
        <v>1</v>
      </c>
      <c r="I143" s="43">
        <f t="shared" si="8"/>
        <v>1</v>
      </c>
    </row>
    <row r="144" spans="3:9" hidden="1" x14ac:dyDescent="0.25">
      <c r="C144" s="63">
        <v>44311</v>
      </c>
      <c r="D144" s="65">
        <v>0.56597222222222221</v>
      </c>
      <c r="E144" s="65" t="s">
        <v>10</v>
      </c>
      <c r="F144" s="66">
        <v>2</v>
      </c>
      <c r="G144" s="52">
        <f t="shared" si="6"/>
        <v>103</v>
      </c>
      <c r="H144" s="45">
        <f t="shared" si="7"/>
        <v>2</v>
      </c>
      <c r="I144" s="43">
        <f t="shared" si="8"/>
        <v>2</v>
      </c>
    </row>
    <row r="145" spans="3:9" hidden="1" x14ac:dyDescent="0.25">
      <c r="C145" s="63">
        <v>44311</v>
      </c>
      <c r="D145" s="65">
        <v>0.56597222222222221</v>
      </c>
      <c r="E145" s="65" t="s">
        <v>10</v>
      </c>
      <c r="F145" s="66">
        <v>2</v>
      </c>
      <c r="G145" s="52">
        <f t="shared" si="6"/>
        <v>103</v>
      </c>
      <c r="H145" s="45">
        <f t="shared" si="7"/>
        <v>1</v>
      </c>
      <c r="I145" s="43">
        <f t="shared" si="8"/>
        <v>2</v>
      </c>
    </row>
    <row r="146" spans="3:9" hidden="1" x14ac:dyDescent="0.25">
      <c r="C146" s="63">
        <v>44311</v>
      </c>
      <c r="D146" s="65">
        <v>0.59027777777777779</v>
      </c>
      <c r="E146" s="65" t="s">
        <v>10</v>
      </c>
      <c r="F146" s="66">
        <v>3</v>
      </c>
      <c r="G146" s="52">
        <f t="shared" si="6"/>
        <v>104</v>
      </c>
      <c r="H146" s="45">
        <f t="shared" si="7"/>
        <v>2</v>
      </c>
      <c r="I146" s="43">
        <f t="shared" si="8"/>
        <v>2</v>
      </c>
    </row>
    <row r="147" spans="3:9" hidden="1" x14ac:dyDescent="0.25">
      <c r="C147" s="63">
        <v>44311</v>
      </c>
      <c r="D147" s="65">
        <v>0.59027777777777779</v>
      </c>
      <c r="E147" s="65" t="s">
        <v>10</v>
      </c>
      <c r="F147" s="66">
        <v>3</v>
      </c>
      <c r="G147" s="52">
        <f t="shared" si="6"/>
        <v>104</v>
      </c>
      <c r="H147" s="45">
        <f t="shared" si="7"/>
        <v>1</v>
      </c>
      <c r="I147" s="43">
        <f t="shared" si="8"/>
        <v>2</v>
      </c>
    </row>
    <row r="148" spans="3:9" hidden="1" x14ac:dyDescent="0.25">
      <c r="C148" s="63">
        <v>44311</v>
      </c>
      <c r="D148" s="65">
        <v>0.6875</v>
      </c>
      <c r="E148" s="65" t="s">
        <v>10</v>
      </c>
      <c r="F148" s="66">
        <v>7</v>
      </c>
      <c r="G148" s="52">
        <f t="shared" si="6"/>
        <v>105</v>
      </c>
      <c r="H148" s="45">
        <f t="shared" si="7"/>
        <v>1</v>
      </c>
      <c r="I148" s="43">
        <f t="shared" si="8"/>
        <v>1</v>
      </c>
    </row>
    <row r="149" spans="3:9" hidden="1" x14ac:dyDescent="0.25">
      <c r="C149" s="63">
        <v>44317</v>
      </c>
      <c r="D149" s="65">
        <v>0.57291666666666663</v>
      </c>
      <c r="E149" s="65" t="s">
        <v>5</v>
      </c>
      <c r="F149" s="66">
        <v>4</v>
      </c>
      <c r="G149" s="52">
        <f t="shared" si="6"/>
        <v>106</v>
      </c>
      <c r="H149" s="45">
        <f t="shared" si="7"/>
        <v>2</v>
      </c>
      <c r="I149" s="43">
        <f t="shared" si="8"/>
        <v>2</v>
      </c>
    </row>
    <row r="150" spans="3:9" hidden="1" x14ac:dyDescent="0.25">
      <c r="C150" s="63">
        <v>44317</v>
      </c>
      <c r="D150" s="65">
        <v>0.57291666666666663</v>
      </c>
      <c r="E150" s="65" t="s">
        <v>5</v>
      </c>
      <c r="F150" s="66">
        <v>4</v>
      </c>
      <c r="G150" s="52">
        <f t="shared" si="6"/>
        <v>106</v>
      </c>
      <c r="H150" s="45">
        <f t="shared" si="7"/>
        <v>1</v>
      </c>
      <c r="I150" s="43">
        <f t="shared" si="8"/>
        <v>2</v>
      </c>
    </row>
    <row r="151" spans="3:9" hidden="1" x14ac:dyDescent="0.25">
      <c r="C151" s="63">
        <v>44317</v>
      </c>
      <c r="D151" s="65">
        <v>0.59027777777777779</v>
      </c>
      <c r="E151" s="65" t="s">
        <v>141</v>
      </c>
      <c r="F151" s="66">
        <v>5</v>
      </c>
      <c r="G151" s="52">
        <f t="shared" si="6"/>
        <v>107</v>
      </c>
      <c r="H151" s="45">
        <f t="shared" si="7"/>
        <v>1</v>
      </c>
      <c r="I151" s="43">
        <f t="shared" si="8"/>
        <v>1</v>
      </c>
    </row>
    <row r="152" spans="3:9" hidden="1" x14ac:dyDescent="0.25">
      <c r="C152" s="63">
        <v>44317</v>
      </c>
      <c r="D152" s="65">
        <v>0.61458333333333337</v>
      </c>
      <c r="E152" s="65" t="s">
        <v>141</v>
      </c>
      <c r="F152" s="66">
        <v>6</v>
      </c>
      <c r="G152" s="52">
        <f t="shared" si="6"/>
        <v>108</v>
      </c>
      <c r="H152" s="45">
        <f t="shared" si="7"/>
        <v>1</v>
      </c>
      <c r="I152" s="43">
        <f t="shared" si="8"/>
        <v>1</v>
      </c>
    </row>
    <row r="153" spans="3:9" x14ac:dyDescent="0.25">
      <c r="C153" s="88">
        <v>44317</v>
      </c>
      <c r="D153" s="90">
        <v>0.64236111111111105</v>
      </c>
      <c r="E153" s="90" t="s">
        <v>141</v>
      </c>
      <c r="F153" s="91">
        <v>7</v>
      </c>
      <c r="G153" s="52">
        <f t="shared" si="6"/>
        <v>109</v>
      </c>
      <c r="H153" s="45">
        <f t="shared" si="7"/>
        <v>1</v>
      </c>
      <c r="I153" s="43">
        <f t="shared" si="8"/>
        <v>1</v>
      </c>
    </row>
    <row r="154" spans="3:9" x14ac:dyDescent="0.25">
      <c r="C154" s="88">
        <v>44317</v>
      </c>
      <c r="D154" s="90">
        <v>0.68055555555555547</v>
      </c>
      <c r="E154" s="90" t="s">
        <v>5</v>
      </c>
      <c r="F154" s="91">
        <v>8</v>
      </c>
      <c r="G154" s="52">
        <f t="shared" si="6"/>
        <v>110</v>
      </c>
      <c r="H154" s="45">
        <f t="shared" si="7"/>
        <v>1</v>
      </c>
      <c r="I154" s="43">
        <f t="shared" si="8"/>
        <v>1</v>
      </c>
    </row>
    <row r="155" spans="3:9" hidden="1" x14ac:dyDescent="0.25">
      <c r="C155" s="63">
        <v>44324</v>
      </c>
      <c r="D155" s="65">
        <v>0.43055555555555558</v>
      </c>
      <c r="E155" s="65" t="s">
        <v>142</v>
      </c>
      <c r="F155" s="66">
        <v>2</v>
      </c>
      <c r="G155" s="52">
        <f t="shared" si="6"/>
        <v>111</v>
      </c>
      <c r="H155" s="45">
        <f t="shared" si="7"/>
        <v>2</v>
      </c>
      <c r="I155" s="43">
        <f t="shared" si="8"/>
        <v>2</v>
      </c>
    </row>
    <row r="156" spans="3:9" x14ac:dyDescent="0.25">
      <c r="C156" s="88">
        <v>44324</v>
      </c>
      <c r="D156" s="90">
        <v>0.4375</v>
      </c>
      <c r="E156" s="90" t="s">
        <v>9</v>
      </c>
      <c r="F156" s="91">
        <v>2</v>
      </c>
      <c r="G156" s="52">
        <f t="shared" si="6"/>
        <v>111</v>
      </c>
      <c r="H156" s="45">
        <f t="shared" si="7"/>
        <v>1</v>
      </c>
      <c r="I156" s="43">
        <f t="shared" si="8"/>
        <v>2</v>
      </c>
    </row>
    <row r="157" spans="3:9" x14ac:dyDescent="0.25">
      <c r="C157" s="88">
        <v>44324</v>
      </c>
      <c r="D157" s="90">
        <v>0.4861111111111111</v>
      </c>
      <c r="E157" s="90" t="s">
        <v>9</v>
      </c>
      <c r="F157" s="91">
        <v>4</v>
      </c>
      <c r="G157" s="52">
        <f t="shared" si="6"/>
        <v>112</v>
      </c>
      <c r="H157" s="45">
        <f t="shared" si="7"/>
        <v>1</v>
      </c>
      <c r="I157" s="43">
        <f t="shared" si="8"/>
        <v>1</v>
      </c>
    </row>
    <row r="158" spans="3:9" x14ac:dyDescent="0.25">
      <c r="C158" s="88">
        <v>44324</v>
      </c>
      <c r="D158" s="90">
        <v>0.51041666666666663</v>
      </c>
      <c r="E158" s="90" t="s">
        <v>9</v>
      </c>
      <c r="F158" s="91">
        <v>5</v>
      </c>
      <c r="G158" s="52">
        <f t="shared" si="6"/>
        <v>113</v>
      </c>
      <c r="H158" s="45">
        <f t="shared" si="7"/>
        <v>1</v>
      </c>
      <c r="I158" s="43">
        <f t="shared" si="8"/>
        <v>1</v>
      </c>
    </row>
    <row r="159" spans="3:9" x14ac:dyDescent="0.25">
      <c r="C159" s="88">
        <v>44324</v>
      </c>
      <c r="D159" s="90">
        <v>0.52083333333333337</v>
      </c>
      <c r="E159" s="90" t="s">
        <v>9</v>
      </c>
      <c r="F159" s="91">
        <v>2</v>
      </c>
      <c r="G159" s="52">
        <f t="shared" si="6"/>
        <v>114</v>
      </c>
      <c r="H159" s="45">
        <f t="shared" si="7"/>
        <v>1</v>
      </c>
      <c r="I159" s="43">
        <f t="shared" si="8"/>
        <v>1</v>
      </c>
    </row>
    <row r="160" spans="3:9" hidden="1" x14ac:dyDescent="0.25">
      <c r="C160" s="63">
        <v>44324</v>
      </c>
      <c r="D160" s="65">
        <v>0.53819444444444442</v>
      </c>
      <c r="E160" s="65" t="s">
        <v>9</v>
      </c>
      <c r="F160" s="66">
        <v>6</v>
      </c>
      <c r="G160" s="52">
        <f t="shared" si="6"/>
        <v>115</v>
      </c>
      <c r="H160" s="45">
        <f t="shared" si="7"/>
        <v>1</v>
      </c>
      <c r="I160" s="43">
        <f t="shared" si="8"/>
        <v>1</v>
      </c>
    </row>
    <row r="161" spans="3:9" hidden="1" x14ac:dyDescent="0.25">
      <c r="C161" s="63">
        <v>44324</v>
      </c>
      <c r="D161" s="65">
        <v>0.55555555555555558</v>
      </c>
      <c r="E161" s="65" t="s">
        <v>142</v>
      </c>
      <c r="F161" s="66">
        <v>7</v>
      </c>
      <c r="G161" s="52">
        <f t="shared" si="6"/>
        <v>116</v>
      </c>
      <c r="H161" s="45">
        <f t="shared" si="7"/>
        <v>1</v>
      </c>
      <c r="I161" s="43">
        <f t="shared" si="8"/>
        <v>1</v>
      </c>
    </row>
    <row r="162" spans="3:9" hidden="1" x14ac:dyDescent="0.25">
      <c r="C162" s="63">
        <v>44324</v>
      </c>
      <c r="D162" s="65">
        <v>0.61111111111111105</v>
      </c>
      <c r="E162" s="65" t="s">
        <v>142</v>
      </c>
      <c r="F162" s="66">
        <v>6</v>
      </c>
      <c r="G162" s="52">
        <f t="shared" si="6"/>
        <v>117</v>
      </c>
      <c r="H162" s="45">
        <f t="shared" si="7"/>
        <v>1</v>
      </c>
      <c r="I162" s="43">
        <f t="shared" si="8"/>
        <v>1</v>
      </c>
    </row>
    <row r="163" spans="3:9" hidden="1" x14ac:dyDescent="0.25">
      <c r="C163" s="63">
        <v>44324</v>
      </c>
      <c r="D163" s="65">
        <v>0.61805555555555558</v>
      </c>
      <c r="E163" s="65" t="s">
        <v>9</v>
      </c>
      <c r="F163" s="66">
        <v>9</v>
      </c>
      <c r="G163" s="52">
        <f t="shared" si="6"/>
        <v>118</v>
      </c>
      <c r="H163" s="45">
        <f t="shared" si="7"/>
        <v>1</v>
      </c>
      <c r="I163" s="43">
        <f t="shared" si="8"/>
        <v>1</v>
      </c>
    </row>
    <row r="164" spans="3:9" hidden="1" x14ac:dyDescent="0.25">
      <c r="C164" s="63">
        <v>44331</v>
      </c>
      <c r="D164" s="65">
        <v>0.47916666666666669</v>
      </c>
      <c r="E164" s="65" t="s">
        <v>10</v>
      </c>
      <c r="F164" s="66">
        <v>4</v>
      </c>
      <c r="G164" s="52">
        <f t="shared" si="6"/>
        <v>119</v>
      </c>
      <c r="H164" s="45">
        <f t="shared" si="7"/>
        <v>1</v>
      </c>
      <c r="I164" s="43">
        <f t="shared" si="8"/>
        <v>1</v>
      </c>
    </row>
    <row r="165" spans="3:9" x14ac:dyDescent="0.25">
      <c r="C165" s="88">
        <v>44331</v>
      </c>
      <c r="D165" s="90">
        <v>0.52083333333333337</v>
      </c>
      <c r="E165" s="90" t="s">
        <v>139</v>
      </c>
      <c r="F165" s="91">
        <v>6</v>
      </c>
      <c r="G165" s="52">
        <f t="shared" si="6"/>
        <v>120</v>
      </c>
      <c r="H165" s="45">
        <f t="shared" si="7"/>
        <v>1</v>
      </c>
      <c r="I165" s="43">
        <f t="shared" si="8"/>
        <v>1</v>
      </c>
    </row>
    <row r="166" spans="3:9" x14ac:dyDescent="0.25">
      <c r="C166" s="88">
        <v>44331</v>
      </c>
      <c r="D166" s="90">
        <v>0.53819444444444442</v>
      </c>
      <c r="E166" s="90" t="s">
        <v>10</v>
      </c>
      <c r="F166" s="91">
        <v>3</v>
      </c>
      <c r="G166" s="52">
        <f t="shared" si="6"/>
        <v>121</v>
      </c>
      <c r="H166" s="45">
        <f t="shared" si="7"/>
        <v>1</v>
      </c>
      <c r="I166" s="43">
        <f t="shared" si="8"/>
        <v>1</v>
      </c>
    </row>
    <row r="167" spans="3:9" hidden="1" x14ac:dyDescent="0.25">
      <c r="C167" s="63">
        <v>44331</v>
      </c>
      <c r="D167" s="65">
        <v>0.63194444444444442</v>
      </c>
      <c r="E167" s="65" t="s">
        <v>139</v>
      </c>
      <c r="F167" s="66">
        <v>7</v>
      </c>
      <c r="G167" s="52">
        <f t="shared" si="6"/>
        <v>122</v>
      </c>
      <c r="H167" s="45">
        <f t="shared" si="7"/>
        <v>1</v>
      </c>
      <c r="I167" s="43">
        <f t="shared" si="8"/>
        <v>1</v>
      </c>
    </row>
    <row r="168" spans="3:9" hidden="1" x14ac:dyDescent="0.25">
      <c r="C168" s="63">
        <v>44331</v>
      </c>
      <c r="D168" s="65">
        <v>0.67222222222222217</v>
      </c>
      <c r="E168" s="65" t="s">
        <v>10</v>
      </c>
      <c r="F168" s="66">
        <v>8</v>
      </c>
      <c r="G168" s="52">
        <f t="shared" si="6"/>
        <v>123</v>
      </c>
      <c r="H168" s="45">
        <f t="shared" si="7"/>
        <v>1</v>
      </c>
      <c r="I168" s="43">
        <f t="shared" si="8"/>
        <v>1</v>
      </c>
    </row>
    <row r="169" spans="3:9" hidden="1" x14ac:dyDescent="0.25">
      <c r="C169" s="63">
        <v>44338</v>
      </c>
      <c r="D169" s="65">
        <v>0.51388888888888895</v>
      </c>
      <c r="E169" s="65" t="s">
        <v>10</v>
      </c>
      <c r="F169" s="66">
        <v>2</v>
      </c>
      <c r="G169" s="52">
        <f t="shared" si="6"/>
        <v>124</v>
      </c>
      <c r="H169" s="45">
        <f t="shared" si="7"/>
        <v>1</v>
      </c>
      <c r="I169" s="43">
        <f t="shared" si="8"/>
        <v>1</v>
      </c>
    </row>
    <row r="170" spans="3:9" hidden="1" x14ac:dyDescent="0.25">
      <c r="C170" s="63">
        <v>44338</v>
      </c>
      <c r="D170" s="65">
        <v>0.5625</v>
      </c>
      <c r="E170" s="65" t="s">
        <v>10</v>
      </c>
      <c r="F170" s="66">
        <v>4</v>
      </c>
      <c r="G170" s="52">
        <f t="shared" si="6"/>
        <v>125</v>
      </c>
      <c r="H170" s="45">
        <f t="shared" si="7"/>
        <v>1</v>
      </c>
      <c r="I170" s="43">
        <f t="shared" si="8"/>
        <v>1</v>
      </c>
    </row>
    <row r="171" spans="3:9" x14ac:dyDescent="0.25">
      <c r="C171" s="88">
        <v>44338</v>
      </c>
      <c r="D171" s="90">
        <v>0.59027777777777779</v>
      </c>
      <c r="E171" s="90" t="s">
        <v>10</v>
      </c>
      <c r="F171" s="91">
        <v>5</v>
      </c>
      <c r="G171" s="52">
        <f t="shared" si="6"/>
        <v>126</v>
      </c>
      <c r="H171" s="45">
        <f t="shared" si="7"/>
        <v>1</v>
      </c>
      <c r="I171" s="43">
        <f t="shared" si="8"/>
        <v>1</v>
      </c>
    </row>
    <row r="172" spans="3:9" x14ac:dyDescent="0.25">
      <c r="C172" s="88">
        <v>44338</v>
      </c>
      <c r="D172" s="90">
        <v>0.65625</v>
      </c>
      <c r="E172" s="90" t="s">
        <v>139</v>
      </c>
      <c r="F172" s="91">
        <v>8</v>
      </c>
      <c r="G172" s="52">
        <f t="shared" si="6"/>
        <v>127</v>
      </c>
      <c r="H172" s="45">
        <f t="shared" si="7"/>
        <v>1</v>
      </c>
      <c r="I172" s="43">
        <f t="shared" si="8"/>
        <v>1</v>
      </c>
    </row>
    <row r="173" spans="3:9" x14ac:dyDescent="0.25">
      <c r="C173" s="88">
        <v>44338</v>
      </c>
      <c r="D173" s="90">
        <v>0.69444444444444453</v>
      </c>
      <c r="E173" s="90" t="s">
        <v>10</v>
      </c>
      <c r="F173" s="91">
        <v>9</v>
      </c>
      <c r="G173" s="52">
        <f t="shared" si="6"/>
        <v>128</v>
      </c>
      <c r="H173" s="45">
        <f t="shared" si="7"/>
        <v>1</v>
      </c>
      <c r="I173" s="43">
        <f t="shared" si="8"/>
        <v>1</v>
      </c>
    </row>
    <row r="174" spans="3:9" x14ac:dyDescent="0.25">
      <c r="C174" s="88">
        <v>44345</v>
      </c>
      <c r="D174" s="90">
        <v>0.53819444444444442</v>
      </c>
      <c r="E174" s="90" t="s">
        <v>9</v>
      </c>
      <c r="F174" s="91">
        <v>3</v>
      </c>
      <c r="G174" s="52">
        <f t="shared" si="6"/>
        <v>129</v>
      </c>
      <c r="H174" s="45">
        <f t="shared" si="7"/>
        <v>1</v>
      </c>
      <c r="I174" s="43">
        <f t="shared" si="8"/>
        <v>1</v>
      </c>
    </row>
    <row r="175" spans="3:9" hidden="1" x14ac:dyDescent="0.25">
      <c r="C175" s="63">
        <v>44345</v>
      </c>
      <c r="D175" s="65">
        <v>0.54861111111111105</v>
      </c>
      <c r="E175" s="65" t="s">
        <v>138</v>
      </c>
      <c r="F175" s="66">
        <v>4</v>
      </c>
      <c r="G175" s="52">
        <f t="shared" si="6"/>
        <v>130</v>
      </c>
      <c r="H175" s="45">
        <f t="shared" si="7"/>
        <v>1</v>
      </c>
      <c r="I175" s="43">
        <f t="shared" si="8"/>
        <v>1</v>
      </c>
    </row>
    <row r="176" spans="3:9" hidden="1" x14ac:dyDescent="0.25">
      <c r="C176" s="63">
        <v>44345</v>
      </c>
      <c r="D176" s="65">
        <v>0.59027777777777779</v>
      </c>
      <c r="E176" s="65" t="s">
        <v>9</v>
      </c>
      <c r="F176" s="66">
        <v>5</v>
      </c>
      <c r="G176" s="52">
        <f t="shared" si="6"/>
        <v>131</v>
      </c>
      <c r="H176" s="45">
        <f t="shared" si="7"/>
        <v>1</v>
      </c>
      <c r="I176" s="43">
        <f t="shared" si="8"/>
        <v>1</v>
      </c>
    </row>
    <row r="177" spans="3:9" hidden="1" x14ac:dyDescent="0.25">
      <c r="C177" s="63">
        <v>44345</v>
      </c>
      <c r="D177" s="65">
        <v>0.67361111111111116</v>
      </c>
      <c r="E177" s="65" t="s">
        <v>9</v>
      </c>
      <c r="F177" s="66">
        <v>8</v>
      </c>
      <c r="G177" s="52">
        <f t="shared" si="6"/>
        <v>132</v>
      </c>
      <c r="H177" s="45">
        <f t="shared" si="7"/>
        <v>1</v>
      </c>
      <c r="I177" s="43">
        <f t="shared" si="8"/>
        <v>1</v>
      </c>
    </row>
    <row r="178" spans="3:9" hidden="1" x14ac:dyDescent="0.25">
      <c r="C178" s="63">
        <v>44345</v>
      </c>
      <c r="D178" s="65">
        <v>0.70138888888888884</v>
      </c>
      <c r="E178" s="65" t="s">
        <v>9</v>
      </c>
      <c r="F178" s="66">
        <v>6</v>
      </c>
      <c r="G178" s="52">
        <f t="shared" si="6"/>
        <v>133</v>
      </c>
      <c r="H178" s="45">
        <f t="shared" si="7"/>
        <v>2</v>
      </c>
      <c r="I178" s="43">
        <f t="shared" si="8"/>
        <v>2</v>
      </c>
    </row>
    <row r="179" spans="3:9" hidden="1" x14ac:dyDescent="0.25">
      <c r="C179" s="63">
        <v>44345</v>
      </c>
      <c r="D179" s="65">
        <v>0.70138888888888884</v>
      </c>
      <c r="E179" s="65" t="s">
        <v>9</v>
      </c>
      <c r="F179" s="66">
        <v>6</v>
      </c>
      <c r="G179" s="52">
        <f t="shared" si="6"/>
        <v>133</v>
      </c>
      <c r="H179" s="45">
        <f t="shared" si="7"/>
        <v>1</v>
      </c>
      <c r="I179" s="43">
        <f t="shared" si="8"/>
        <v>2</v>
      </c>
    </row>
    <row r="180" spans="3:9" x14ac:dyDescent="0.25">
      <c r="C180" s="88">
        <v>44352</v>
      </c>
      <c r="D180" s="90">
        <v>0.4861111111111111</v>
      </c>
      <c r="E180" s="90" t="s">
        <v>10</v>
      </c>
      <c r="F180" s="91">
        <v>1</v>
      </c>
      <c r="G180" s="52">
        <f t="shared" si="6"/>
        <v>134</v>
      </c>
      <c r="H180" s="45">
        <f t="shared" si="7"/>
        <v>1</v>
      </c>
      <c r="I180" s="43">
        <f t="shared" si="8"/>
        <v>1</v>
      </c>
    </row>
    <row r="181" spans="3:9" x14ac:dyDescent="0.25">
      <c r="C181" s="88">
        <v>44352</v>
      </c>
      <c r="D181" s="90">
        <v>0.51041666666666663</v>
      </c>
      <c r="E181" s="90" t="s">
        <v>10</v>
      </c>
      <c r="F181" s="91">
        <v>2</v>
      </c>
      <c r="G181" s="52">
        <f t="shared" si="6"/>
        <v>135</v>
      </c>
      <c r="H181" s="45">
        <f t="shared" si="7"/>
        <v>2</v>
      </c>
      <c r="I181" s="43">
        <f t="shared" si="8"/>
        <v>2</v>
      </c>
    </row>
    <row r="182" spans="3:9" hidden="1" x14ac:dyDescent="0.25">
      <c r="C182" s="63">
        <v>44352</v>
      </c>
      <c r="D182" s="65">
        <v>0.51041666666666663</v>
      </c>
      <c r="E182" s="65" t="s">
        <v>10</v>
      </c>
      <c r="F182" s="66">
        <v>2</v>
      </c>
      <c r="G182" s="52">
        <f t="shared" si="6"/>
        <v>135</v>
      </c>
      <c r="H182" s="45">
        <f t="shared" si="7"/>
        <v>1</v>
      </c>
      <c r="I182" s="43">
        <f t="shared" si="8"/>
        <v>2</v>
      </c>
    </row>
    <row r="183" spans="3:9" hidden="1" x14ac:dyDescent="0.25">
      <c r="C183" s="63">
        <v>44352</v>
      </c>
      <c r="D183" s="65">
        <v>0.58680555555555558</v>
      </c>
      <c r="E183" s="65" t="s">
        <v>10</v>
      </c>
      <c r="F183" s="66">
        <v>5</v>
      </c>
      <c r="G183" s="52">
        <f t="shared" si="6"/>
        <v>136</v>
      </c>
      <c r="H183" s="45">
        <f t="shared" si="7"/>
        <v>2</v>
      </c>
      <c r="I183" s="43">
        <f t="shared" si="8"/>
        <v>2</v>
      </c>
    </row>
    <row r="184" spans="3:9" hidden="1" x14ac:dyDescent="0.25">
      <c r="C184" s="63">
        <v>44352</v>
      </c>
      <c r="D184" s="65">
        <v>0.58680555555555558</v>
      </c>
      <c r="E184" s="65" t="s">
        <v>10</v>
      </c>
      <c r="F184" s="66">
        <v>5</v>
      </c>
      <c r="G184" s="52">
        <f t="shared" si="6"/>
        <v>136</v>
      </c>
      <c r="H184" s="45">
        <f t="shared" si="7"/>
        <v>1</v>
      </c>
      <c r="I184" s="43">
        <f t="shared" si="8"/>
        <v>2</v>
      </c>
    </row>
    <row r="185" spans="3:9" hidden="1" x14ac:dyDescent="0.25">
      <c r="C185" s="63">
        <v>44352</v>
      </c>
      <c r="D185" s="65">
        <v>0.61458333333333337</v>
      </c>
      <c r="E185" s="65" t="s">
        <v>10</v>
      </c>
      <c r="F185" s="66">
        <v>6</v>
      </c>
      <c r="G185" s="52">
        <f t="shared" si="6"/>
        <v>137</v>
      </c>
      <c r="H185" s="45">
        <f t="shared" si="7"/>
        <v>1</v>
      </c>
      <c r="I185" s="43">
        <f t="shared" si="8"/>
        <v>1</v>
      </c>
    </row>
    <row r="186" spans="3:9" hidden="1" x14ac:dyDescent="0.25">
      <c r="C186" s="63">
        <v>44352</v>
      </c>
      <c r="D186" s="65">
        <v>0.625</v>
      </c>
      <c r="E186" s="65" t="s">
        <v>139</v>
      </c>
      <c r="F186" s="66">
        <v>7</v>
      </c>
      <c r="G186" s="52">
        <f t="shared" si="6"/>
        <v>138</v>
      </c>
      <c r="H186" s="45">
        <f t="shared" si="7"/>
        <v>1</v>
      </c>
      <c r="I186" s="43">
        <f t="shared" si="8"/>
        <v>1</v>
      </c>
    </row>
    <row r="187" spans="3:9" hidden="1" x14ac:dyDescent="0.25">
      <c r="C187" s="63">
        <v>44352</v>
      </c>
      <c r="D187" s="65">
        <v>0.68055555555555547</v>
      </c>
      <c r="E187" s="65" t="s">
        <v>139</v>
      </c>
      <c r="F187" s="66">
        <v>9</v>
      </c>
      <c r="G187" s="52">
        <f t="shared" si="6"/>
        <v>139</v>
      </c>
      <c r="H187" s="45">
        <f t="shared" si="7"/>
        <v>1</v>
      </c>
      <c r="I187" s="43">
        <f t="shared" si="8"/>
        <v>1</v>
      </c>
    </row>
    <row r="188" spans="3:9" hidden="1" x14ac:dyDescent="0.25">
      <c r="C188" s="63">
        <v>44359</v>
      </c>
      <c r="D188" s="65">
        <v>0.54513888888888895</v>
      </c>
      <c r="E188" s="65" t="s">
        <v>138</v>
      </c>
      <c r="F188" s="66">
        <v>4</v>
      </c>
      <c r="G188" s="52">
        <f t="shared" si="6"/>
        <v>140</v>
      </c>
      <c r="H188" s="45">
        <f t="shared" si="7"/>
        <v>1</v>
      </c>
      <c r="I188" s="43">
        <f t="shared" si="8"/>
        <v>1</v>
      </c>
    </row>
    <row r="189" spans="3:9" hidden="1" x14ac:dyDescent="0.25">
      <c r="C189" s="63">
        <v>44359</v>
      </c>
      <c r="D189" s="65">
        <v>0.625</v>
      </c>
      <c r="E189" s="65" t="s">
        <v>138</v>
      </c>
      <c r="F189" s="66">
        <v>7</v>
      </c>
      <c r="G189" s="52">
        <f t="shared" si="6"/>
        <v>141</v>
      </c>
      <c r="H189" s="45">
        <f t="shared" si="7"/>
        <v>1</v>
      </c>
      <c r="I189" s="43">
        <f t="shared" si="8"/>
        <v>1</v>
      </c>
    </row>
    <row r="190" spans="3:9" hidden="1" x14ac:dyDescent="0.25">
      <c r="C190" s="63">
        <v>44359</v>
      </c>
      <c r="D190" s="65">
        <v>0.65277777777777779</v>
      </c>
      <c r="E190" s="65" t="s">
        <v>138</v>
      </c>
      <c r="F190" s="66">
        <v>8</v>
      </c>
      <c r="G190" s="52">
        <f t="shared" si="6"/>
        <v>142</v>
      </c>
      <c r="H190" s="45">
        <f t="shared" si="7"/>
        <v>2</v>
      </c>
      <c r="I190" s="43">
        <f t="shared" si="8"/>
        <v>2</v>
      </c>
    </row>
    <row r="191" spans="3:9" hidden="1" x14ac:dyDescent="0.25">
      <c r="C191" s="63">
        <v>44359</v>
      </c>
      <c r="D191" s="65">
        <v>0.67013888888888884</v>
      </c>
      <c r="E191" s="65" t="s">
        <v>5</v>
      </c>
      <c r="F191" s="66">
        <v>8</v>
      </c>
      <c r="G191" s="52">
        <f t="shared" si="6"/>
        <v>142</v>
      </c>
      <c r="H191" s="45">
        <f t="shared" si="7"/>
        <v>1</v>
      </c>
      <c r="I191" s="43">
        <f t="shared" si="8"/>
        <v>2</v>
      </c>
    </row>
    <row r="192" spans="3:9" hidden="1" x14ac:dyDescent="0.25">
      <c r="C192" s="63">
        <v>44359</v>
      </c>
      <c r="D192" s="65">
        <v>0.69097222222222221</v>
      </c>
      <c r="E192" s="65" t="s">
        <v>5</v>
      </c>
      <c r="F192" s="66">
        <v>9</v>
      </c>
      <c r="G192" s="52">
        <f t="shared" si="6"/>
        <v>143</v>
      </c>
      <c r="H192" s="45">
        <f t="shared" si="7"/>
        <v>1</v>
      </c>
      <c r="I192" s="43">
        <f t="shared" si="8"/>
        <v>1</v>
      </c>
    </row>
    <row r="193" spans="3:9" hidden="1" x14ac:dyDescent="0.25">
      <c r="C193" s="63">
        <v>44366</v>
      </c>
      <c r="D193" s="65">
        <v>0.5625</v>
      </c>
      <c r="E193" s="65" t="s">
        <v>10</v>
      </c>
      <c r="F193" s="66">
        <v>4</v>
      </c>
      <c r="G193" s="52">
        <f t="shared" si="6"/>
        <v>144</v>
      </c>
      <c r="H193" s="45">
        <f t="shared" si="7"/>
        <v>1</v>
      </c>
      <c r="I193" s="43">
        <f t="shared" si="8"/>
        <v>1</v>
      </c>
    </row>
    <row r="194" spans="3:9" hidden="1" x14ac:dyDescent="0.25">
      <c r="C194" s="63">
        <v>44366</v>
      </c>
      <c r="D194" s="65">
        <v>0.58680555555555558</v>
      </c>
      <c r="E194" s="65" t="s">
        <v>10</v>
      </c>
      <c r="F194" s="66">
        <v>5</v>
      </c>
      <c r="G194" s="52">
        <f t="shared" si="6"/>
        <v>145</v>
      </c>
      <c r="H194" s="45">
        <f t="shared" si="7"/>
        <v>2</v>
      </c>
      <c r="I194" s="43">
        <f t="shared" si="8"/>
        <v>2</v>
      </c>
    </row>
    <row r="195" spans="3:9" hidden="1" x14ac:dyDescent="0.25">
      <c r="C195" s="63">
        <v>44366</v>
      </c>
      <c r="D195" s="65">
        <v>0.58680555555555558</v>
      </c>
      <c r="E195" s="65" t="s">
        <v>10</v>
      </c>
      <c r="F195" s="66">
        <v>5</v>
      </c>
      <c r="G195" s="52">
        <f t="shared" si="6"/>
        <v>145</v>
      </c>
      <c r="H195" s="45">
        <f t="shared" si="7"/>
        <v>1</v>
      </c>
      <c r="I195" s="43">
        <f t="shared" si="8"/>
        <v>2</v>
      </c>
    </row>
    <row r="196" spans="3:9" hidden="1" x14ac:dyDescent="0.25">
      <c r="C196" s="63">
        <v>44366</v>
      </c>
      <c r="D196" s="65">
        <v>0.66666666666666663</v>
      </c>
      <c r="E196" s="65" t="s">
        <v>10</v>
      </c>
      <c r="F196" s="66">
        <v>8</v>
      </c>
      <c r="G196" s="52">
        <f t="shared" si="6"/>
        <v>146</v>
      </c>
      <c r="H196" s="45">
        <f t="shared" si="7"/>
        <v>2</v>
      </c>
      <c r="I196" s="43">
        <f t="shared" si="8"/>
        <v>2</v>
      </c>
    </row>
    <row r="197" spans="3:9" hidden="1" x14ac:dyDescent="0.25">
      <c r="C197" s="63">
        <v>44366</v>
      </c>
      <c r="D197" s="65">
        <v>0.66666666666666663</v>
      </c>
      <c r="E197" s="65" t="s">
        <v>10</v>
      </c>
      <c r="F197" s="66">
        <v>8</v>
      </c>
      <c r="G197" s="52">
        <f t="shared" ref="G197:G260" si="9">IF(AND(C197=C196,F197=F196),G196,G196+1)</f>
        <v>146</v>
      </c>
      <c r="H197" s="45">
        <f t="shared" si="7"/>
        <v>1</v>
      </c>
      <c r="I197" s="43">
        <f t="shared" si="8"/>
        <v>2</v>
      </c>
    </row>
    <row r="198" spans="3:9" hidden="1" x14ac:dyDescent="0.25">
      <c r="C198" s="63">
        <v>44373</v>
      </c>
      <c r="D198" s="65">
        <v>0.60416666666666663</v>
      </c>
      <c r="E198" s="65" t="s">
        <v>139</v>
      </c>
      <c r="F198" s="66">
        <v>6</v>
      </c>
      <c r="G198" s="52">
        <f t="shared" si="9"/>
        <v>147</v>
      </c>
      <c r="H198" s="45">
        <f t="shared" ref="H198:H261" si="10">IF(G198=G200,3,IF(G198=G199,2,1))</f>
        <v>2</v>
      </c>
      <c r="I198" s="43">
        <f t="shared" ref="I198:I261" si="11">IF(H196=3,3,IF(H197=3,3,IF(H197=2,2,H198)))</f>
        <v>2</v>
      </c>
    </row>
    <row r="199" spans="3:9" hidden="1" x14ac:dyDescent="0.25">
      <c r="C199" s="63">
        <v>44373</v>
      </c>
      <c r="D199" s="65">
        <v>0.61805555555555558</v>
      </c>
      <c r="E199" s="65" t="s">
        <v>9</v>
      </c>
      <c r="F199" s="66">
        <v>6</v>
      </c>
      <c r="G199" s="52">
        <f t="shared" si="9"/>
        <v>147</v>
      </c>
      <c r="H199" s="45">
        <f t="shared" si="10"/>
        <v>1</v>
      </c>
      <c r="I199" s="43">
        <f t="shared" si="11"/>
        <v>2</v>
      </c>
    </row>
    <row r="200" spans="3:9" hidden="1" x14ac:dyDescent="0.25">
      <c r="C200" s="63">
        <v>44373</v>
      </c>
      <c r="D200" s="65">
        <v>0.64583333333333337</v>
      </c>
      <c r="E200" s="65" t="s">
        <v>9</v>
      </c>
      <c r="F200" s="66">
        <v>7</v>
      </c>
      <c r="G200" s="52">
        <f t="shared" si="9"/>
        <v>148</v>
      </c>
      <c r="H200" s="45">
        <f t="shared" si="10"/>
        <v>2</v>
      </c>
      <c r="I200" s="43">
        <f t="shared" si="11"/>
        <v>2</v>
      </c>
    </row>
    <row r="201" spans="3:9" hidden="1" x14ac:dyDescent="0.25">
      <c r="C201" s="63">
        <v>44373</v>
      </c>
      <c r="D201" s="65">
        <v>0.64583333333333337</v>
      </c>
      <c r="E201" s="65" t="s">
        <v>9</v>
      </c>
      <c r="F201" s="66">
        <v>7</v>
      </c>
      <c r="G201" s="52">
        <f t="shared" si="9"/>
        <v>148</v>
      </c>
      <c r="H201" s="45">
        <f t="shared" si="10"/>
        <v>1</v>
      </c>
      <c r="I201" s="43">
        <f t="shared" si="11"/>
        <v>2</v>
      </c>
    </row>
    <row r="202" spans="3:9" hidden="1" x14ac:dyDescent="0.25">
      <c r="C202" s="63">
        <v>44373</v>
      </c>
      <c r="D202" s="65">
        <v>0.65972222222222221</v>
      </c>
      <c r="E202" s="65" t="s">
        <v>139</v>
      </c>
      <c r="F202" s="66">
        <v>8</v>
      </c>
      <c r="G202" s="52">
        <f t="shared" si="9"/>
        <v>149</v>
      </c>
      <c r="H202" s="45">
        <f t="shared" si="10"/>
        <v>2</v>
      </c>
      <c r="I202" s="43">
        <f t="shared" si="11"/>
        <v>2</v>
      </c>
    </row>
    <row r="203" spans="3:9" hidden="1" x14ac:dyDescent="0.25">
      <c r="C203" s="63">
        <v>44373</v>
      </c>
      <c r="D203" s="65">
        <v>0.67013888888888884</v>
      </c>
      <c r="E203" s="65" t="s">
        <v>9</v>
      </c>
      <c r="F203" s="66">
        <v>8</v>
      </c>
      <c r="G203" s="52">
        <f t="shared" si="9"/>
        <v>149</v>
      </c>
      <c r="H203" s="45">
        <f t="shared" si="10"/>
        <v>1</v>
      </c>
      <c r="I203" s="43">
        <f t="shared" si="11"/>
        <v>2</v>
      </c>
    </row>
    <row r="204" spans="3:9" hidden="1" x14ac:dyDescent="0.25">
      <c r="C204" s="63">
        <v>44380</v>
      </c>
      <c r="D204" s="65">
        <v>0.54166666666666663</v>
      </c>
      <c r="E204" s="65" t="s">
        <v>10</v>
      </c>
      <c r="F204" s="66">
        <v>3</v>
      </c>
      <c r="G204" s="52">
        <f t="shared" si="9"/>
        <v>150</v>
      </c>
      <c r="H204" s="45">
        <f t="shared" si="10"/>
        <v>1</v>
      </c>
      <c r="I204" s="43">
        <f t="shared" si="11"/>
        <v>1</v>
      </c>
    </row>
    <row r="205" spans="3:9" hidden="1" x14ac:dyDescent="0.25">
      <c r="C205" s="63">
        <v>44380</v>
      </c>
      <c r="D205" s="65">
        <v>0.62152777777777779</v>
      </c>
      <c r="E205" s="65" t="s">
        <v>10</v>
      </c>
      <c r="F205" s="66">
        <v>6</v>
      </c>
      <c r="G205" s="52">
        <f t="shared" si="9"/>
        <v>151</v>
      </c>
      <c r="H205" s="45">
        <f t="shared" si="10"/>
        <v>1</v>
      </c>
      <c r="I205" s="43">
        <f t="shared" si="11"/>
        <v>1</v>
      </c>
    </row>
    <row r="206" spans="3:9" hidden="1" x14ac:dyDescent="0.25">
      <c r="C206" s="63">
        <v>44380</v>
      </c>
      <c r="D206" s="65">
        <v>0.69097222222222221</v>
      </c>
      <c r="E206" s="65" t="s">
        <v>10</v>
      </c>
      <c r="F206" s="66">
        <v>9</v>
      </c>
      <c r="G206" s="52">
        <f t="shared" si="9"/>
        <v>152</v>
      </c>
      <c r="H206" s="45">
        <f t="shared" si="10"/>
        <v>2</v>
      </c>
      <c r="I206" s="43">
        <f t="shared" si="11"/>
        <v>2</v>
      </c>
    </row>
    <row r="207" spans="3:9" hidden="1" x14ac:dyDescent="0.25">
      <c r="C207" s="63">
        <v>44380</v>
      </c>
      <c r="D207" s="65">
        <v>0.69097222222222221</v>
      </c>
      <c r="E207" s="65" t="s">
        <v>10</v>
      </c>
      <c r="F207" s="66">
        <v>9</v>
      </c>
      <c r="G207" s="52">
        <f t="shared" si="9"/>
        <v>152</v>
      </c>
      <c r="H207" s="45">
        <f t="shared" si="10"/>
        <v>1</v>
      </c>
      <c r="I207" s="43">
        <f t="shared" si="11"/>
        <v>2</v>
      </c>
    </row>
    <row r="208" spans="3:9" hidden="1" x14ac:dyDescent="0.25">
      <c r="C208" s="63">
        <v>44387</v>
      </c>
      <c r="D208" s="65">
        <v>0.53125</v>
      </c>
      <c r="E208" s="65" t="s">
        <v>138</v>
      </c>
      <c r="F208" s="66">
        <v>4</v>
      </c>
      <c r="G208" s="52">
        <f t="shared" si="9"/>
        <v>153</v>
      </c>
      <c r="H208" s="45">
        <f t="shared" si="10"/>
        <v>1</v>
      </c>
      <c r="I208" s="43">
        <f t="shared" si="11"/>
        <v>1</v>
      </c>
    </row>
    <row r="209" spans="3:9" hidden="1" x14ac:dyDescent="0.25">
      <c r="C209" s="63">
        <v>44387</v>
      </c>
      <c r="D209" s="65">
        <v>0.64930555555555558</v>
      </c>
      <c r="E209" s="65" t="s">
        <v>9</v>
      </c>
      <c r="F209" s="66">
        <v>7</v>
      </c>
      <c r="G209" s="52">
        <f t="shared" si="9"/>
        <v>154</v>
      </c>
      <c r="H209" s="45">
        <f t="shared" si="10"/>
        <v>1</v>
      </c>
      <c r="I209" s="43">
        <f t="shared" si="11"/>
        <v>1</v>
      </c>
    </row>
    <row r="210" spans="3:9" hidden="1" x14ac:dyDescent="0.25">
      <c r="C210" s="63">
        <v>44387</v>
      </c>
      <c r="D210" s="65">
        <v>0.67361111111111116</v>
      </c>
      <c r="E210" s="65" t="s">
        <v>9</v>
      </c>
      <c r="F210" s="66">
        <v>8</v>
      </c>
      <c r="G210" s="52">
        <f t="shared" si="9"/>
        <v>155</v>
      </c>
      <c r="H210" s="45">
        <f t="shared" si="10"/>
        <v>1</v>
      </c>
      <c r="I210" s="43">
        <f t="shared" si="11"/>
        <v>1</v>
      </c>
    </row>
    <row r="211" spans="3:9" x14ac:dyDescent="0.25">
      <c r="C211" s="88">
        <v>44387</v>
      </c>
      <c r="D211" s="90">
        <v>0.6958333333333333</v>
      </c>
      <c r="E211" s="90" t="s">
        <v>9</v>
      </c>
      <c r="F211" s="91">
        <v>9</v>
      </c>
      <c r="G211" s="52">
        <f t="shared" si="9"/>
        <v>156</v>
      </c>
      <c r="H211" s="45">
        <f t="shared" si="10"/>
        <v>2</v>
      </c>
      <c r="I211" s="43">
        <f t="shared" si="11"/>
        <v>2</v>
      </c>
    </row>
    <row r="212" spans="3:9" x14ac:dyDescent="0.25">
      <c r="C212" s="88">
        <v>44387</v>
      </c>
      <c r="D212" s="90">
        <v>0.6958333333333333</v>
      </c>
      <c r="E212" s="90" t="s">
        <v>9</v>
      </c>
      <c r="F212" s="91">
        <v>9</v>
      </c>
      <c r="G212" s="52">
        <f t="shared" si="9"/>
        <v>156</v>
      </c>
      <c r="H212" s="45">
        <f t="shared" si="10"/>
        <v>1</v>
      </c>
      <c r="I212" s="43">
        <f t="shared" si="11"/>
        <v>2</v>
      </c>
    </row>
    <row r="213" spans="3:9" hidden="1" x14ac:dyDescent="0.25">
      <c r="C213" s="63">
        <v>44394</v>
      </c>
      <c r="D213" s="65">
        <v>0.56944444444444442</v>
      </c>
      <c r="E213" s="65" t="s">
        <v>10</v>
      </c>
      <c r="F213" s="66">
        <v>4</v>
      </c>
      <c r="G213" s="52">
        <f t="shared" si="9"/>
        <v>157</v>
      </c>
      <c r="H213" s="45">
        <f t="shared" si="10"/>
        <v>2</v>
      </c>
      <c r="I213" s="43">
        <f t="shared" si="11"/>
        <v>2</v>
      </c>
    </row>
    <row r="214" spans="3:9" hidden="1" x14ac:dyDescent="0.25">
      <c r="C214" s="63">
        <v>44394</v>
      </c>
      <c r="D214" s="65">
        <v>0.56944444444444442</v>
      </c>
      <c r="E214" s="65" t="s">
        <v>10</v>
      </c>
      <c r="F214" s="66">
        <v>4</v>
      </c>
      <c r="G214" s="52">
        <f t="shared" si="9"/>
        <v>157</v>
      </c>
      <c r="H214" s="45">
        <f t="shared" si="10"/>
        <v>1</v>
      </c>
      <c r="I214" s="43">
        <f t="shared" si="11"/>
        <v>2</v>
      </c>
    </row>
    <row r="215" spans="3:9" hidden="1" x14ac:dyDescent="0.25">
      <c r="C215" s="63">
        <v>44394</v>
      </c>
      <c r="D215" s="65">
        <v>0.64930555555555558</v>
      </c>
      <c r="E215" s="65" t="s">
        <v>10</v>
      </c>
      <c r="F215" s="66">
        <v>7</v>
      </c>
      <c r="G215" s="52">
        <f t="shared" si="9"/>
        <v>158</v>
      </c>
      <c r="H215" s="45">
        <f t="shared" si="10"/>
        <v>1</v>
      </c>
      <c r="I215" s="43">
        <f t="shared" si="11"/>
        <v>1</v>
      </c>
    </row>
    <row r="216" spans="3:9" hidden="1" x14ac:dyDescent="0.25">
      <c r="C216" s="63">
        <v>44401</v>
      </c>
      <c r="D216" s="65">
        <v>0.50347222222222221</v>
      </c>
      <c r="E216" s="65" t="s">
        <v>9</v>
      </c>
      <c r="F216" s="66">
        <v>1</v>
      </c>
      <c r="G216" s="52">
        <f t="shared" si="9"/>
        <v>159</v>
      </c>
      <c r="H216" s="45">
        <f t="shared" si="10"/>
        <v>2</v>
      </c>
      <c r="I216" s="43">
        <f t="shared" si="11"/>
        <v>2</v>
      </c>
    </row>
    <row r="217" spans="3:9" hidden="1" x14ac:dyDescent="0.25">
      <c r="C217" s="63">
        <v>44401</v>
      </c>
      <c r="D217" s="65">
        <v>0.50347222222222221</v>
      </c>
      <c r="E217" s="65" t="s">
        <v>9</v>
      </c>
      <c r="F217" s="66">
        <v>1</v>
      </c>
      <c r="G217" s="52">
        <f t="shared" si="9"/>
        <v>159</v>
      </c>
      <c r="H217" s="45">
        <f t="shared" si="10"/>
        <v>1</v>
      </c>
      <c r="I217" s="43">
        <f t="shared" si="11"/>
        <v>2</v>
      </c>
    </row>
    <row r="218" spans="3:9" hidden="1" x14ac:dyDescent="0.25">
      <c r="C218" s="63">
        <v>44401</v>
      </c>
      <c r="D218" s="65">
        <v>0.52777777777777779</v>
      </c>
      <c r="E218" s="65" t="s">
        <v>9</v>
      </c>
      <c r="F218" s="66">
        <v>2</v>
      </c>
      <c r="G218" s="52">
        <f t="shared" si="9"/>
        <v>160</v>
      </c>
      <c r="H218" s="45">
        <f t="shared" si="10"/>
        <v>2</v>
      </c>
      <c r="I218" s="43">
        <f t="shared" si="11"/>
        <v>2</v>
      </c>
    </row>
    <row r="219" spans="3:9" hidden="1" x14ac:dyDescent="0.25">
      <c r="C219" s="63">
        <v>44401</v>
      </c>
      <c r="D219" s="65">
        <v>0.52777777777777779</v>
      </c>
      <c r="E219" s="65" t="s">
        <v>9</v>
      </c>
      <c r="F219" s="66">
        <v>2</v>
      </c>
      <c r="G219" s="52">
        <f t="shared" si="9"/>
        <v>160</v>
      </c>
      <c r="H219" s="45">
        <f t="shared" si="10"/>
        <v>1</v>
      </c>
      <c r="I219" s="43">
        <f t="shared" si="11"/>
        <v>2</v>
      </c>
    </row>
    <row r="220" spans="3:9" hidden="1" x14ac:dyDescent="0.25">
      <c r="C220" s="63">
        <v>44401</v>
      </c>
      <c r="D220" s="65">
        <v>0.54166666666666663</v>
      </c>
      <c r="E220" s="65" t="s">
        <v>139</v>
      </c>
      <c r="F220" s="66">
        <v>4</v>
      </c>
      <c r="G220" s="52">
        <f t="shared" si="9"/>
        <v>161</v>
      </c>
      <c r="H220" s="45">
        <f t="shared" si="10"/>
        <v>3</v>
      </c>
      <c r="I220" s="43">
        <f t="shared" si="11"/>
        <v>3</v>
      </c>
    </row>
    <row r="221" spans="3:9" hidden="1" x14ac:dyDescent="0.25">
      <c r="C221" s="63">
        <v>44401</v>
      </c>
      <c r="D221" s="65">
        <v>0.57638888888888895</v>
      </c>
      <c r="E221" s="65" t="s">
        <v>9</v>
      </c>
      <c r="F221" s="66">
        <v>4</v>
      </c>
      <c r="G221" s="52">
        <f t="shared" si="9"/>
        <v>161</v>
      </c>
      <c r="H221" s="45">
        <f t="shared" si="10"/>
        <v>2</v>
      </c>
      <c r="I221" s="43">
        <f t="shared" si="11"/>
        <v>3</v>
      </c>
    </row>
    <row r="222" spans="3:9" hidden="1" x14ac:dyDescent="0.25">
      <c r="C222" s="63">
        <v>44401</v>
      </c>
      <c r="D222" s="65">
        <v>0.57638888888888895</v>
      </c>
      <c r="E222" s="65" t="s">
        <v>9</v>
      </c>
      <c r="F222" s="66">
        <v>4</v>
      </c>
      <c r="G222" s="52">
        <f t="shared" si="9"/>
        <v>161</v>
      </c>
      <c r="H222" s="45">
        <f t="shared" si="10"/>
        <v>1</v>
      </c>
      <c r="I222" s="43">
        <f t="shared" si="11"/>
        <v>3</v>
      </c>
    </row>
    <row r="223" spans="3:9" hidden="1" x14ac:dyDescent="0.25">
      <c r="C223" s="63">
        <v>44401</v>
      </c>
      <c r="D223" s="65">
        <v>0.59027777777777779</v>
      </c>
      <c r="E223" s="65" t="s">
        <v>139</v>
      </c>
      <c r="F223" s="66">
        <v>6</v>
      </c>
      <c r="G223" s="52">
        <f t="shared" si="9"/>
        <v>162</v>
      </c>
      <c r="H223" s="45">
        <f t="shared" si="10"/>
        <v>1</v>
      </c>
      <c r="I223" s="43">
        <f t="shared" si="11"/>
        <v>1</v>
      </c>
    </row>
    <row r="224" spans="3:9" hidden="1" x14ac:dyDescent="0.25">
      <c r="C224" s="63">
        <v>44401</v>
      </c>
      <c r="D224" s="65">
        <v>0.61458333333333337</v>
      </c>
      <c r="E224" s="65" t="s">
        <v>139</v>
      </c>
      <c r="F224" s="66">
        <v>7</v>
      </c>
      <c r="G224" s="52">
        <f t="shared" si="9"/>
        <v>163</v>
      </c>
      <c r="H224" s="45">
        <f t="shared" si="10"/>
        <v>1</v>
      </c>
      <c r="I224" s="43">
        <f t="shared" si="11"/>
        <v>1</v>
      </c>
    </row>
    <row r="225" spans="3:9" hidden="1" x14ac:dyDescent="0.25">
      <c r="C225" s="63">
        <v>44408</v>
      </c>
      <c r="D225" s="65">
        <v>0.57986111111111105</v>
      </c>
      <c r="E225" s="65" t="s">
        <v>11</v>
      </c>
      <c r="F225" s="66">
        <v>3</v>
      </c>
      <c r="G225" s="52">
        <f t="shared" si="9"/>
        <v>164</v>
      </c>
      <c r="H225" s="45">
        <f t="shared" si="10"/>
        <v>1</v>
      </c>
      <c r="I225" s="43">
        <f t="shared" si="11"/>
        <v>1</v>
      </c>
    </row>
    <row r="226" spans="3:9" hidden="1" x14ac:dyDescent="0.25">
      <c r="C226" s="63">
        <v>44408</v>
      </c>
      <c r="D226" s="65">
        <v>0.60416666666666663</v>
      </c>
      <c r="E226" s="65" t="s">
        <v>11</v>
      </c>
      <c r="F226" s="66">
        <v>4</v>
      </c>
      <c r="G226" s="52">
        <f t="shared" si="9"/>
        <v>165</v>
      </c>
      <c r="H226" s="45">
        <f t="shared" si="10"/>
        <v>2</v>
      </c>
      <c r="I226" s="43">
        <f t="shared" si="11"/>
        <v>2</v>
      </c>
    </row>
    <row r="227" spans="3:9" hidden="1" x14ac:dyDescent="0.25">
      <c r="C227" s="63">
        <v>44408</v>
      </c>
      <c r="D227" s="65">
        <v>0.60416666666666663</v>
      </c>
      <c r="E227" s="65" t="s">
        <v>11</v>
      </c>
      <c r="F227" s="66">
        <v>4</v>
      </c>
      <c r="G227" s="52">
        <f t="shared" si="9"/>
        <v>165</v>
      </c>
      <c r="H227" s="45">
        <f t="shared" si="10"/>
        <v>1</v>
      </c>
      <c r="I227" s="43">
        <f t="shared" si="11"/>
        <v>2</v>
      </c>
    </row>
    <row r="228" spans="3:9" hidden="1" x14ac:dyDescent="0.25">
      <c r="C228" s="63">
        <v>44408</v>
      </c>
      <c r="D228" s="65">
        <v>0.6875</v>
      </c>
      <c r="E228" s="65" t="s">
        <v>11</v>
      </c>
      <c r="F228" s="66">
        <v>7</v>
      </c>
      <c r="G228" s="52">
        <f t="shared" si="9"/>
        <v>166</v>
      </c>
      <c r="H228" s="45">
        <f t="shared" si="10"/>
        <v>1</v>
      </c>
      <c r="I228" s="43">
        <f t="shared" si="11"/>
        <v>1</v>
      </c>
    </row>
    <row r="229" spans="3:9" hidden="1" x14ac:dyDescent="0.25">
      <c r="C229" s="63">
        <v>44408</v>
      </c>
      <c r="D229" s="65">
        <v>0.70138888888888884</v>
      </c>
      <c r="E229" s="65" t="s">
        <v>138</v>
      </c>
      <c r="F229" s="66">
        <v>10</v>
      </c>
      <c r="G229" s="52">
        <f t="shared" si="9"/>
        <v>167</v>
      </c>
      <c r="H229" s="45">
        <f t="shared" si="10"/>
        <v>1</v>
      </c>
      <c r="I229" s="43">
        <f t="shared" si="11"/>
        <v>1</v>
      </c>
    </row>
    <row r="230" spans="3:9" x14ac:dyDescent="0.25">
      <c r="C230" s="88">
        <v>44415</v>
      </c>
      <c r="D230" s="90">
        <v>0.50347222222222221</v>
      </c>
      <c r="E230" s="90" t="s">
        <v>10</v>
      </c>
      <c r="F230" s="91">
        <v>1</v>
      </c>
      <c r="G230" s="52">
        <f t="shared" si="9"/>
        <v>168</v>
      </c>
      <c r="H230" s="45">
        <f t="shared" si="10"/>
        <v>1</v>
      </c>
      <c r="I230" s="43">
        <f t="shared" si="11"/>
        <v>1</v>
      </c>
    </row>
    <row r="231" spans="3:9" x14ac:dyDescent="0.25">
      <c r="C231" s="88">
        <v>44415</v>
      </c>
      <c r="D231" s="90">
        <v>0.57986111111111105</v>
      </c>
      <c r="E231" s="90" t="s">
        <v>10</v>
      </c>
      <c r="F231" s="91">
        <v>4</v>
      </c>
      <c r="G231" s="52">
        <f t="shared" si="9"/>
        <v>169</v>
      </c>
      <c r="H231" s="45">
        <f t="shared" si="10"/>
        <v>1</v>
      </c>
      <c r="I231" s="43">
        <f t="shared" si="11"/>
        <v>1</v>
      </c>
    </row>
    <row r="232" spans="3:9" hidden="1" x14ac:dyDescent="0.25">
      <c r="C232" s="63">
        <v>44415</v>
      </c>
      <c r="D232" s="65">
        <v>0.59375</v>
      </c>
      <c r="E232" s="65" t="s">
        <v>138</v>
      </c>
      <c r="F232" s="66">
        <v>6</v>
      </c>
      <c r="G232" s="52">
        <f t="shared" si="9"/>
        <v>170</v>
      </c>
      <c r="H232" s="45">
        <f t="shared" si="10"/>
        <v>1</v>
      </c>
      <c r="I232" s="43">
        <f t="shared" si="11"/>
        <v>1</v>
      </c>
    </row>
    <row r="233" spans="3:9" x14ac:dyDescent="0.25">
      <c r="C233" s="88">
        <v>44415</v>
      </c>
      <c r="D233" s="90">
        <v>0.62152777777777779</v>
      </c>
      <c r="E233" s="90" t="s">
        <v>138</v>
      </c>
      <c r="F233" s="91">
        <v>7</v>
      </c>
      <c r="G233" s="52">
        <f t="shared" si="9"/>
        <v>171</v>
      </c>
      <c r="H233" s="45">
        <f t="shared" si="10"/>
        <v>1</v>
      </c>
      <c r="I233" s="43">
        <f t="shared" si="11"/>
        <v>1</v>
      </c>
    </row>
    <row r="234" spans="3:9" x14ac:dyDescent="0.25">
      <c r="C234" s="88">
        <v>44415</v>
      </c>
      <c r="D234" s="90">
        <v>0.63541666666666663</v>
      </c>
      <c r="E234" s="90" t="s">
        <v>10</v>
      </c>
      <c r="F234" s="91">
        <v>6</v>
      </c>
      <c r="G234" s="52">
        <f t="shared" si="9"/>
        <v>172</v>
      </c>
      <c r="H234" s="45">
        <f t="shared" si="10"/>
        <v>1</v>
      </c>
      <c r="I234" s="43">
        <f t="shared" si="11"/>
        <v>1</v>
      </c>
    </row>
    <row r="235" spans="3:9" x14ac:dyDescent="0.25">
      <c r="C235" s="88">
        <v>44415</v>
      </c>
      <c r="D235" s="90">
        <v>0.64930555555555558</v>
      </c>
      <c r="E235" s="90" t="s">
        <v>138</v>
      </c>
      <c r="F235" s="91">
        <v>8</v>
      </c>
      <c r="G235" s="52">
        <f t="shared" si="9"/>
        <v>173</v>
      </c>
      <c r="H235" s="45">
        <f t="shared" si="10"/>
        <v>1</v>
      </c>
      <c r="I235" s="43">
        <f t="shared" si="11"/>
        <v>1</v>
      </c>
    </row>
    <row r="236" spans="3:9" x14ac:dyDescent="0.25">
      <c r="C236" s="88">
        <v>44415</v>
      </c>
      <c r="D236" s="90">
        <v>0.70486111111111116</v>
      </c>
      <c r="E236" s="90" t="s">
        <v>138</v>
      </c>
      <c r="F236" s="91">
        <v>10</v>
      </c>
      <c r="G236" s="52">
        <f t="shared" si="9"/>
        <v>174</v>
      </c>
      <c r="H236" s="45">
        <f t="shared" si="10"/>
        <v>1</v>
      </c>
      <c r="I236" s="43">
        <f t="shared" si="11"/>
        <v>1</v>
      </c>
    </row>
    <row r="237" spans="3:9" hidden="1" x14ac:dyDescent="0.25">
      <c r="C237" s="63">
        <v>44422</v>
      </c>
      <c r="D237" s="65">
        <v>0.50347222222222221</v>
      </c>
      <c r="E237" s="65" t="s">
        <v>9</v>
      </c>
      <c r="F237" s="66">
        <v>1</v>
      </c>
      <c r="G237" s="52">
        <f t="shared" si="9"/>
        <v>175</v>
      </c>
      <c r="H237" s="45">
        <f t="shared" si="10"/>
        <v>1</v>
      </c>
      <c r="I237" s="43">
        <f t="shared" si="11"/>
        <v>1</v>
      </c>
    </row>
    <row r="238" spans="3:9" x14ac:dyDescent="0.25">
      <c r="C238" s="88">
        <v>44422</v>
      </c>
      <c r="D238" s="90">
        <v>0.52777777777777779</v>
      </c>
      <c r="E238" s="90" t="s">
        <v>9</v>
      </c>
      <c r="F238" s="91">
        <v>2</v>
      </c>
      <c r="G238" s="52">
        <f t="shared" si="9"/>
        <v>176</v>
      </c>
      <c r="H238" s="45">
        <f t="shared" si="10"/>
        <v>1</v>
      </c>
      <c r="I238" s="43">
        <f t="shared" si="11"/>
        <v>1</v>
      </c>
    </row>
    <row r="239" spans="3:9" x14ac:dyDescent="0.25">
      <c r="C239" s="88">
        <v>44422</v>
      </c>
      <c r="D239" s="90">
        <v>0.57986111111111105</v>
      </c>
      <c r="E239" s="90" t="s">
        <v>9</v>
      </c>
      <c r="F239" s="91">
        <v>4</v>
      </c>
      <c r="G239" s="52">
        <f t="shared" si="9"/>
        <v>177</v>
      </c>
      <c r="H239" s="45">
        <f t="shared" si="10"/>
        <v>1</v>
      </c>
      <c r="I239" s="43">
        <f t="shared" si="11"/>
        <v>1</v>
      </c>
    </row>
    <row r="240" spans="3:9" hidden="1" x14ac:dyDescent="0.25">
      <c r="C240" s="63">
        <v>44422</v>
      </c>
      <c r="D240" s="65">
        <v>0.59375</v>
      </c>
      <c r="E240" s="65" t="s">
        <v>143</v>
      </c>
      <c r="F240" s="66">
        <v>6</v>
      </c>
      <c r="G240" s="52">
        <f t="shared" si="9"/>
        <v>178</v>
      </c>
      <c r="H240" s="45">
        <f t="shared" si="10"/>
        <v>1</v>
      </c>
      <c r="I240" s="43">
        <f t="shared" si="11"/>
        <v>1</v>
      </c>
    </row>
    <row r="241" spans="3:9" hidden="1" x14ac:dyDescent="0.25">
      <c r="C241" s="63">
        <v>44422</v>
      </c>
      <c r="D241" s="65">
        <v>0.60763888888888895</v>
      </c>
      <c r="E241" s="65" t="s">
        <v>9</v>
      </c>
      <c r="F241" s="66">
        <v>5</v>
      </c>
      <c r="G241" s="52">
        <f t="shared" si="9"/>
        <v>179</v>
      </c>
      <c r="H241" s="45">
        <f t="shared" si="10"/>
        <v>2</v>
      </c>
      <c r="I241" s="43">
        <f t="shared" si="11"/>
        <v>2</v>
      </c>
    </row>
    <row r="242" spans="3:9" hidden="1" x14ac:dyDescent="0.25">
      <c r="C242" s="63">
        <v>44422</v>
      </c>
      <c r="D242" s="65">
        <v>0.60763888888888895</v>
      </c>
      <c r="E242" s="65" t="s">
        <v>9</v>
      </c>
      <c r="F242" s="66">
        <v>5</v>
      </c>
      <c r="G242" s="52">
        <f t="shared" si="9"/>
        <v>179</v>
      </c>
      <c r="H242" s="45">
        <f t="shared" si="10"/>
        <v>1</v>
      </c>
      <c r="I242" s="43">
        <f t="shared" si="11"/>
        <v>2</v>
      </c>
    </row>
    <row r="243" spans="3:9" hidden="1" x14ac:dyDescent="0.25">
      <c r="C243" s="63">
        <v>44422</v>
      </c>
      <c r="D243" s="65">
        <v>0.62152777777777779</v>
      </c>
      <c r="E243" s="65" t="s">
        <v>143</v>
      </c>
      <c r="F243" s="66">
        <v>7</v>
      </c>
      <c r="G243" s="52">
        <f t="shared" si="9"/>
        <v>180</v>
      </c>
      <c r="H243" s="45">
        <f t="shared" si="10"/>
        <v>1</v>
      </c>
      <c r="I243" s="43">
        <f t="shared" si="11"/>
        <v>1</v>
      </c>
    </row>
    <row r="244" spans="3:9" hidden="1" x14ac:dyDescent="0.25">
      <c r="C244" s="63">
        <v>44422</v>
      </c>
      <c r="D244" s="65">
        <v>0.67708333333333337</v>
      </c>
      <c r="E244" s="65" t="s">
        <v>143</v>
      </c>
      <c r="F244" s="66">
        <v>9</v>
      </c>
      <c r="G244" s="52">
        <f t="shared" si="9"/>
        <v>181</v>
      </c>
      <c r="H244" s="45">
        <f t="shared" si="10"/>
        <v>1</v>
      </c>
      <c r="I244" s="43">
        <f t="shared" si="11"/>
        <v>1</v>
      </c>
    </row>
    <row r="245" spans="3:9" hidden="1" x14ac:dyDescent="0.25">
      <c r="C245" s="63">
        <v>44422</v>
      </c>
      <c r="D245" s="65">
        <v>0.69097222222222221</v>
      </c>
      <c r="E245" s="65" t="s">
        <v>9</v>
      </c>
      <c r="F245" s="66">
        <v>8</v>
      </c>
      <c r="G245" s="52">
        <f t="shared" si="9"/>
        <v>182</v>
      </c>
      <c r="H245" s="45">
        <f t="shared" si="10"/>
        <v>1</v>
      </c>
      <c r="I245" s="43">
        <f t="shared" si="11"/>
        <v>1</v>
      </c>
    </row>
    <row r="246" spans="3:9" hidden="1" x14ac:dyDescent="0.25">
      <c r="C246" s="63">
        <v>44422</v>
      </c>
      <c r="D246" s="65">
        <v>0.71527777777777779</v>
      </c>
      <c r="E246" s="65" t="s">
        <v>9</v>
      </c>
      <c r="F246" s="66">
        <v>9</v>
      </c>
      <c r="G246" s="52">
        <f t="shared" si="9"/>
        <v>183</v>
      </c>
      <c r="H246" s="45">
        <f t="shared" si="10"/>
        <v>1</v>
      </c>
      <c r="I246" s="43">
        <f t="shared" si="11"/>
        <v>1</v>
      </c>
    </row>
    <row r="247" spans="3:9" hidden="1" x14ac:dyDescent="0.25">
      <c r="C247" s="63">
        <v>44429</v>
      </c>
      <c r="D247" s="65">
        <v>0.49652777777777773</v>
      </c>
      <c r="E247" s="65" t="s">
        <v>138</v>
      </c>
      <c r="F247" s="66">
        <v>2</v>
      </c>
      <c r="G247" s="52">
        <f t="shared" si="9"/>
        <v>184</v>
      </c>
      <c r="H247" s="45">
        <f t="shared" si="10"/>
        <v>2</v>
      </c>
      <c r="I247" s="43">
        <f t="shared" si="11"/>
        <v>2</v>
      </c>
    </row>
    <row r="248" spans="3:9" hidden="1" x14ac:dyDescent="0.25">
      <c r="C248" s="63">
        <v>44429</v>
      </c>
      <c r="D248" s="65">
        <v>0.49652777777777773</v>
      </c>
      <c r="E248" s="65" t="s">
        <v>138</v>
      </c>
      <c r="F248" s="66">
        <v>2</v>
      </c>
      <c r="G248" s="52">
        <f t="shared" si="9"/>
        <v>184</v>
      </c>
      <c r="H248" s="45">
        <f t="shared" si="10"/>
        <v>1</v>
      </c>
      <c r="I248" s="43">
        <f t="shared" si="11"/>
        <v>2</v>
      </c>
    </row>
    <row r="249" spans="3:9" x14ac:dyDescent="0.25">
      <c r="C249" s="88">
        <v>44429</v>
      </c>
      <c r="D249" s="90">
        <v>0.54861111111111105</v>
      </c>
      <c r="E249" s="90" t="s">
        <v>138</v>
      </c>
      <c r="F249" s="91">
        <v>4</v>
      </c>
      <c r="G249" s="52">
        <f t="shared" si="9"/>
        <v>185</v>
      </c>
      <c r="H249" s="45">
        <f t="shared" si="10"/>
        <v>1</v>
      </c>
      <c r="I249" s="43">
        <f t="shared" si="11"/>
        <v>1</v>
      </c>
    </row>
    <row r="250" spans="3:9" x14ac:dyDescent="0.25">
      <c r="C250" s="88">
        <v>44429</v>
      </c>
      <c r="D250" s="90">
        <v>0.55902777777777779</v>
      </c>
      <c r="E250" s="90" t="s">
        <v>11</v>
      </c>
      <c r="F250" s="91">
        <v>2</v>
      </c>
      <c r="G250" s="52">
        <f t="shared" si="9"/>
        <v>186</v>
      </c>
      <c r="H250" s="45">
        <f t="shared" si="10"/>
        <v>1</v>
      </c>
      <c r="I250" s="43">
        <f t="shared" si="11"/>
        <v>1</v>
      </c>
    </row>
    <row r="251" spans="3:9" hidden="1" x14ac:dyDescent="0.25">
      <c r="C251" s="63">
        <v>44429</v>
      </c>
      <c r="D251" s="65">
        <v>0.57291666666666663</v>
      </c>
      <c r="E251" s="65" t="s">
        <v>138</v>
      </c>
      <c r="F251" s="66">
        <v>5</v>
      </c>
      <c r="G251" s="52">
        <f t="shared" si="9"/>
        <v>187</v>
      </c>
      <c r="H251" s="45">
        <f t="shared" si="10"/>
        <v>1</v>
      </c>
      <c r="I251" s="43">
        <f t="shared" si="11"/>
        <v>1</v>
      </c>
    </row>
    <row r="252" spans="3:9" hidden="1" x14ac:dyDescent="0.25">
      <c r="C252" s="63">
        <v>44429</v>
      </c>
      <c r="D252" s="65">
        <v>0.58680555555555558</v>
      </c>
      <c r="E252" s="65" t="s">
        <v>11</v>
      </c>
      <c r="F252" s="66">
        <v>3</v>
      </c>
      <c r="G252" s="52">
        <f t="shared" si="9"/>
        <v>188</v>
      </c>
      <c r="H252" s="45">
        <f t="shared" si="10"/>
        <v>1</v>
      </c>
      <c r="I252" s="43">
        <f t="shared" si="11"/>
        <v>1</v>
      </c>
    </row>
    <row r="253" spans="3:9" hidden="1" x14ac:dyDescent="0.25">
      <c r="C253" s="63">
        <v>44429</v>
      </c>
      <c r="D253" s="65">
        <v>0.62847222222222221</v>
      </c>
      <c r="E253" s="65" t="s">
        <v>138</v>
      </c>
      <c r="F253" s="66">
        <v>7</v>
      </c>
      <c r="G253" s="52">
        <f t="shared" si="9"/>
        <v>189</v>
      </c>
      <c r="H253" s="45">
        <f t="shared" si="10"/>
        <v>1</v>
      </c>
      <c r="I253" s="43">
        <f t="shared" si="11"/>
        <v>1</v>
      </c>
    </row>
    <row r="254" spans="3:9" hidden="1" x14ac:dyDescent="0.25">
      <c r="C254" s="63">
        <v>44429</v>
      </c>
      <c r="D254" s="65">
        <v>0.64236111111111105</v>
      </c>
      <c r="E254" s="65" t="s">
        <v>11</v>
      </c>
      <c r="F254" s="66">
        <v>5</v>
      </c>
      <c r="G254" s="52">
        <f t="shared" si="9"/>
        <v>190</v>
      </c>
      <c r="H254" s="45">
        <f t="shared" si="10"/>
        <v>1</v>
      </c>
      <c r="I254" s="43">
        <f t="shared" si="11"/>
        <v>1</v>
      </c>
    </row>
    <row r="255" spans="3:9" hidden="1" x14ac:dyDescent="0.25">
      <c r="C255" s="63">
        <v>44429</v>
      </c>
      <c r="D255" s="65">
        <v>0.69444444444444453</v>
      </c>
      <c r="E255" s="65" t="s">
        <v>11</v>
      </c>
      <c r="F255" s="66">
        <v>7</v>
      </c>
      <c r="G255" s="52">
        <f t="shared" si="9"/>
        <v>191</v>
      </c>
      <c r="H255" s="45">
        <f t="shared" si="10"/>
        <v>1</v>
      </c>
      <c r="I255" s="43">
        <f t="shared" si="11"/>
        <v>1</v>
      </c>
    </row>
    <row r="256" spans="3:9" hidden="1" x14ac:dyDescent="0.25">
      <c r="C256" s="63">
        <v>44429</v>
      </c>
      <c r="D256" s="65">
        <v>0.71875</v>
      </c>
      <c r="E256" s="65" t="s">
        <v>11</v>
      </c>
      <c r="F256" s="66">
        <v>8</v>
      </c>
      <c r="G256" s="52">
        <f t="shared" si="9"/>
        <v>192</v>
      </c>
      <c r="H256" s="45">
        <f t="shared" si="10"/>
        <v>1</v>
      </c>
      <c r="I256" s="43">
        <f t="shared" si="11"/>
        <v>1</v>
      </c>
    </row>
    <row r="257" spans="3:9" x14ac:dyDescent="0.25">
      <c r="C257" s="88">
        <v>44436</v>
      </c>
      <c r="D257" s="90">
        <v>0.51388888888888895</v>
      </c>
      <c r="E257" s="90" t="s">
        <v>9</v>
      </c>
      <c r="F257" s="91">
        <v>1</v>
      </c>
      <c r="G257" s="52">
        <f t="shared" si="9"/>
        <v>193</v>
      </c>
      <c r="H257" s="45">
        <f t="shared" si="10"/>
        <v>1</v>
      </c>
      <c r="I257" s="43">
        <f t="shared" si="11"/>
        <v>1</v>
      </c>
    </row>
    <row r="258" spans="3:9" x14ac:dyDescent="0.25">
      <c r="C258" s="88">
        <v>44436</v>
      </c>
      <c r="D258" s="90">
        <v>0.53819444444444442</v>
      </c>
      <c r="E258" s="90" t="s">
        <v>9</v>
      </c>
      <c r="F258" s="91">
        <v>2</v>
      </c>
      <c r="G258" s="52">
        <f t="shared" si="9"/>
        <v>194</v>
      </c>
      <c r="H258" s="45">
        <f t="shared" si="10"/>
        <v>1</v>
      </c>
      <c r="I258" s="43">
        <f t="shared" si="11"/>
        <v>1</v>
      </c>
    </row>
    <row r="259" spans="3:9" x14ac:dyDescent="0.25">
      <c r="C259" s="88">
        <v>44436</v>
      </c>
      <c r="D259" s="90">
        <v>0.5625</v>
      </c>
      <c r="E259" s="90" t="s">
        <v>9</v>
      </c>
      <c r="F259" s="91">
        <v>3</v>
      </c>
      <c r="G259" s="52">
        <f t="shared" si="9"/>
        <v>195</v>
      </c>
      <c r="H259" s="45">
        <f t="shared" si="10"/>
        <v>1</v>
      </c>
      <c r="I259" s="43">
        <f t="shared" si="11"/>
        <v>1</v>
      </c>
    </row>
    <row r="260" spans="3:9" x14ac:dyDescent="0.25">
      <c r="C260" s="88">
        <v>44436</v>
      </c>
      <c r="D260" s="90">
        <v>0.57638888888888895</v>
      </c>
      <c r="E260" s="90" t="s">
        <v>143</v>
      </c>
      <c r="F260" s="91">
        <v>5</v>
      </c>
      <c r="G260" s="52">
        <f t="shared" si="9"/>
        <v>196</v>
      </c>
      <c r="H260" s="45">
        <f t="shared" si="10"/>
        <v>1</v>
      </c>
      <c r="I260" s="43">
        <f t="shared" si="11"/>
        <v>1</v>
      </c>
    </row>
    <row r="261" spans="3:9" hidden="1" x14ac:dyDescent="0.25">
      <c r="C261" s="63">
        <v>44436</v>
      </c>
      <c r="D261" s="65">
        <v>0.65972222222222221</v>
      </c>
      <c r="E261" s="65" t="s">
        <v>143</v>
      </c>
      <c r="F261" s="66">
        <v>8</v>
      </c>
      <c r="G261" s="52">
        <f t="shared" ref="G261:G324" si="12">IF(AND(C261=C260,F261=F260),G260,G260+1)</f>
        <v>197</v>
      </c>
      <c r="H261" s="45">
        <f t="shared" si="10"/>
        <v>1</v>
      </c>
      <c r="I261" s="43">
        <f t="shared" si="11"/>
        <v>1</v>
      </c>
    </row>
    <row r="262" spans="3:9" hidden="1" x14ac:dyDescent="0.25">
      <c r="C262" s="63">
        <v>44436</v>
      </c>
      <c r="D262" s="65">
        <v>0.6875</v>
      </c>
      <c r="E262" s="65" t="s">
        <v>143</v>
      </c>
      <c r="F262" s="66">
        <v>9</v>
      </c>
      <c r="G262" s="52">
        <f t="shared" si="12"/>
        <v>198</v>
      </c>
      <c r="H262" s="45">
        <f t="shared" ref="H262:H325" si="13">IF(G262=G264,3,IF(G262=G263,2,1))</f>
        <v>1</v>
      </c>
      <c r="I262" s="43">
        <f t="shared" ref="I262:I325" si="14">IF(H260=3,3,IF(H261=3,3,IF(H261=2,2,H262)))</f>
        <v>1</v>
      </c>
    </row>
    <row r="263" spans="3:9" hidden="1" x14ac:dyDescent="0.25">
      <c r="C263" s="63">
        <v>44450</v>
      </c>
      <c r="D263" s="65">
        <v>0.52083333333333337</v>
      </c>
      <c r="E263" s="65" t="s">
        <v>10</v>
      </c>
      <c r="F263" s="66">
        <v>1</v>
      </c>
      <c r="G263" s="52">
        <f t="shared" si="12"/>
        <v>199</v>
      </c>
      <c r="H263" s="45">
        <f t="shared" si="13"/>
        <v>1</v>
      </c>
      <c r="I263" s="43">
        <f t="shared" si="14"/>
        <v>1</v>
      </c>
    </row>
    <row r="264" spans="3:9" hidden="1" x14ac:dyDescent="0.25">
      <c r="C264" s="63">
        <v>44450</v>
      </c>
      <c r="D264" s="65">
        <v>0.61111111111111105</v>
      </c>
      <c r="E264" s="65" t="s">
        <v>143</v>
      </c>
      <c r="F264" s="66">
        <v>6</v>
      </c>
      <c r="G264" s="52">
        <f t="shared" si="12"/>
        <v>200</v>
      </c>
      <c r="H264" s="45">
        <f t="shared" si="13"/>
        <v>1</v>
      </c>
      <c r="I264" s="43">
        <f t="shared" si="14"/>
        <v>1</v>
      </c>
    </row>
    <row r="265" spans="3:9" hidden="1" x14ac:dyDescent="0.25">
      <c r="C265" s="63">
        <v>44450</v>
      </c>
      <c r="D265" s="65">
        <v>0.62152777777777779</v>
      </c>
      <c r="E265" s="65" t="s">
        <v>10</v>
      </c>
      <c r="F265" s="66">
        <v>5</v>
      </c>
      <c r="G265" s="52">
        <f t="shared" si="12"/>
        <v>201</v>
      </c>
      <c r="H265" s="45">
        <f t="shared" si="13"/>
        <v>1</v>
      </c>
      <c r="I265" s="43">
        <f t="shared" si="14"/>
        <v>1</v>
      </c>
    </row>
    <row r="266" spans="3:9" hidden="1" x14ac:dyDescent="0.25">
      <c r="C266" s="63">
        <v>44450</v>
      </c>
      <c r="D266" s="65">
        <v>0.63541666666666663</v>
      </c>
      <c r="E266" s="65" t="s">
        <v>143</v>
      </c>
      <c r="F266" s="66">
        <v>7</v>
      </c>
      <c r="G266" s="52">
        <f t="shared" si="12"/>
        <v>202</v>
      </c>
      <c r="H266" s="45">
        <f t="shared" si="13"/>
        <v>1</v>
      </c>
      <c r="I266" s="43">
        <f t="shared" si="14"/>
        <v>1</v>
      </c>
    </row>
    <row r="267" spans="3:9" hidden="1" x14ac:dyDescent="0.25">
      <c r="C267" s="63">
        <v>44450</v>
      </c>
      <c r="D267" s="65">
        <v>0.71875</v>
      </c>
      <c r="E267" s="65" t="s">
        <v>143</v>
      </c>
      <c r="F267" s="66">
        <v>10</v>
      </c>
      <c r="G267" s="52">
        <f t="shared" si="12"/>
        <v>203</v>
      </c>
      <c r="H267" s="45">
        <f t="shared" si="13"/>
        <v>1</v>
      </c>
      <c r="I267" s="43">
        <f t="shared" si="14"/>
        <v>1</v>
      </c>
    </row>
    <row r="268" spans="3:9" x14ac:dyDescent="0.25">
      <c r="C268" s="88">
        <v>44457</v>
      </c>
      <c r="D268" s="90">
        <v>0.51041666666666663</v>
      </c>
      <c r="E268" s="90" t="s">
        <v>138</v>
      </c>
      <c r="F268" s="91">
        <v>2</v>
      </c>
      <c r="G268" s="52">
        <f t="shared" si="12"/>
        <v>204</v>
      </c>
      <c r="H268" s="45">
        <f t="shared" si="13"/>
        <v>1</v>
      </c>
      <c r="I268" s="43">
        <f t="shared" si="14"/>
        <v>1</v>
      </c>
    </row>
    <row r="269" spans="3:9" x14ac:dyDescent="0.25">
      <c r="C269" s="88">
        <v>44457</v>
      </c>
      <c r="D269" s="90">
        <v>0.53472222222222221</v>
      </c>
      <c r="E269" s="90" t="s">
        <v>138</v>
      </c>
      <c r="F269" s="91">
        <v>3</v>
      </c>
      <c r="G269" s="52">
        <f t="shared" si="12"/>
        <v>205</v>
      </c>
      <c r="H269" s="45">
        <f t="shared" si="13"/>
        <v>1</v>
      </c>
      <c r="I269" s="43">
        <f t="shared" si="14"/>
        <v>1</v>
      </c>
    </row>
    <row r="270" spans="3:9" x14ac:dyDescent="0.25">
      <c r="C270" s="88">
        <v>44457</v>
      </c>
      <c r="D270" s="90">
        <v>0.54513888888888895</v>
      </c>
      <c r="E270" s="90" t="s">
        <v>9</v>
      </c>
      <c r="F270" s="91">
        <v>2</v>
      </c>
      <c r="G270" s="52">
        <f t="shared" si="12"/>
        <v>206</v>
      </c>
      <c r="H270" s="45">
        <f t="shared" si="13"/>
        <v>1</v>
      </c>
      <c r="I270" s="43">
        <f t="shared" si="14"/>
        <v>1</v>
      </c>
    </row>
    <row r="271" spans="3:9" x14ac:dyDescent="0.25">
      <c r="C271" s="88">
        <v>44457</v>
      </c>
      <c r="D271" s="90">
        <v>0.69097222222222221</v>
      </c>
      <c r="E271" s="90" t="s">
        <v>138</v>
      </c>
      <c r="F271" s="91">
        <v>9</v>
      </c>
      <c r="G271" s="52">
        <f t="shared" si="12"/>
        <v>207</v>
      </c>
      <c r="H271" s="45">
        <f t="shared" si="13"/>
        <v>1</v>
      </c>
      <c r="I271" s="43">
        <f t="shared" si="14"/>
        <v>1</v>
      </c>
    </row>
    <row r="272" spans="3:9" hidden="1" x14ac:dyDescent="0.25">
      <c r="C272" s="63">
        <v>44457</v>
      </c>
      <c r="D272" s="65">
        <v>0.70138888888888884</v>
      </c>
      <c r="E272" s="65" t="s">
        <v>9</v>
      </c>
      <c r="F272" s="66">
        <v>8</v>
      </c>
      <c r="G272" s="52">
        <f t="shared" si="12"/>
        <v>208</v>
      </c>
      <c r="H272" s="45">
        <f t="shared" si="13"/>
        <v>1</v>
      </c>
      <c r="I272" s="43">
        <f t="shared" si="14"/>
        <v>1</v>
      </c>
    </row>
    <row r="273" spans="3:9" hidden="1" x14ac:dyDescent="0.25">
      <c r="C273" s="63">
        <v>44457</v>
      </c>
      <c r="D273" s="65">
        <v>0.71875</v>
      </c>
      <c r="E273" s="65" t="s">
        <v>138</v>
      </c>
      <c r="F273" s="66">
        <v>10</v>
      </c>
      <c r="G273" s="52">
        <f t="shared" si="12"/>
        <v>209</v>
      </c>
      <c r="H273" s="45">
        <f t="shared" si="13"/>
        <v>1</v>
      </c>
      <c r="I273" s="43">
        <f t="shared" si="14"/>
        <v>1</v>
      </c>
    </row>
    <row r="274" spans="3:9" hidden="1" x14ac:dyDescent="0.25">
      <c r="C274" s="63">
        <v>44463</v>
      </c>
      <c r="D274" s="65">
        <v>0.80208333333333337</v>
      </c>
      <c r="E274" s="65" t="s">
        <v>11</v>
      </c>
      <c r="F274" s="66">
        <v>5</v>
      </c>
      <c r="G274" s="52">
        <f t="shared" si="12"/>
        <v>210</v>
      </c>
      <c r="H274" s="45">
        <f t="shared" si="13"/>
        <v>1</v>
      </c>
      <c r="I274" s="43">
        <f t="shared" si="14"/>
        <v>1</v>
      </c>
    </row>
    <row r="275" spans="3:9" x14ac:dyDescent="0.25">
      <c r="C275" s="88">
        <v>44463</v>
      </c>
      <c r="D275" s="90">
        <v>0.82291666666666663</v>
      </c>
      <c r="E275" s="90" t="s">
        <v>11</v>
      </c>
      <c r="F275" s="91">
        <v>6</v>
      </c>
      <c r="G275" s="52">
        <f t="shared" si="12"/>
        <v>211</v>
      </c>
      <c r="H275" s="45">
        <f t="shared" si="13"/>
        <v>2</v>
      </c>
      <c r="I275" s="43">
        <f t="shared" si="14"/>
        <v>2</v>
      </c>
    </row>
    <row r="276" spans="3:9" x14ac:dyDescent="0.25">
      <c r="C276" s="88">
        <v>44463</v>
      </c>
      <c r="D276" s="90">
        <v>0.82291666666666663</v>
      </c>
      <c r="E276" s="90" t="s">
        <v>11</v>
      </c>
      <c r="F276" s="91">
        <v>6</v>
      </c>
      <c r="G276" s="52">
        <f t="shared" si="12"/>
        <v>211</v>
      </c>
      <c r="H276" s="45">
        <f t="shared" si="13"/>
        <v>1</v>
      </c>
      <c r="I276" s="43">
        <f t="shared" si="14"/>
        <v>2</v>
      </c>
    </row>
    <row r="277" spans="3:9" hidden="1" x14ac:dyDescent="0.25">
      <c r="C277" s="63">
        <v>44464</v>
      </c>
      <c r="D277" s="65">
        <v>0.49652777777777773</v>
      </c>
      <c r="E277" s="65" t="s">
        <v>139</v>
      </c>
      <c r="F277" s="66">
        <v>1</v>
      </c>
      <c r="G277" s="52">
        <f t="shared" si="12"/>
        <v>212</v>
      </c>
      <c r="H277" s="45">
        <f t="shared" si="13"/>
        <v>3</v>
      </c>
      <c r="I277" s="43">
        <f t="shared" si="14"/>
        <v>3</v>
      </c>
    </row>
    <row r="278" spans="3:9" hidden="1" x14ac:dyDescent="0.25">
      <c r="C278" s="63">
        <v>44464</v>
      </c>
      <c r="D278" s="65">
        <v>0.50694444444444442</v>
      </c>
      <c r="E278" s="65" t="s">
        <v>5</v>
      </c>
      <c r="F278" s="66">
        <v>1</v>
      </c>
      <c r="G278" s="52">
        <f t="shared" si="12"/>
        <v>212</v>
      </c>
      <c r="H278" s="45">
        <f t="shared" si="13"/>
        <v>2</v>
      </c>
      <c r="I278" s="43">
        <f t="shared" si="14"/>
        <v>3</v>
      </c>
    </row>
    <row r="279" spans="3:9" hidden="1" x14ac:dyDescent="0.25">
      <c r="C279" s="63">
        <v>44464</v>
      </c>
      <c r="D279" s="65">
        <v>0.50694444444444442</v>
      </c>
      <c r="E279" s="65" t="s">
        <v>5</v>
      </c>
      <c r="F279" s="66">
        <v>1</v>
      </c>
      <c r="G279" s="52">
        <f t="shared" si="12"/>
        <v>212</v>
      </c>
      <c r="H279" s="45">
        <f t="shared" si="13"/>
        <v>1</v>
      </c>
      <c r="I279" s="43">
        <f t="shared" si="14"/>
        <v>3</v>
      </c>
    </row>
    <row r="280" spans="3:9" hidden="1" x14ac:dyDescent="0.25">
      <c r="C280" s="63">
        <v>44464</v>
      </c>
      <c r="D280" s="65">
        <v>0.60416666666666663</v>
      </c>
      <c r="E280" s="65" t="s">
        <v>5</v>
      </c>
      <c r="F280" s="66">
        <v>5</v>
      </c>
      <c r="G280" s="52">
        <f t="shared" si="12"/>
        <v>213</v>
      </c>
      <c r="H280" s="45">
        <f t="shared" si="13"/>
        <v>1</v>
      </c>
      <c r="I280" s="43">
        <f t="shared" si="14"/>
        <v>1</v>
      </c>
    </row>
    <row r="281" spans="3:9" hidden="1" x14ac:dyDescent="0.25">
      <c r="C281" s="63">
        <v>44464</v>
      </c>
      <c r="D281" s="65">
        <v>0.62847222222222221</v>
      </c>
      <c r="E281" s="65" t="s">
        <v>5</v>
      </c>
      <c r="F281" s="66">
        <v>6</v>
      </c>
      <c r="G281" s="52">
        <f t="shared" si="12"/>
        <v>214</v>
      </c>
      <c r="H281" s="45">
        <f t="shared" si="13"/>
        <v>2</v>
      </c>
      <c r="I281" s="43">
        <f t="shared" si="14"/>
        <v>2</v>
      </c>
    </row>
    <row r="282" spans="3:9" hidden="1" x14ac:dyDescent="0.25">
      <c r="C282" s="63">
        <v>44464</v>
      </c>
      <c r="D282" s="65">
        <v>0.62847222222222221</v>
      </c>
      <c r="E282" s="65" t="s">
        <v>5</v>
      </c>
      <c r="F282" s="66">
        <v>6</v>
      </c>
      <c r="G282" s="52">
        <f t="shared" si="12"/>
        <v>214</v>
      </c>
      <c r="H282" s="45">
        <f t="shared" si="13"/>
        <v>1</v>
      </c>
      <c r="I282" s="43">
        <f t="shared" si="14"/>
        <v>2</v>
      </c>
    </row>
    <row r="283" spans="3:9" hidden="1" x14ac:dyDescent="0.25">
      <c r="C283" s="63">
        <v>44464</v>
      </c>
      <c r="D283" s="65">
        <v>0.65625</v>
      </c>
      <c r="E283" s="65" t="s">
        <v>5</v>
      </c>
      <c r="F283" s="66">
        <v>7</v>
      </c>
      <c r="G283" s="52">
        <f t="shared" si="12"/>
        <v>215</v>
      </c>
      <c r="H283" s="45">
        <f t="shared" si="13"/>
        <v>1</v>
      </c>
      <c r="I283" s="43">
        <f t="shared" si="14"/>
        <v>1</v>
      </c>
    </row>
    <row r="284" spans="3:9" hidden="1" x14ac:dyDescent="0.25">
      <c r="C284" s="63">
        <v>44464</v>
      </c>
      <c r="D284" s="65">
        <v>0.72569444444444453</v>
      </c>
      <c r="E284" s="65" t="s">
        <v>139</v>
      </c>
      <c r="F284" s="66">
        <v>10</v>
      </c>
      <c r="G284" s="52">
        <f t="shared" si="12"/>
        <v>216</v>
      </c>
      <c r="H284" s="45">
        <f t="shared" si="13"/>
        <v>1</v>
      </c>
      <c r="I284" s="43">
        <f t="shared" si="14"/>
        <v>1</v>
      </c>
    </row>
    <row r="285" spans="3:9" hidden="1" x14ac:dyDescent="0.25">
      <c r="C285" s="63">
        <v>44471</v>
      </c>
      <c r="D285" s="65">
        <v>0.49305555555555558</v>
      </c>
      <c r="E285" s="65" t="s">
        <v>138</v>
      </c>
      <c r="F285" s="66">
        <v>1</v>
      </c>
      <c r="G285" s="52">
        <f t="shared" si="12"/>
        <v>217</v>
      </c>
      <c r="H285" s="45">
        <f t="shared" si="13"/>
        <v>1</v>
      </c>
      <c r="I285" s="43">
        <f t="shared" si="14"/>
        <v>1</v>
      </c>
    </row>
    <row r="286" spans="3:9" x14ac:dyDescent="0.25">
      <c r="C286" s="88">
        <v>44478</v>
      </c>
      <c r="D286" s="90">
        <v>0.53472222222222221</v>
      </c>
      <c r="E286" s="90" t="s">
        <v>9</v>
      </c>
      <c r="F286" s="91">
        <v>2</v>
      </c>
      <c r="G286" s="52">
        <f t="shared" si="12"/>
        <v>218</v>
      </c>
      <c r="H286" s="45">
        <f t="shared" si="13"/>
        <v>1</v>
      </c>
      <c r="I286" s="43">
        <f t="shared" si="14"/>
        <v>1</v>
      </c>
    </row>
    <row r="287" spans="3:9" x14ac:dyDescent="0.25">
      <c r="C287" s="88">
        <v>44478</v>
      </c>
      <c r="D287" s="90">
        <v>0.55902777777777779</v>
      </c>
      <c r="E287" s="90" t="s">
        <v>9</v>
      </c>
      <c r="F287" s="91">
        <v>3</v>
      </c>
      <c r="G287" s="52">
        <f t="shared" si="12"/>
        <v>219</v>
      </c>
      <c r="H287" s="45">
        <f t="shared" si="13"/>
        <v>1</v>
      </c>
      <c r="I287" s="43">
        <f t="shared" si="14"/>
        <v>1</v>
      </c>
    </row>
    <row r="288" spans="3:9" hidden="1" x14ac:dyDescent="0.25">
      <c r="C288" s="63">
        <v>44478</v>
      </c>
      <c r="D288" s="65">
        <v>0.62152777777777779</v>
      </c>
      <c r="E288" s="65" t="s">
        <v>138</v>
      </c>
      <c r="F288" s="66">
        <v>5</v>
      </c>
      <c r="G288" s="52">
        <f t="shared" si="12"/>
        <v>220</v>
      </c>
      <c r="H288" s="45">
        <f t="shared" si="13"/>
        <v>1</v>
      </c>
      <c r="I288" s="43">
        <f t="shared" si="14"/>
        <v>1</v>
      </c>
    </row>
    <row r="289" spans="3:9" hidden="1" x14ac:dyDescent="0.25">
      <c r="C289" s="63">
        <v>44478</v>
      </c>
      <c r="D289" s="65">
        <v>0.63194444444444442</v>
      </c>
      <c r="E289" s="65" t="s">
        <v>9</v>
      </c>
      <c r="F289" s="66">
        <v>6</v>
      </c>
      <c r="G289" s="52">
        <f t="shared" si="12"/>
        <v>221</v>
      </c>
      <c r="H289" s="45">
        <f t="shared" si="13"/>
        <v>2</v>
      </c>
      <c r="I289" s="43">
        <f t="shared" si="14"/>
        <v>2</v>
      </c>
    </row>
    <row r="290" spans="3:9" hidden="1" x14ac:dyDescent="0.25">
      <c r="C290" s="63">
        <v>44478</v>
      </c>
      <c r="D290" s="65">
        <v>0.64583333333333337</v>
      </c>
      <c r="E290" s="65" t="s">
        <v>138</v>
      </c>
      <c r="F290" s="66">
        <v>6</v>
      </c>
      <c r="G290" s="52">
        <f t="shared" si="12"/>
        <v>221</v>
      </c>
      <c r="H290" s="45">
        <f t="shared" si="13"/>
        <v>1</v>
      </c>
      <c r="I290" s="43">
        <f t="shared" si="14"/>
        <v>2</v>
      </c>
    </row>
    <row r="291" spans="3:9" x14ac:dyDescent="0.25">
      <c r="C291" s="88">
        <v>44478</v>
      </c>
      <c r="D291" s="90">
        <v>0.65972222222222221</v>
      </c>
      <c r="E291" s="90" t="s">
        <v>9</v>
      </c>
      <c r="F291" s="91">
        <v>7</v>
      </c>
      <c r="G291" s="52">
        <f t="shared" si="12"/>
        <v>222</v>
      </c>
      <c r="H291" s="45">
        <f t="shared" si="13"/>
        <v>2</v>
      </c>
      <c r="I291" s="43">
        <f t="shared" si="14"/>
        <v>2</v>
      </c>
    </row>
    <row r="292" spans="3:9" x14ac:dyDescent="0.25">
      <c r="C292" s="88">
        <v>44478</v>
      </c>
      <c r="D292" s="90">
        <v>0.67361111111111116</v>
      </c>
      <c r="E292" s="90" t="s">
        <v>138</v>
      </c>
      <c r="F292" s="91">
        <v>7</v>
      </c>
      <c r="G292" s="52">
        <f t="shared" si="12"/>
        <v>222</v>
      </c>
      <c r="H292" s="45">
        <f t="shared" si="13"/>
        <v>1</v>
      </c>
      <c r="I292" s="43">
        <f t="shared" si="14"/>
        <v>2</v>
      </c>
    </row>
    <row r="293" spans="3:9" hidden="1" x14ac:dyDescent="0.25">
      <c r="C293" s="63">
        <v>44478</v>
      </c>
      <c r="D293" s="65">
        <v>0.73958333333333337</v>
      </c>
      <c r="E293" s="65" t="s">
        <v>9</v>
      </c>
      <c r="F293" s="66">
        <v>10</v>
      </c>
      <c r="G293" s="52">
        <f t="shared" si="12"/>
        <v>223</v>
      </c>
      <c r="H293" s="45">
        <f t="shared" si="13"/>
        <v>1</v>
      </c>
      <c r="I293" s="43">
        <f t="shared" si="14"/>
        <v>1</v>
      </c>
    </row>
    <row r="294" spans="3:9" hidden="1" x14ac:dyDescent="0.25">
      <c r="C294" s="63">
        <v>44482</v>
      </c>
      <c r="D294" s="65">
        <v>0.58333333333333337</v>
      </c>
      <c r="E294" s="65" t="s">
        <v>9</v>
      </c>
      <c r="F294" s="66">
        <v>2</v>
      </c>
      <c r="G294" s="52">
        <f t="shared" si="12"/>
        <v>224</v>
      </c>
      <c r="H294" s="45">
        <f t="shared" si="13"/>
        <v>1</v>
      </c>
      <c r="I294" s="43">
        <f t="shared" si="14"/>
        <v>1</v>
      </c>
    </row>
    <row r="295" spans="3:9" hidden="1" x14ac:dyDescent="0.25">
      <c r="C295" s="63">
        <v>44482</v>
      </c>
      <c r="D295" s="65">
        <v>0.63194444444444442</v>
      </c>
      <c r="E295" s="65" t="s">
        <v>9</v>
      </c>
      <c r="F295" s="66">
        <v>4</v>
      </c>
      <c r="G295" s="52">
        <f t="shared" si="12"/>
        <v>225</v>
      </c>
      <c r="H295" s="45">
        <f t="shared" si="13"/>
        <v>1</v>
      </c>
      <c r="I295" s="43">
        <f t="shared" si="14"/>
        <v>1</v>
      </c>
    </row>
    <row r="296" spans="3:9" hidden="1" x14ac:dyDescent="0.25">
      <c r="C296" s="63">
        <v>44482</v>
      </c>
      <c r="D296" s="65">
        <v>0.73958333333333337</v>
      </c>
      <c r="E296" s="65" t="s">
        <v>9</v>
      </c>
      <c r="F296" s="66">
        <v>8</v>
      </c>
      <c r="G296" s="52">
        <f t="shared" si="12"/>
        <v>226</v>
      </c>
      <c r="H296" s="45">
        <f t="shared" si="13"/>
        <v>1</v>
      </c>
      <c r="I296" s="43">
        <f t="shared" si="14"/>
        <v>1</v>
      </c>
    </row>
    <row r="297" spans="3:9" hidden="1" x14ac:dyDescent="0.25">
      <c r="C297" s="63">
        <v>44485</v>
      </c>
      <c r="D297" s="65">
        <v>0.54513888888888895</v>
      </c>
      <c r="E297" s="65" t="s">
        <v>138</v>
      </c>
      <c r="F297" s="66">
        <v>2</v>
      </c>
      <c r="G297" s="52">
        <f t="shared" si="12"/>
        <v>227</v>
      </c>
      <c r="H297" s="45">
        <f t="shared" si="13"/>
        <v>1</v>
      </c>
      <c r="I297" s="43">
        <f t="shared" si="14"/>
        <v>1</v>
      </c>
    </row>
    <row r="298" spans="3:9" hidden="1" x14ac:dyDescent="0.25">
      <c r="C298" s="63">
        <v>44491</v>
      </c>
      <c r="D298" s="65">
        <v>0.73958333333333337</v>
      </c>
      <c r="E298" s="65" t="s">
        <v>11</v>
      </c>
      <c r="F298" s="66">
        <v>2</v>
      </c>
      <c r="G298" s="52">
        <f t="shared" si="12"/>
        <v>228</v>
      </c>
      <c r="H298" s="45">
        <f t="shared" si="13"/>
        <v>1</v>
      </c>
      <c r="I298" s="43">
        <f t="shared" si="14"/>
        <v>1</v>
      </c>
    </row>
    <row r="299" spans="3:9" hidden="1" x14ac:dyDescent="0.25">
      <c r="C299" s="63">
        <v>44491</v>
      </c>
      <c r="D299" s="65">
        <v>0.76041666666666663</v>
      </c>
      <c r="E299" s="65" t="s">
        <v>11</v>
      </c>
      <c r="F299" s="66">
        <v>3</v>
      </c>
      <c r="G299" s="52">
        <f t="shared" si="12"/>
        <v>229</v>
      </c>
      <c r="H299" s="45">
        <f t="shared" si="13"/>
        <v>1</v>
      </c>
      <c r="I299" s="43">
        <f t="shared" si="14"/>
        <v>1</v>
      </c>
    </row>
    <row r="300" spans="3:9" hidden="1" x14ac:dyDescent="0.25">
      <c r="C300" s="63">
        <v>44491</v>
      </c>
      <c r="D300" s="65">
        <v>0.78125</v>
      </c>
      <c r="E300" s="65" t="s">
        <v>11</v>
      </c>
      <c r="F300" s="66">
        <v>4</v>
      </c>
      <c r="G300" s="52">
        <f t="shared" si="12"/>
        <v>230</v>
      </c>
      <c r="H300" s="45">
        <f t="shared" si="13"/>
        <v>1</v>
      </c>
      <c r="I300" s="43">
        <f t="shared" si="14"/>
        <v>1</v>
      </c>
    </row>
    <row r="301" spans="3:9" x14ac:dyDescent="0.25">
      <c r="C301" s="88">
        <v>44491</v>
      </c>
      <c r="D301" s="90">
        <v>0.80208333333333337</v>
      </c>
      <c r="E301" s="90" t="s">
        <v>11</v>
      </c>
      <c r="F301" s="91">
        <v>5</v>
      </c>
      <c r="G301" s="52">
        <f t="shared" si="12"/>
        <v>231</v>
      </c>
      <c r="H301" s="45">
        <f t="shared" si="13"/>
        <v>1</v>
      </c>
      <c r="I301" s="43">
        <f t="shared" si="14"/>
        <v>1</v>
      </c>
    </row>
    <row r="302" spans="3:9" x14ac:dyDescent="0.25">
      <c r="C302" s="88">
        <v>44492</v>
      </c>
      <c r="D302" s="90">
        <v>0.59375</v>
      </c>
      <c r="E302" s="90" t="s">
        <v>138</v>
      </c>
      <c r="F302" s="91">
        <v>4</v>
      </c>
      <c r="G302" s="52">
        <f t="shared" si="12"/>
        <v>232</v>
      </c>
      <c r="H302" s="45">
        <f t="shared" si="13"/>
        <v>1</v>
      </c>
      <c r="I302" s="43">
        <f t="shared" si="14"/>
        <v>1</v>
      </c>
    </row>
    <row r="303" spans="3:9" hidden="1" x14ac:dyDescent="0.25">
      <c r="C303" s="63">
        <v>44492</v>
      </c>
      <c r="D303" s="65">
        <v>0.74305555555555547</v>
      </c>
      <c r="E303" s="65" t="s">
        <v>11</v>
      </c>
      <c r="F303" s="66">
        <v>10</v>
      </c>
      <c r="G303" s="52">
        <f t="shared" si="12"/>
        <v>233</v>
      </c>
      <c r="H303" s="45">
        <f t="shared" si="13"/>
        <v>1</v>
      </c>
      <c r="I303" s="43">
        <f t="shared" si="14"/>
        <v>1</v>
      </c>
    </row>
    <row r="304" spans="3:9" hidden="1" x14ac:dyDescent="0.25">
      <c r="C304" s="63">
        <v>44499</v>
      </c>
      <c r="D304" s="65">
        <v>0.72569444444444453</v>
      </c>
      <c r="E304" s="65" t="s">
        <v>139</v>
      </c>
      <c r="F304" s="66">
        <v>8</v>
      </c>
      <c r="G304" s="52">
        <f t="shared" si="12"/>
        <v>234</v>
      </c>
      <c r="H304" s="45">
        <f t="shared" si="13"/>
        <v>1</v>
      </c>
      <c r="I304" s="43">
        <f t="shared" si="14"/>
        <v>1</v>
      </c>
    </row>
    <row r="305" spans="3:9" hidden="1" x14ac:dyDescent="0.25">
      <c r="C305" s="63">
        <v>44506</v>
      </c>
      <c r="D305" s="65">
        <v>0.62152777777777779</v>
      </c>
      <c r="E305" s="65" t="s">
        <v>139</v>
      </c>
      <c r="F305" s="66">
        <v>4</v>
      </c>
      <c r="G305" s="52">
        <f t="shared" si="12"/>
        <v>235</v>
      </c>
      <c r="H305" s="45">
        <f t="shared" si="13"/>
        <v>1</v>
      </c>
      <c r="I305" s="43">
        <f t="shared" si="14"/>
        <v>1</v>
      </c>
    </row>
    <row r="306" spans="3:9" hidden="1" x14ac:dyDescent="0.25">
      <c r="C306" s="63">
        <v>44506</v>
      </c>
      <c r="D306" s="65">
        <v>0.67361111111111116</v>
      </c>
      <c r="E306" s="65" t="s">
        <v>139</v>
      </c>
      <c r="F306" s="66">
        <v>6</v>
      </c>
      <c r="G306" s="52">
        <f t="shared" si="12"/>
        <v>236</v>
      </c>
      <c r="H306" s="45">
        <f t="shared" si="13"/>
        <v>1</v>
      </c>
      <c r="I306" s="43">
        <f t="shared" si="14"/>
        <v>1</v>
      </c>
    </row>
    <row r="307" spans="3:9" x14ac:dyDescent="0.25">
      <c r="C307" s="88">
        <v>44506</v>
      </c>
      <c r="D307" s="90">
        <v>0.75694444444444453</v>
      </c>
      <c r="E307" s="90" t="s">
        <v>139</v>
      </c>
      <c r="F307" s="91">
        <v>9</v>
      </c>
      <c r="G307" s="52">
        <f t="shared" si="12"/>
        <v>237</v>
      </c>
      <c r="H307" s="45">
        <f t="shared" si="13"/>
        <v>1</v>
      </c>
      <c r="I307" s="43">
        <f t="shared" si="14"/>
        <v>1</v>
      </c>
    </row>
    <row r="308" spans="3:9" x14ac:dyDescent="0.25">
      <c r="C308" s="88">
        <v>44513</v>
      </c>
      <c r="D308" s="90">
        <v>0.53819444444444442</v>
      </c>
      <c r="E308" s="90" t="s">
        <v>144</v>
      </c>
      <c r="F308" s="91">
        <v>2</v>
      </c>
      <c r="G308" s="52">
        <f t="shared" si="12"/>
        <v>238</v>
      </c>
      <c r="H308" s="45">
        <f t="shared" si="13"/>
        <v>1</v>
      </c>
      <c r="I308" s="43">
        <f t="shared" si="14"/>
        <v>1</v>
      </c>
    </row>
    <row r="309" spans="3:9" hidden="1" x14ac:dyDescent="0.25">
      <c r="C309" s="63">
        <v>44513</v>
      </c>
      <c r="D309" s="65">
        <v>0.65277777777777779</v>
      </c>
      <c r="E309" s="65" t="s">
        <v>43</v>
      </c>
      <c r="F309" s="66">
        <v>6</v>
      </c>
      <c r="G309" s="52">
        <f t="shared" si="12"/>
        <v>239</v>
      </c>
      <c r="H309" s="45">
        <f t="shared" si="13"/>
        <v>1</v>
      </c>
      <c r="I309" s="43">
        <f t="shared" si="14"/>
        <v>1</v>
      </c>
    </row>
    <row r="310" spans="3:9" hidden="1" x14ac:dyDescent="0.25">
      <c r="C310" s="63">
        <v>44513</v>
      </c>
      <c r="D310" s="65">
        <v>0.69444444444444453</v>
      </c>
      <c r="E310" s="65" t="s">
        <v>144</v>
      </c>
      <c r="F310" s="66">
        <v>8</v>
      </c>
      <c r="G310" s="52">
        <f t="shared" si="12"/>
        <v>240</v>
      </c>
      <c r="H310" s="45">
        <f t="shared" si="13"/>
        <v>2</v>
      </c>
      <c r="I310" s="43">
        <f t="shared" si="14"/>
        <v>2</v>
      </c>
    </row>
    <row r="311" spans="3:9" hidden="1" x14ac:dyDescent="0.25">
      <c r="C311" s="63">
        <v>44513</v>
      </c>
      <c r="D311" s="65">
        <v>0.70833333333333337</v>
      </c>
      <c r="E311" s="65" t="s">
        <v>43</v>
      </c>
      <c r="F311" s="66">
        <v>8</v>
      </c>
      <c r="G311" s="52">
        <f t="shared" si="12"/>
        <v>240</v>
      </c>
      <c r="H311" s="45">
        <f t="shared" si="13"/>
        <v>1</v>
      </c>
      <c r="I311" s="43">
        <f t="shared" si="14"/>
        <v>2</v>
      </c>
    </row>
    <row r="312" spans="3:9" hidden="1" x14ac:dyDescent="0.25">
      <c r="C312" s="63">
        <v>44513</v>
      </c>
      <c r="D312" s="65">
        <v>0.75</v>
      </c>
      <c r="E312" s="65" t="s">
        <v>144</v>
      </c>
      <c r="F312" s="66">
        <v>10</v>
      </c>
      <c r="G312" s="52">
        <f t="shared" si="12"/>
        <v>241</v>
      </c>
      <c r="H312" s="45">
        <f t="shared" si="13"/>
        <v>1</v>
      </c>
      <c r="I312" s="43">
        <f t="shared" si="14"/>
        <v>1</v>
      </c>
    </row>
    <row r="313" spans="3:9" hidden="1" x14ac:dyDescent="0.25">
      <c r="C313" s="63">
        <v>44520</v>
      </c>
      <c r="D313" s="65">
        <v>0.50694444444444442</v>
      </c>
      <c r="E313" s="65" t="s">
        <v>41</v>
      </c>
      <c r="F313" s="66">
        <v>1</v>
      </c>
      <c r="G313" s="52">
        <f t="shared" si="12"/>
        <v>242</v>
      </c>
      <c r="H313" s="45">
        <f t="shared" si="13"/>
        <v>2</v>
      </c>
      <c r="I313" s="43">
        <f t="shared" si="14"/>
        <v>2</v>
      </c>
    </row>
    <row r="314" spans="3:9" hidden="1" x14ac:dyDescent="0.25">
      <c r="C314" s="63">
        <v>44520</v>
      </c>
      <c r="D314" s="65">
        <v>0.50694444444444442</v>
      </c>
      <c r="E314" s="65" t="s">
        <v>41</v>
      </c>
      <c r="F314" s="66">
        <v>1</v>
      </c>
      <c r="G314" s="52">
        <f t="shared" si="12"/>
        <v>242</v>
      </c>
      <c r="H314" s="45">
        <f t="shared" si="13"/>
        <v>1</v>
      </c>
      <c r="I314" s="43">
        <f t="shared" si="14"/>
        <v>2</v>
      </c>
    </row>
    <row r="315" spans="3:9" hidden="1" x14ac:dyDescent="0.25">
      <c r="C315" s="63">
        <v>44520</v>
      </c>
      <c r="D315" s="65">
        <v>0.57291666666666663</v>
      </c>
      <c r="E315" s="65" t="s">
        <v>41</v>
      </c>
      <c r="F315" s="66">
        <v>4</v>
      </c>
      <c r="G315" s="52">
        <f t="shared" si="12"/>
        <v>243</v>
      </c>
      <c r="H315" s="45">
        <f t="shared" si="13"/>
        <v>2</v>
      </c>
      <c r="I315" s="43">
        <f t="shared" si="14"/>
        <v>2</v>
      </c>
    </row>
    <row r="316" spans="3:9" x14ac:dyDescent="0.25">
      <c r="C316" s="88">
        <v>44520</v>
      </c>
      <c r="D316" s="90">
        <v>0.58680555555555558</v>
      </c>
      <c r="E316" s="90" t="s">
        <v>143</v>
      </c>
      <c r="F316" s="91">
        <v>4</v>
      </c>
      <c r="G316" s="52">
        <f t="shared" si="12"/>
        <v>243</v>
      </c>
      <c r="H316" s="45">
        <f t="shared" si="13"/>
        <v>1</v>
      </c>
      <c r="I316" s="43">
        <f t="shared" si="14"/>
        <v>2</v>
      </c>
    </row>
    <row r="317" spans="3:9" x14ac:dyDescent="0.25">
      <c r="C317" s="88">
        <v>44520</v>
      </c>
      <c r="D317" s="90">
        <v>0.61111111111111105</v>
      </c>
      <c r="E317" s="90" t="s">
        <v>143</v>
      </c>
      <c r="F317" s="91">
        <v>5</v>
      </c>
      <c r="G317" s="52">
        <f t="shared" si="12"/>
        <v>244</v>
      </c>
      <c r="H317" s="45">
        <f t="shared" si="13"/>
        <v>1</v>
      </c>
      <c r="I317" s="43">
        <f t="shared" si="14"/>
        <v>1</v>
      </c>
    </row>
    <row r="318" spans="3:9" hidden="1" x14ac:dyDescent="0.25">
      <c r="C318" s="63">
        <v>44520</v>
      </c>
      <c r="D318" s="65">
        <v>0.625</v>
      </c>
      <c r="E318" s="65" t="s">
        <v>41</v>
      </c>
      <c r="F318" s="66">
        <v>6</v>
      </c>
      <c r="G318" s="52">
        <f t="shared" si="12"/>
        <v>245</v>
      </c>
      <c r="H318" s="45">
        <f t="shared" si="13"/>
        <v>1</v>
      </c>
      <c r="I318" s="43">
        <f t="shared" si="14"/>
        <v>1</v>
      </c>
    </row>
    <row r="319" spans="3:9" hidden="1" x14ac:dyDescent="0.25">
      <c r="C319" s="63">
        <v>44520</v>
      </c>
      <c r="D319" s="65">
        <v>0.66666666666666663</v>
      </c>
      <c r="E319" s="65" t="s">
        <v>143</v>
      </c>
      <c r="F319" s="66">
        <v>7</v>
      </c>
      <c r="G319" s="52">
        <f t="shared" si="12"/>
        <v>246</v>
      </c>
      <c r="H319" s="45">
        <f t="shared" si="13"/>
        <v>1</v>
      </c>
      <c r="I319" s="43">
        <f t="shared" si="14"/>
        <v>1</v>
      </c>
    </row>
    <row r="320" spans="3:9" hidden="1" x14ac:dyDescent="0.25">
      <c r="C320" s="63">
        <v>44520</v>
      </c>
      <c r="D320" s="65">
        <v>0.69444444444444453</v>
      </c>
      <c r="E320" s="65" t="s">
        <v>143</v>
      </c>
      <c r="F320" s="66">
        <v>8</v>
      </c>
      <c r="G320" s="52">
        <f t="shared" si="12"/>
        <v>247</v>
      </c>
      <c r="H320" s="45">
        <f t="shared" si="13"/>
        <v>1</v>
      </c>
      <c r="I320" s="43">
        <f t="shared" si="14"/>
        <v>1</v>
      </c>
    </row>
    <row r="321" spans="3:9" hidden="1" x14ac:dyDescent="0.25">
      <c r="C321" s="63">
        <v>44520</v>
      </c>
      <c r="D321" s="65">
        <v>0.70833333333333337</v>
      </c>
      <c r="E321" s="65" t="s">
        <v>41</v>
      </c>
      <c r="F321" s="66">
        <v>9</v>
      </c>
      <c r="G321" s="52">
        <f t="shared" si="12"/>
        <v>248</v>
      </c>
      <c r="H321" s="45">
        <f t="shared" si="13"/>
        <v>2</v>
      </c>
      <c r="I321" s="43">
        <f t="shared" si="14"/>
        <v>2</v>
      </c>
    </row>
    <row r="322" spans="3:9" x14ac:dyDescent="0.25">
      <c r="C322" s="88">
        <v>44520</v>
      </c>
      <c r="D322" s="90">
        <v>0.72222222222222221</v>
      </c>
      <c r="E322" s="90" t="s">
        <v>143</v>
      </c>
      <c r="F322" s="91">
        <v>9</v>
      </c>
      <c r="G322" s="52">
        <f t="shared" si="12"/>
        <v>248</v>
      </c>
      <c r="H322" s="45">
        <f t="shared" si="13"/>
        <v>1</v>
      </c>
      <c r="I322" s="43">
        <f t="shared" si="14"/>
        <v>2</v>
      </c>
    </row>
    <row r="323" spans="3:9" x14ac:dyDescent="0.25">
      <c r="C323" s="88">
        <v>44527</v>
      </c>
      <c r="D323" s="90">
        <v>0.54861111111111105</v>
      </c>
      <c r="E323" s="90" t="s">
        <v>9</v>
      </c>
      <c r="F323" s="91">
        <v>2</v>
      </c>
      <c r="G323" s="52">
        <f t="shared" si="12"/>
        <v>249</v>
      </c>
      <c r="H323" s="45">
        <f t="shared" si="13"/>
        <v>1</v>
      </c>
      <c r="I323" s="43">
        <f t="shared" si="14"/>
        <v>1</v>
      </c>
    </row>
    <row r="324" spans="3:9" hidden="1" x14ac:dyDescent="0.25">
      <c r="C324" s="63">
        <v>44527</v>
      </c>
      <c r="D324" s="65">
        <v>0.59722222222222221</v>
      </c>
      <c r="E324" s="65" t="s">
        <v>9</v>
      </c>
      <c r="F324" s="66">
        <v>4</v>
      </c>
      <c r="G324" s="52">
        <f t="shared" si="12"/>
        <v>250</v>
      </c>
      <c r="H324" s="45">
        <f t="shared" si="13"/>
        <v>1</v>
      </c>
      <c r="I324" s="43">
        <f t="shared" si="14"/>
        <v>1</v>
      </c>
    </row>
    <row r="325" spans="3:9" x14ac:dyDescent="0.25">
      <c r="C325" s="88">
        <v>44527</v>
      </c>
      <c r="D325" s="90">
        <v>0.65277777777777779</v>
      </c>
      <c r="E325" s="90" t="s">
        <v>9</v>
      </c>
      <c r="F325" s="91">
        <v>6</v>
      </c>
      <c r="G325" s="52">
        <f t="shared" ref="G325:G388" si="15">IF(AND(C325=C324,F325=F324),G324,G324+1)</f>
        <v>251</v>
      </c>
      <c r="H325" s="45">
        <f t="shared" si="13"/>
        <v>1</v>
      </c>
      <c r="I325" s="43">
        <f t="shared" si="14"/>
        <v>1</v>
      </c>
    </row>
    <row r="326" spans="3:9" x14ac:dyDescent="0.25">
      <c r="C326" s="88">
        <v>44527</v>
      </c>
      <c r="D326" s="90">
        <v>0.68055555555555547</v>
      </c>
      <c r="E326" s="90" t="s">
        <v>9</v>
      </c>
      <c r="F326" s="91">
        <v>7</v>
      </c>
      <c r="G326" s="52">
        <f t="shared" si="15"/>
        <v>252</v>
      </c>
      <c r="H326" s="45">
        <f t="shared" ref="H326:H389" si="16">IF(G326=G328,3,IF(G326=G327,2,1))</f>
        <v>1</v>
      </c>
      <c r="I326" s="43">
        <f t="shared" ref="I326:I389" si="17">IF(H324=3,3,IF(H325=3,3,IF(H325=2,2,H326)))</f>
        <v>1</v>
      </c>
    </row>
    <row r="327" spans="3:9" x14ac:dyDescent="0.25">
      <c r="C327" s="88">
        <v>44527</v>
      </c>
      <c r="D327" s="90">
        <v>0.73611111111111116</v>
      </c>
      <c r="E327" s="90" t="s">
        <v>9</v>
      </c>
      <c r="F327" s="91">
        <v>9</v>
      </c>
      <c r="G327" s="52">
        <f t="shared" si="15"/>
        <v>253</v>
      </c>
      <c r="H327" s="45">
        <f t="shared" si="16"/>
        <v>1</v>
      </c>
      <c r="I327" s="43">
        <f t="shared" si="17"/>
        <v>1</v>
      </c>
    </row>
    <row r="328" spans="3:9" x14ac:dyDescent="0.25">
      <c r="C328" s="88">
        <v>44534</v>
      </c>
      <c r="D328" s="90">
        <v>0.51388888888888895</v>
      </c>
      <c r="E328" s="90" t="s">
        <v>139</v>
      </c>
      <c r="F328" s="91">
        <v>1</v>
      </c>
      <c r="G328" s="52">
        <f t="shared" si="15"/>
        <v>254</v>
      </c>
      <c r="H328" s="45">
        <f t="shared" si="16"/>
        <v>1</v>
      </c>
      <c r="I328" s="43">
        <f t="shared" si="17"/>
        <v>1</v>
      </c>
    </row>
    <row r="329" spans="3:9" hidden="1" x14ac:dyDescent="0.25">
      <c r="C329" s="63">
        <v>44534</v>
      </c>
      <c r="D329" s="65">
        <v>0.54861111111111105</v>
      </c>
      <c r="E329" s="65" t="s">
        <v>39</v>
      </c>
      <c r="F329" s="66">
        <v>2</v>
      </c>
      <c r="G329" s="52">
        <f t="shared" si="15"/>
        <v>255</v>
      </c>
      <c r="H329" s="45">
        <f t="shared" si="16"/>
        <v>1</v>
      </c>
      <c r="I329" s="43">
        <f t="shared" si="17"/>
        <v>1</v>
      </c>
    </row>
    <row r="330" spans="3:9" hidden="1" x14ac:dyDescent="0.25">
      <c r="C330" s="63">
        <v>44534</v>
      </c>
      <c r="D330" s="65">
        <v>0.61111111111111105</v>
      </c>
      <c r="E330" s="65" t="s">
        <v>139</v>
      </c>
      <c r="F330" s="66">
        <v>5</v>
      </c>
      <c r="G330" s="52">
        <f t="shared" si="15"/>
        <v>256</v>
      </c>
      <c r="H330" s="45">
        <f t="shared" si="16"/>
        <v>2</v>
      </c>
      <c r="I330" s="43">
        <f t="shared" si="17"/>
        <v>2</v>
      </c>
    </row>
    <row r="331" spans="3:9" hidden="1" x14ac:dyDescent="0.25">
      <c r="C331" s="63">
        <v>44534</v>
      </c>
      <c r="D331" s="65">
        <v>0.625</v>
      </c>
      <c r="E331" s="65" t="s">
        <v>39</v>
      </c>
      <c r="F331" s="66">
        <v>5</v>
      </c>
      <c r="G331" s="52">
        <f t="shared" si="15"/>
        <v>256</v>
      </c>
      <c r="H331" s="45">
        <f t="shared" si="16"/>
        <v>1</v>
      </c>
      <c r="I331" s="43">
        <f t="shared" si="17"/>
        <v>2</v>
      </c>
    </row>
    <row r="332" spans="3:9" x14ac:dyDescent="0.25">
      <c r="C332" s="88">
        <v>44534</v>
      </c>
      <c r="D332" s="90">
        <v>0.65277777777777779</v>
      </c>
      <c r="E332" s="90" t="s">
        <v>39</v>
      </c>
      <c r="F332" s="91">
        <v>6</v>
      </c>
      <c r="G332" s="52">
        <f t="shared" si="15"/>
        <v>257</v>
      </c>
      <c r="H332" s="45">
        <f t="shared" si="16"/>
        <v>1</v>
      </c>
      <c r="I332" s="43">
        <f t="shared" si="17"/>
        <v>1</v>
      </c>
    </row>
    <row r="333" spans="3:9" x14ac:dyDescent="0.25">
      <c r="C333" s="88">
        <v>44534</v>
      </c>
      <c r="D333" s="90">
        <v>0.72222222222222221</v>
      </c>
      <c r="E333" s="90" t="s">
        <v>139</v>
      </c>
      <c r="F333" s="91">
        <v>9</v>
      </c>
      <c r="G333" s="52">
        <f t="shared" si="15"/>
        <v>258</v>
      </c>
      <c r="H333" s="45">
        <f t="shared" si="16"/>
        <v>1</v>
      </c>
      <c r="I333" s="43">
        <f t="shared" si="17"/>
        <v>1</v>
      </c>
    </row>
    <row r="334" spans="3:9" hidden="1" x14ac:dyDescent="0.25">
      <c r="C334" s="63">
        <v>44534</v>
      </c>
      <c r="D334" s="65">
        <v>0.75</v>
      </c>
      <c r="E334" s="65" t="s">
        <v>139</v>
      </c>
      <c r="F334" s="66">
        <v>10</v>
      </c>
      <c r="G334" s="52">
        <f t="shared" si="15"/>
        <v>259</v>
      </c>
      <c r="H334" s="45">
        <f t="shared" si="16"/>
        <v>1</v>
      </c>
      <c r="I334" s="43">
        <f t="shared" si="17"/>
        <v>1</v>
      </c>
    </row>
    <row r="335" spans="3:9" hidden="1" x14ac:dyDescent="0.25">
      <c r="C335" s="63">
        <v>44541</v>
      </c>
      <c r="D335" s="65">
        <v>0.54861111111111105</v>
      </c>
      <c r="E335" s="65" t="s">
        <v>10</v>
      </c>
      <c r="F335" s="66">
        <v>2</v>
      </c>
      <c r="G335" s="52">
        <f t="shared" si="15"/>
        <v>260</v>
      </c>
      <c r="H335" s="45">
        <f t="shared" si="16"/>
        <v>1</v>
      </c>
      <c r="I335" s="43">
        <f t="shared" si="17"/>
        <v>1</v>
      </c>
    </row>
    <row r="336" spans="3:9" hidden="1" x14ac:dyDescent="0.25">
      <c r="C336" s="63">
        <v>44541</v>
      </c>
      <c r="D336" s="65">
        <v>0.57291666666666663</v>
      </c>
      <c r="E336" s="65" t="s">
        <v>10</v>
      </c>
      <c r="F336" s="66">
        <v>3</v>
      </c>
      <c r="G336" s="52">
        <f t="shared" si="15"/>
        <v>261</v>
      </c>
      <c r="H336" s="45">
        <f t="shared" si="16"/>
        <v>1</v>
      </c>
      <c r="I336" s="43">
        <f t="shared" si="17"/>
        <v>1</v>
      </c>
    </row>
    <row r="337" spans="3:9" hidden="1" x14ac:dyDescent="0.25">
      <c r="C337" s="63">
        <v>44541</v>
      </c>
      <c r="D337" s="65">
        <v>0.61111111111111105</v>
      </c>
      <c r="E337" s="65" t="s">
        <v>10</v>
      </c>
      <c r="F337" s="66">
        <v>4</v>
      </c>
      <c r="G337" s="52">
        <f t="shared" si="15"/>
        <v>262</v>
      </c>
      <c r="H337" s="45">
        <f t="shared" si="16"/>
        <v>1</v>
      </c>
      <c r="I337" s="43">
        <f t="shared" si="17"/>
        <v>1</v>
      </c>
    </row>
    <row r="338" spans="3:9" hidden="1" x14ac:dyDescent="0.25">
      <c r="C338" s="63">
        <v>44541</v>
      </c>
      <c r="D338" s="65">
        <v>0.65277777777777779</v>
      </c>
      <c r="E338" s="65" t="s">
        <v>10</v>
      </c>
      <c r="F338" s="66">
        <v>6</v>
      </c>
      <c r="G338" s="52">
        <f t="shared" si="15"/>
        <v>263</v>
      </c>
      <c r="H338" s="45">
        <f t="shared" si="16"/>
        <v>2</v>
      </c>
      <c r="I338" s="43">
        <f t="shared" si="17"/>
        <v>2</v>
      </c>
    </row>
    <row r="339" spans="3:9" hidden="1" x14ac:dyDescent="0.25">
      <c r="C339" s="63">
        <v>44541</v>
      </c>
      <c r="D339" s="65">
        <v>0.65277777777777779</v>
      </c>
      <c r="E339" s="65" t="s">
        <v>10</v>
      </c>
      <c r="F339" s="66">
        <v>6</v>
      </c>
      <c r="G339" s="52">
        <f t="shared" si="15"/>
        <v>263</v>
      </c>
      <c r="H339" s="45">
        <f t="shared" si="16"/>
        <v>1</v>
      </c>
      <c r="I339" s="43">
        <f t="shared" si="17"/>
        <v>2</v>
      </c>
    </row>
    <row r="340" spans="3:9" hidden="1" x14ac:dyDescent="0.25">
      <c r="C340" s="63">
        <v>44541</v>
      </c>
      <c r="D340" s="65">
        <v>0.68055555555555547</v>
      </c>
      <c r="E340" s="65" t="s">
        <v>10</v>
      </c>
      <c r="F340" s="66">
        <v>7</v>
      </c>
      <c r="G340" s="52">
        <f t="shared" si="15"/>
        <v>264</v>
      </c>
      <c r="H340" s="45">
        <f t="shared" si="16"/>
        <v>2</v>
      </c>
      <c r="I340" s="43">
        <f t="shared" si="17"/>
        <v>2</v>
      </c>
    </row>
    <row r="341" spans="3:9" hidden="1" x14ac:dyDescent="0.25">
      <c r="C341" s="63">
        <v>44541</v>
      </c>
      <c r="D341" s="65">
        <v>0.68055555555555547</v>
      </c>
      <c r="E341" s="65" t="s">
        <v>10</v>
      </c>
      <c r="F341" s="66">
        <v>7</v>
      </c>
      <c r="G341" s="52">
        <f t="shared" si="15"/>
        <v>264</v>
      </c>
      <c r="H341" s="45">
        <f t="shared" si="16"/>
        <v>1</v>
      </c>
      <c r="I341" s="43">
        <f t="shared" si="17"/>
        <v>2</v>
      </c>
    </row>
    <row r="342" spans="3:9" hidden="1" x14ac:dyDescent="0.25">
      <c r="C342" s="63">
        <v>44548</v>
      </c>
      <c r="D342" s="65">
        <v>0.52777777777777779</v>
      </c>
      <c r="E342" s="65" t="s">
        <v>10</v>
      </c>
      <c r="F342" s="66">
        <v>1</v>
      </c>
      <c r="G342" s="52">
        <f t="shared" si="15"/>
        <v>265</v>
      </c>
      <c r="H342" s="45">
        <f t="shared" si="16"/>
        <v>1</v>
      </c>
      <c r="I342" s="43">
        <f t="shared" si="17"/>
        <v>1</v>
      </c>
    </row>
    <row r="343" spans="3:9" hidden="1" x14ac:dyDescent="0.25">
      <c r="C343" s="63">
        <v>44548</v>
      </c>
      <c r="D343" s="65">
        <v>0.55555555555555558</v>
      </c>
      <c r="E343" s="65" t="s">
        <v>10</v>
      </c>
      <c r="F343" s="66">
        <v>2</v>
      </c>
      <c r="G343" s="52">
        <f t="shared" si="15"/>
        <v>266</v>
      </c>
      <c r="H343" s="45">
        <f t="shared" si="16"/>
        <v>1</v>
      </c>
      <c r="I343" s="43">
        <f t="shared" si="17"/>
        <v>1</v>
      </c>
    </row>
    <row r="344" spans="3:9" hidden="1" x14ac:dyDescent="0.25">
      <c r="C344" s="63">
        <v>44548</v>
      </c>
      <c r="D344" s="65">
        <v>0.59375</v>
      </c>
      <c r="E344" s="65" t="s">
        <v>138</v>
      </c>
      <c r="F344" s="66">
        <v>4</v>
      </c>
      <c r="G344" s="52">
        <f t="shared" si="15"/>
        <v>267</v>
      </c>
      <c r="H344" s="45">
        <f t="shared" si="16"/>
        <v>1</v>
      </c>
      <c r="I344" s="43">
        <f t="shared" si="17"/>
        <v>1</v>
      </c>
    </row>
    <row r="345" spans="3:9" hidden="1" x14ac:dyDescent="0.25">
      <c r="C345" s="63">
        <v>44548</v>
      </c>
      <c r="D345" s="65">
        <v>0.61805555555555558</v>
      </c>
      <c r="E345" s="65" t="s">
        <v>138</v>
      </c>
      <c r="F345" s="66">
        <v>5</v>
      </c>
      <c r="G345" s="52">
        <f t="shared" si="15"/>
        <v>268</v>
      </c>
      <c r="H345" s="45">
        <f t="shared" si="16"/>
        <v>2</v>
      </c>
      <c r="I345" s="43">
        <f t="shared" si="17"/>
        <v>2</v>
      </c>
    </row>
    <row r="346" spans="3:9" hidden="1" x14ac:dyDescent="0.25">
      <c r="C346" s="63">
        <v>44548</v>
      </c>
      <c r="D346" s="65">
        <v>0.62847222222222221</v>
      </c>
      <c r="E346" s="65" t="s">
        <v>10</v>
      </c>
      <c r="F346" s="66">
        <v>5</v>
      </c>
      <c r="G346" s="52">
        <f t="shared" si="15"/>
        <v>268</v>
      </c>
      <c r="H346" s="45">
        <f t="shared" si="16"/>
        <v>1</v>
      </c>
      <c r="I346" s="43">
        <f t="shared" si="17"/>
        <v>2</v>
      </c>
    </row>
    <row r="347" spans="3:9" hidden="1" x14ac:dyDescent="0.25">
      <c r="C347" s="63">
        <v>44548</v>
      </c>
      <c r="D347" s="65">
        <v>0.64236111111111105</v>
      </c>
      <c r="E347" s="65" t="s">
        <v>138</v>
      </c>
      <c r="F347" s="66">
        <v>6</v>
      </c>
      <c r="G347" s="52">
        <f t="shared" si="15"/>
        <v>269</v>
      </c>
      <c r="H347" s="45">
        <f t="shared" si="16"/>
        <v>3</v>
      </c>
      <c r="I347" s="43">
        <f t="shared" si="17"/>
        <v>3</v>
      </c>
    </row>
    <row r="348" spans="3:9" hidden="1" x14ac:dyDescent="0.25">
      <c r="C348" s="63">
        <v>44548</v>
      </c>
      <c r="D348" s="65">
        <v>0.65277777777777779</v>
      </c>
      <c r="E348" s="65" t="s">
        <v>10</v>
      </c>
      <c r="F348" s="66">
        <v>6</v>
      </c>
      <c r="G348" s="52">
        <f t="shared" si="15"/>
        <v>269</v>
      </c>
      <c r="H348" s="45">
        <f t="shared" si="16"/>
        <v>2</v>
      </c>
      <c r="I348" s="43">
        <f t="shared" si="17"/>
        <v>3</v>
      </c>
    </row>
    <row r="349" spans="3:9" hidden="1" x14ac:dyDescent="0.25">
      <c r="C349" s="63">
        <v>44548</v>
      </c>
      <c r="D349" s="65">
        <v>0.65277777777777779</v>
      </c>
      <c r="E349" s="65" t="s">
        <v>10</v>
      </c>
      <c r="F349" s="66">
        <v>6</v>
      </c>
      <c r="G349" s="52">
        <f t="shared" si="15"/>
        <v>269</v>
      </c>
      <c r="H349" s="45">
        <f t="shared" si="16"/>
        <v>1</v>
      </c>
      <c r="I349" s="43">
        <f t="shared" si="17"/>
        <v>3</v>
      </c>
    </row>
    <row r="350" spans="3:9" hidden="1" x14ac:dyDescent="0.25">
      <c r="C350" s="63">
        <v>44548</v>
      </c>
      <c r="D350" s="65">
        <v>0.70833333333333337</v>
      </c>
      <c r="E350" s="65" t="s">
        <v>10</v>
      </c>
      <c r="F350" s="66">
        <v>8</v>
      </c>
      <c r="G350" s="52">
        <f t="shared" si="15"/>
        <v>270</v>
      </c>
      <c r="H350" s="45">
        <f t="shared" si="16"/>
        <v>1</v>
      </c>
      <c r="I350" s="43">
        <f t="shared" si="17"/>
        <v>1</v>
      </c>
    </row>
    <row r="351" spans="3:9" hidden="1" x14ac:dyDescent="0.25">
      <c r="C351" s="63">
        <v>44548</v>
      </c>
      <c r="D351" s="65">
        <v>0.73611111111111116</v>
      </c>
      <c r="E351" s="65" t="s">
        <v>10</v>
      </c>
      <c r="F351" s="66">
        <v>9</v>
      </c>
      <c r="G351" s="52">
        <f t="shared" si="15"/>
        <v>271</v>
      </c>
      <c r="H351" s="45">
        <f t="shared" si="16"/>
        <v>2</v>
      </c>
      <c r="I351" s="43">
        <f t="shared" si="17"/>
        <v>2</v>
      </c>
    </row>
    <row r="352" spans="3:9" hidden="1" x14ac:dyDescent="0.25">
      <c r="C352" s="63">
        <v>44548</v>
      </c>
      <c r="D352" s="65">
        <v>0.73611111111111116</v>
      </c>
      <c r="E352" s="65" t="s">
        <v>10</v>
      </c>
      <c r="F352" s="66">
        <v>9</v>
      </c>
      <c r="G352" s="52">
        <f t="shared" si="15"/>
        <v>271</v>
      </c>
      <c r="H352" s="45">
        <f t="shared" si="16"/>
        <v>1</v>
      </c>
      <c r="I352" s="43">
        <f t="shared" si="17"/>
        <v>2</v>
      </c>
    </row>
    <row r="353" spans="3:9" hidden="1" x14ac:dyDescent="0.25">
      <c r="C353" s="63">
        <v>44556</v>
      </c>
      <c r="D353" s="65">
        <v>0.53819444444444442</v>
      </c>
      <c r="E353" s="65" t="s">
        <v>9</v>
      </c>
      <c r="F353" s="66">
        <v>1</v>
      </c>
      <c r="G353" s="52">
        <f t="shared" si="15"/>
        <v>272</v>
      </c>
      <c r="H353" s="45">
        <f t="shared" si="16"/>
        <v>1</v>
      </c>
      <c r="I353" s="43">
        <f t="shared" si="17"/>
        <v>1</v>
      </c>
    </row>
    <row r="354" spans="3:9" hidden="1" x14ac:dyDescent="0.25">
      <c r="C354" s="63">
        <v>44556</v>
      </c>
      <c r="D354" s="65">
        <v>0.58680555555555558</v>
      </c>
      <c r="E354" s="65" t="s">
        <v>9</v>
      </c>
      <c r="F354" s="66">
        <v>3</v>
      </c>
      <c r="G354" s="52">
        <f t="shared" si="15"/>
        <v>273</v>
      </c>
      <c r="H354" s="45">
        <f t="shared" si="16"/>
        <v>1</v>
      </c>
      <c r="I354" s="43">
        <f t="shared" si="17"/>
        <v>1</v>
      </c>
    </row>
    <row r="355" spans="3:9" hidden="1" x14ac:dyDescent="0.25">
      <c r="C355" s="63">
        <v>44556</v>
      </c>
      <c r="D355" s="65">
        <v>0.74305555555555547</v>
      </c>
      <c r="E355" s="65" t="s">
        <v>9</v>
      </c>
      <c r="F355" s="66">
        <v>9</v>
      </c>
      <c r="G355" s="52">
        <f t="shared" si="15"/>
        <v>274</v>
      </c>
      <c r="H355" s="45">
        <f t="shared" si="16"/>
        <v>1</v>
      </c>
      <c r="I355" s="43">
        <f t="shared" si="17"/>
        <v>1</v>
      </c>
    </row>
    <row r="356" spans="3:9" hidden="1" x14ac:dyDescent="0.25">
      <c r="C356" s="63">
        <v>44562</v>
      </c>
      <c r="D356" s="65">
        <v>0.5625</v>
      </c>
      <c r="E356" s="65" t="s">
        <v>150</v>
      </c>
      <c r="F356" s="66">
        <v>3</v>
      </c>
      <c r="G356" s="52">
        <f t="shared" si="15"/>
        <v>275</v>
      </c>
      <c r="H356" s="45">
        <f t="shared" si="16"/>
        <v>1</v>
      </c>
      <c r="I356" s="43">
        <f t="shared" si="17"/>
        <v>1</v>
      </c>
    </row>
    <row r="357" spans="3:9" hidden="1" x14ac:dyDescent="0.25">
      <c r="C357" s="63">
        <v>44562</v>
      </c>
      <c r="D357" s="65">
        <v>0.59722222222222221</v>
      </c>
      <c r="E357" s="65" t="s">
        <v>10</v>
      </c>
      <c r="F357" s="66">
        <v>4</v>
      </c>
      <c r="G357" s="52">
        <f t="shared" si="15"/>
        <v>276</v>
      </c>
      <c r="H357" s="45">
        <f t="shared" si="16"/>
        <v>1</v>
      </c>
      <c r="I357" s="43">
        <f t="shared" si="17"/>
        <v>1</v>
      </c>
    </row>
    <row r="358" spans="3:9" hidden="1" x14ac:dyDescent="0.25">
      <c r="C358" s="63">
        <v>44562</v>
      </c>
      <c r="D358" s="65">
        <v>0.65277777777777779</v>
      </c>
      <c r="E358" s="65" t="s">
        <v>10</v>
      </c>
      <c r="F358" s="66">
        <v>6</v>
      </c>
      <c r="G358" s="52">
        <f t="shared" si="15"/>
        <v>277</v>
      </c>
      <c r="H358" s="45">
        <f t="shared" si="16"/>
        <v>1</v>
      </c>
      <c r="I358" s="43">
        <f t="shared" si="17"/>
        <v>1</v>
      </c>
    </row>
    <row r="359" spans="3:9" hidden="1" x14ac:dyDescent="0.25">
      <c r="C359" s="63">
        <v>44562</v>
      </c>
      <c r="D359" s="65">
        <v>0.66666666666666663</v>
      </c>
      <c r="E359" s="65" t="s">
        <v>145</v>
      </c>
      <c r="F359" s="66">
        <v>7</v>
      </c>
      <c r="G359" s="52">
        <f t="shared" si="15"/>
        <v>278</v>
      </c>
      <c r="H359" s="45">
        <f t="shared" si="16"/>
        <v>2</v>
      </c>
      <c r="I359" s="43">
        <f t="shared" si="17"/>
        <v>2</v>
      </c>
    </row>
    <row r="360" spans="3:9" x14ac:dyDescent="0.25">
      <c r="C360" s="88">
        <v>44562</v>
      </c>
      <c r="D360" s="90">
        <v>0.68055555555555547</v>
      </c>
      <c r="E360" s="90" t="s">
        <v>10</v>
      </c>
      <c r="F360" s="91">
        <v>7</v>
      </c>
      <c r="G360" s="52">
        <f t="shared" si="15"/>
        <v>278</v>
      </c>
      <c r="H360" s="45">
        <f t="shared" si="16"/>
        <v>1</v>
      </c>
      <c r="I360" s="43">
        <f t="shared" si="17"/>
        <v>2</v>
      </c>
    </row>
    <row r="361" spans="3:9" x14ac:dyDescent="0.25">
      <c r="C361" s="88">
        <v>44562</v>
      </c>
      <c r="D361" s="90">
        <v>0.69444444444444453</v>
      </c>
      <c r="E361" s="90" t="s">
        <v>150</v>
      </c>
      <c r="F361" s="91">
        <v>8</v>
      </c>
      <c r="G361" s="52">
        <f t="shared" si="15"/>
        <v>279</v>
      </c>
      <c r="H361" s="45">
        <f t="shared" si="16"/>
        <v>1</v>
      </c>
      <c r="I361" s="43">
        <f t="shared" si="17"/>
        <v>1</v>
      </c>
    </row>
    <row r="362" spans="3:9" hidden="1" x14ac:dyDescent="0.25">
      <c r="C362" s="63">
        <v>44562</v>
      </c>
      <c r="D362" s="65">
        <v>0.75</v>
      </c>
      <c r="E362" s="65" t="s">
        <v>150</v>
      </c>
      <c r="F362" s="66">
        <v>10</v>
      </c>
      <c r="G362" s="52">
        <f t="shared" si="15"/>
        <v>280</v>
      </c>
      <c r="H362" s="45">
        <f t="shared" si="16"/>
        <v>1</v>
      </c>
      <c r="I362" s="43">
        <f t="shared" si="17"/>
        <v>1</v>
      </c>
    </row>
    <row r="363" spans="3:9" hidden="1" x14ac:dyDescent="0.25">
      <c r="C363" s="63">
        <v>44569</v>
      </c>
      <c r="D363" s="65">
        <v>0.60416666666666663</v>
      </c>
      <c r="E363" s="65" t="s">
        <v>9</v>
      </c>
      <c r="F363" s="66">
        <v>4</v>
      </c>
      <c r="G363" s="52">
        <f t="shared" si="15"/>
        <v>281</v>
      </c>
      <c r="H363" s="45">
        <f t="shared" si="16"/>
        <v>1</v>
      </c>
      <c r="I363" s="43">
        <f t="shared" si="17"/>
        <v>1</v>
      </c>
    </row>
    <row r="364" spans="3:9" hidden="1" x14ac:dyDescent="0.25">
      <c r="C364" s="63">
        <v>44569</v>
      </c>
      <c r="D364" s="65">
        <v>0.65625</v>
      </c>
      <c r="E364" s="65" t="s">
        <v>9</v>
      </c>
      <c r="F364" s="66">
        <v>6</v>
      </c>
      <c r="G364" s="52">
        <f t="shared" si="15"/>
        <v>282</v>
      </c>
      <c r="H364" s="45">
        <f t="shared" si="16"/>
        <v>2</v>
      </c>
      <c r="I364" s="43">
        <f t="shared" si="17"/>
        <v>2</v>
      </c>
    </row>
    <row r="365" spans="3:9" hidden="1" x14ac:dyDescent="0.25">
      <c r="C365" s="63">
        <v>44569</v>
      </c>
      <c r="D365" s="65">
        <v>0.65625</v>
      </c>
      <c r="E365" s="65" t="s">
        <v>9</v>
      </c>
      <c r="F365" s="66">
        <v>6</v>
      </c>
      <c r="G365" s="52">
        <f t="shared" si="15"/>
        <v>282</v>
      </c>
      <c r="H365" s="45">
        <f t="shared" si="16"/>
        <v>1</v>
      </c>
      <c r="I365" s="43">
        <f t="shared" si="17"/>
        <v>2</v>
      </c>
    </row>
    <row r="366" spans="3:9" hidden="1" x14ac:dyDescent="0.25">
      <c r="C366" s="63">
        <v>44569</v>
      </c>
      <c r="D366" s="65">
        <v>0.68402777777777779</v>
      </c>
      <c r="E366" s="65" t="s">
        <v>9</v>
      </c>
      <c r="F366" s="66">
        <v>7</v>
      </c>
      <c r="G366" s="52">
        <f t="shared" si="15"/>
        <v>283</v>
      </c>
      <c r="H366" s="45">
        <f t="shared" si="16"/>
        <v>1</v>
      </c>
      <c r="I366" s="43">
        <f t="shared" si="17"/>
        <v>1</v>
      </c>
    </row>
    <row r="367" spans="3:9" hidden="1" x14ac:dyDescent="0.25">
      <c r="C367" s="63">
        <v>44569</v>
      </c>
      <c r="D367" s="65">
        <v>0.73958333333333337</v>
      </c>
      <c r="E367" s="65" t="s">
        <v>9</v>
      </c>
      <c r="F367" s="66">
        <v>9</v>
      </c>
      <c r="G367" s="52">
        <f t="shared" si="15"/>
        <v>284</v>
      </c>
      <c r="H367" s="45">
        <f t="shared" si="16"/>
        <v>1</v>
      </c>
      <c r="I367" s="43">
        <f t="shared" si="17"/>
        <v>1</v>
      </c>
    </row>
    <row r="368" spans="3:9" hidden="1" x14ac:dyDescent="0.25">
      <c r="C368" s="63">
        <v>44576</v>
      </c>
      <c r="D368" s="65">
        <v>0.54722222222222217</v>
      </c>
      <c r="E368" s="65" t="s">
        <v>10</v>
      </c>
      <c r="F368" s="66">
        <v>2</v>
      </c>
      <c r="G368" s="52">
        <f t="shared" si="15"/>
        <v>285</v>
      </c>
      <c r="H368" s="45">
        <f t="shared" si="16"/>
        <v>1</v>
      </c>
      <c r="I368" s="43">
        <f t="shared" si="17"/>
        <v>1</v>
      </c>
    </row>
    <row r="369" spans="3:9" hidden="1" x14ac:dyDescent="0.25">
      <c r="C369" s="63">
        <v>44576</v>
      </c>
      <c r="D369" s="65">
        <v>0.57152777777777775</v>
      </c>
      <c r="E369" s="65" t="s">
        <v>10</v>
      </c>
      <c r="F369" s="66">
        <v>3</v>
      </c>
      <c r="G369" s="52">
        <f t="shared" si="15"/>
        <v>286</v>
      </c>
      <c r="H369" s="45">
        <f t="shared" si="16"/>
        <v>1</v>
      </c>
      <c r="I369" s="43">
        <f t="shared" si="17"/>
        <v>1</v>
      </c>
    </row>
    <row r="370" spans="3:9" hidden="1" x14ac:dyDescent="0.25">
      <c r="C370" s="63">
        <v>44576</v>
      </c>
      <c r="D370" s="65">
        <v>0.61111111111111105</v>
      </c>
      <c r="E370" s="65" t="s">
        <v>139</v>
      </c>
      <c r="F370" s="66">
        <v>5</v>
      </c>
      <c r="G370" s="52">
        <f t="shared" si="15"/>
        <v>287</v>
      </c>
      <c r="H370" s="45">
        <f t="shared" si="16"/>
        <v>3</v>
      </c>
      <c r="I370" s="43">
        <f t="shared" si="17"/>
        <v>3</v>
      </c>
    </row>
    <row r="371" spans="3:9" hidden="1" x14ac:dyDescent="0.25">
      <c r="C371" s="63">
        <v>44576</v>
      </c>
      <c r="D371" s="65">
        <v>0.62013888888888891</v>
      </c>
      <c r="E371" s="65" t="s">
        <v>10</v>
      </c>
      <c r="F371" s="66">
        <v>5</v>
      </c>
      <c r="G371" s="52">
        <f t="shared" si="15"/>
        <v>287</v>
      </c>
      <c r="H371" s="45">
        <f t="shared" si="16"/>
        <v>2</v>
      </c>
      <c r="I371" s="43">
        <f t="shared" si="17"/>
        <v>3</v>
      </c>
    </row>
    <row r="372" spans="3:9" hidden="1" x14ac:dyDescent="0.25">
      <c r="C372" s="63">
        <v>44576</v>
      </c>
      <c r="D372" s="65">
        <v>0.62013888888888891</v>
      </c>
      <c r="E372" s="65" t="s">
        <v>10</v>
      </c>
      <c r="F372" s="66">
        <v>5</v>
      </c>
      <c r="G372" s="52">
        <f t="shared" si="15"/>
        <v>287</v>
      </c>
      <c r="H372" s="45">
        <f t="shared" si="16"/>
        <v>1</v>
      </c>
      <c r="I372" s="43">
        <f t="shared" si="17"/>
        <v>3</v>
      </c>
    </row>
    <row r="373" spans="3:9" hidden="1" x14ac:dyDescent="0.25">
      <c r="C373" s="63">
        <v>44576</v>
      </c>
      <c r="D373" s="65">
        <v>0.63541666666666663</v>
      </c>
      <c r="E373" s="65" t="s">
        <v>139</v>
      </c>
      <c r="F373" s="66">
        <v>6</v>
      </c>
      <c r="G373" s="52">
        <f t="shared" si="15"/>
        <v>288</v>
      </c>
      <c r="H373" s="45">
        <f t="shared" si="16"/>
        <v>1</v>
      </c>
      <c r="I373" s="43">
        <f t="shared" si="17"/>
        <v>1</v>
      </c>
    </row>
    <row r="374" spans="3:9" hidden="1" x14ac:dyDescent="0.25">
      <c r="C374" s="63">
        <v>44576</v>
      </c>
      <c r="D374" s="65">
        <v>0.66319444444444442</v>
      </c>
      <c r="E374" s="65" t="s">
        <v>139</v>
      </c>
      <c r="F374" s="66">
        <v>7</v>
      </c>
      <c r="G374" s="52">
        <f t="shared" si="15"/>
        <v>289</v>
      </c>
      <c r="H374" s="45">
        <f t="shared" si="16"/>
        <v>1</v>
      </c>
      <c r="I374" s="43">
        <f t="shared" si="17"/>
        <v>1</v>
      </c>
    </row>
    <row r="375" spans="3:9" hidden="1" x14ac:dyDescent="0.25">
      <c r="C375" s="63">
        <v>44576</v>
      </c>
      <c r="D375" s="65">
        <v>0.69097222222222221</v>
      </c>
      <c r="E375" s="65" t="s">
        <v>139</v>
      </c>
      <c r="F375" s="66">
        <v>8</v>
      </c>
      <c r="G375" s="52">
        <f t="shared" si="15"/>
        <v>290</v>
      </c>
      <c r="H375" s="45">
        <f t="shared" si="16"/>
        <v>1</v>
      </c>
      <c r="I375" s="43">
        <f t="shared" si="17"/>
        <v>1</v>
      </c>
    </row>
    <row r="376" spans="3:9" hidden="1" x14ac:dyDescent="0.25">
      <c r="C376" s="63">
        <v>44576</v>
      </c>
      <c r="D376" s="65">
        <v>0.75</v>
      </c>
      <c r="E376" s="65" t="s">
        <v>139</v>
      </c>
      <c r="F376" s="66">
        <v>10</v>
      </c>
      <c r="G376" s="52">
        <f t="shared" si="15"/>
        <v>291</v>
      </c>
      <c r="H376" s="45">
        <f t="shared" si="16"/>
        <v>1</v>
      </c>
      <c r="I376" s="43">
        <f t="shared" si="17"/>
        <v>1</v>
      </c>
    </row>
    <row r="377" spans="3:9" hidden="1" x14ac:dyDescent="0.25">
      <c r="C377" s="63">
        <v>44583</v>
      </c>
      <c r="D377" s="65">
        <v>0.52777777777777779</v>
      </c>
      <c r="E377" s="65" t="s">
        <v>11</v>
      </c>
      <c r="F377" s="66">
        <v>1</v>
      </c>
      <c r="G377" s="52">
        <f t="shared" si="15"/>
        <v>292</v>
      </c>
      <c r="H377" s="45">
        <f t="shared" si="16"/>
        <v>1</v>
      </c>
      <c r="I377" s="43">
        <f t="shared" si="17"/>
        <v>1</v>
      </c>
    </row>
    <row r="378" spans="3:9" hidden="1" x14ac:dyDescent="0.25">
      <c r="C378" s="63">
        <v>44583</v>
      </c>
      <c r="D378" s="65">
        <v>0.57638888888888895</v>
      </c>
      <c r="E378" s="65" t="s">
        <v>11</v>
      </c>
      <c r="F378" s="66">
        <v>3</v>
      </c>
      <c r="G378" s="52">
        <f t="shared" si="15"/>
        <v>293</v>
      </c>
      <c r="H378" s="45">
        <f t="shared" si="16"/>
        <v>1</v>
      </c>
      <c r="I378" s="43">
        <f t="shared" si="17"/>
        <v>1</v>
      </c>
    </row>
    <row r="379" spans="3:9" hidden="1" x14ac:dyDescent="0.25">
      <c r="C379" s="63">
        <v>44583</v>
      </c>
      <c r="D379" s="65">
        <v>0.60069444444444442</v>
      </c>
      <c r="E379" s="65" t="s">
        <v>11</v>
      </c>
      <c r="F379" s="66">
        <v>4</v>
      </c>
      <c r="G379" s="52">
        <f t="shared" si="15"/>
        <v>294</v>
      </c>
      <c r="H379" s="45">
        <f t="shared" si="16"/>
        <v>1</v>
      </c>
      <c r="I379" s="43">
        <f t="shared" si="17"/>
        <v>1</v>
      </c>
    </row>
    <row r="380" spans="3:9" hidden="1" x14ac:dyDescent="0.25">
      <c r="C380" s="63">
        <v>44583</v>
      </c>
      <c r="D380" s="65">
        <v>0.625</v>
      </c>
      <c r="E380" s="65" t="s">
        <v>11</v>
      </c>
      <c r="F380" s="66">
        <v>5</v>
      </c>
      <c r="G380" s="52">
        <f t="shared" si="15"/>
        <v>295</v>
      </c>
      <c r="H380" s="45">
        <f t="shared" si="16"/>
        <v>1</v>
      </c>
      <c r="I380" s="43">
        <f t="shared" si="17"/>
        <v>1</v>
      </c>
    </row>
    <row r="381" spans="3:9" hidden="1" x14ac:dyDescent="0.25">
      <c r="C381" s="63">
        <v>44583</v>
      </c>
      <c r="D381" s="65">
        <v>0.63888888888888895</v>
      </c>
      <c r="E381" s="65" t="s">
        <v>138</v>
      </c>
      <c r="F381" s="66">
        <v>6</v>
      </c>
      <c r="G381" s="52">
        <f t="shared" si="15"/>
        <v>296</v>
      </c>
      <c r="H381" s="45">
        <f t="shared" si="16"/>
        <v>1</v>
      </c>
      <c r="I381" s="43">
        <f t="shared" si="17"/>
        <v>1</v>
      </c>
    </row>
    <row r="382" spans="3:9" hidden="1" x14ac:dyDescent="0.25">
      <c r="C382" s="63">
        <v>44583</v>
      </c>
      <c r="D382" s="65">
        <v>0.66666666666666663</v>
      </c>
      <c r="E382" s="65" t="s">
        <v>138</v>
      </c>
      <c r="F382" s="66">
        <v>7</v>
      </c>
      <c r="G382" s="52">
        <f t="shared" si="15"/>
        <v>297</v>
      </c>
      <c r="H382" s="45">
        <f t="shared" si="16"/>
        <v>1</v>
      </c>
      <c r="I382" s="43">
        <f t="shared" si="17"/>
        <v>1</v>
      </c>
    </row>
    <row r="383" spans="3:9" hidden="1" x14ac:dyDescent="0.25">
      <c r="C383" s="63">
        <v>44583</v>
      </c>
      <c r="D383" s="65">
        <v>0.72222222222222221</v>
      </c>
      <c r="E383" s="65" t="s">
        <v>138</v>
      </c>
      <c r="F383" s="66">
        <v>9</v>
      </c>
      <c r="G383" s="52">
        <f t="shared" si="15"/>
        <v>298</v>
      </c>
      <c r="H383" s="45">
        <f t="shared" si="16"/>
        <v>2</v>
      </c>
      <c r="I383" s="43">
        <f t="shared" si="17"/>
        <v>2</v>
      </c>
    </row>
    <row r="384" spans="3:9" hidden="1" x14ac:dyDescent="0.25">
      <c r="C384" s="63">
        <v>44583</v>
      </c>
      <c r="D384" s="65">
        <v>0.73611111111111116</v>
      </c>
      <c r="E384" s="65" t="s">
        <v>11</v>
      </c>
      <c r="F384" s="66">
        <v>9</v>
      </c>
      <c r="G384" s="52">
        <f t="shared" si="15"/>
        <v>298</v>
      </c>
      <c r="H384" s="45">
        <f t="shared" si="16"/>
        <v>1</v>
      </c>
      <c r="I384" s="43">
        <f t="shared" si="17"/>
        <v>2</v>
      </c>
    </row>
    <row r="385" spans="3:9" hidden="1" x14ac:dyDescent="0.25">
      <c r="C385" s="63">
        <v>44587</v>
      </c>
      <c r="D385" s="65">
        <v>0.60416666666666663</v>
      </c>
      <c r="E385" s="65" t="s">
        <v>9</v>
      </c>
      <c r="F385" s="66">
        <v>3</v>
      </c>
      <c r="G385" s="52">
        <f t="shared" si="15"/>
        <v>299</v>
      </c>
      <c r="H385" s="45">
        <f t="shared" si="16"/>
        <v>1</v>
      </c>
      <c r="I385" s="43">
        <f t="shared" si="17"/>
        <v>1</v>
      </c>
    </row>
    <row r="386" spans="3:9" hidden="1" x14ac:dyDescent="0.25">
      <c r="C386" s="63">
        <v>44587</v>
      </c>
      <c r="D386" s="65">
        <v>0.68055555555555547</v>
      </c>
      <c r="E386" s="65" t="s">
        <v>9</v>
      </c>
      <c r="F386" s="66">
        <v>6</v>
      </c>
      <c r="G386" s="52">
        <f t="shared" si="15"/>
        <v>300</v>
      </c>
      <c r="H386" s="45">
        <f t="shared" si="16"/>
        <v>1</v>
      </c>
      <c r="I386" s="43">
        <f t="shared" si="17"/>
        <v>1</v>
      </c>
    </row>
    <row r="387" spans="3:9" hidden="1" x14ac:dyDescent="0.25">
      <c r="C387" s="63">
        <v>44590</v>
      </c>
      <c r="D387" s="65">
        <v>0.61458333333333337</v>
      </c>
      <c r="E387" s="65" t="s">
        <v>11</v>
      </c>
      <c r="F387" s="66">
        <v>4</v>
      </c>
      <c r="G387" s="52">
        <f t="shared" si="15"/>
        <v>301</v>
      </c>
      <c r="H387" s="45">
        <f t="shared" si="16"/>
        <v>1</v>
      </c>
      <c r="I387" s="43">
        <f t="shared" si="17"/>
        <v>1</v>
      </c>
    </row>
    <row r="388" spans="3:9" hidden="1" x14ac:dyDescent="0.25">
      <c r="C388" s="63">
        <v>44590</v>
      </c>
      <c r="D388" s="65">
        <v>0.72222222222222221</v>
      </c>
      <c r="E388" s="65" t="s">
        <v>139</v>
      </c>
      <c r="F388" s="66">
        <v>9</v>
      </c>
      <c r="G388" s="52">
        <f t="shared" si="15"/>
        <v>302</v>
      </c>
      <c r="H388" s="45">
        <f t="shared" si="16"/>
        <v>1</v>
      </c>
      <c r="I388" s="43">
        <f t="shared" si="17"/>
        <v>1</v>
      </c>
    </row>
    <row r="389" spans="3:9" hidden="1" x14ac:dyDescent="0.25">
      <c r="C389" s="63">
        <v>44590</v>
      </c>
      <c r="D389" s="65">
        <v>0.75</v>
      </c>
      <c r="E389" s="65" t="s">
        <v>139</v>
      </c>
      <c r="F389" s="66">
        <v>10</v>
      </c>
      <c r="G389" s="52">
        <f t="shared" ref="G389:G452" si="18">IF(AND(C389=C388,F389=F388),G388,G388+1)</f>
        <v>303</v>
      </c>
      <c r="H389" s="45">
        <f t="shared" si="16"/>
        <v>1</v>
      </c>
      <c r="I389" s="43">
        <f t="shared" si="17"/>
        <v>1</v>
      </c>
    </row>
    <row r="390" spans="3:9" x14ac:dyDescent="0.25">
      <c r="C390" s="88">
        <v>44597</v>
      </c>
      <c r="D390" s="90">
        <v>0.52777777777777779</v>
      </c>
      <c r="E390" s="90" t="s">
        <v>9</v>
      </c>
      <c r="F390" s="91">
        <v>1</v>
      </c>
      <c r="G390" s="52">
        <f t="shared" si="18"/>
        <v>304</v>
      </c>
      <c r="H390" s="45">
        <f t="shared" ref="H390:H453" si="19">IF(G390=G392,3,IF(G390=G391,2,1))</f>
        <v>1</v>
      </c>
      <c r="I390" s="43">
        <f t="shared" ref="I390:I453" si="20">IF(H388=3,3,IF(H389=3,3,IF(H389=2,2,H390)))</f>
        <v>1</v>
      </c>
    </row>
    <row r="391" spans="3:9" x14ac:dyDescent="0.25">
      <c r="C391" s="88">
        <v>44597</v>
      </c>
      <c r="D391" s="90">
        <v>0.59027777777777779</v>
      </c>
      <c r="E391" s="90" t="s">
        <v>138</v>
      </c>
      <c r="F391" s="91">
        <v>4</v>
      </c>
      <c r="G391" s="52">
        <f t="shared" si="18"/>
        <v>305</v>
      </c>
      <c r="H391" s="45">
        <f t="shared" si="19"/>
        <v>1</v>
      </c>
      <c r="I391" s="43">
        <f t="shared" si="20"/>
        <v>1</v>
      </c>
    </row>
    <row r="392" spans="3:9" hidden="1" x14ac:dyDescent="0.25">
      <c r="C392" s="63">
        <v>44597</v>
      </c>
      <c r="D392" s="65">
        <v>0.61458333333333337</v>
      </c>
      <c r="E392" s="65" t="s">
        <v>138</v>
      </c>
      <c r="F392" s="66">
        <v>5</v>
      </c>
      <c r="G392" s="52">
        <f t="shared" si="18"/>
        <v>306</v>
      </c>
      <c r="H392" s="45">
        <f t="shared" si="19"/>
        <v>1</v>
      </c>
      <c r="I392" s="43">
        <f t="shared" si="20"/>
        <v>1</v>
      </c>
    </row>
    <row r="393" spans="3:9" x14ac:dyDescent="0.25">
      <c r="C393" s="88">
        <v>44597</v>
      </c>
      <c r="D393" s="90">
        <v>0.67013888888888884</v>
      </c>
      <c r="E393" s="90" t="s">
        <v>138</v>
      </c>
      <c r="F393" s="91">
        <v>7</v>
      </c>
      <c r="G393" s="52">
        <f t="shared" si="18"/>
        <v>307</v>
      </c>
      <c r="H393" s="45">
        <f t="shared" si="19"/>
        <v>2</v>
      </c>
      <c r="I393" s="43">
        <f t="shared" si="20"/>
        <v>2</v>
      </c>
    </row>
    <row r="394" spans="3:9" x14ac:dyDescent="0.25">
      <c r="C394" s="88">
        <v>44597</v>
      </c>
      <c r="D394" s="90">
        <v>0.68402777777777779</v>
      </c>
      <c r="E394" s="90" t="s">
        <v>9</v>
      </c>
      <c r="F394" s="91">
        <v>7</v>
      </c>
      <c r="G394" s="52">
        <f t="shared" si="18"/>
        <v>307</v>
      </c>
      <c r="H394" s="45">
        <f t="shared" si="19"/>
        <v>1</v>
      </c>
      <c r="I394" s="43">
        <f t="shared" si="20"/>
        <v>2</v>
      </c>
    </row>
    <row r="395" spans="3:9" hidden="1" x14ac:dyDescent="0.25">
      <c r="C395" s="63">
        <v>44597</v>
      </c>
      <c r="D395" s="65">
        <v>0.69791666666666663</v>
      </c>
      <c r="E395" s="65" t="s">
        <v>138</v>
      </c>
      <c r="F395" s="66">
        <v>8</v>
      </c>
      <c r="G395" s="52">
        <f t="shared" si="18"/>
        <v>308</v>
      </c>
      <c r="H395" s="45">
        <f t="shared" si="19"/>
        <v>1</v>
      </c>
      <c r="I395" s="43">
        <f t="shared" si="20"/>
        <v>1</v>
      </c>
    </row>
    <row r="396" spans="3:9" hidden="1" x14ac:dyDescent="0.25">
      <c r="C396" s="63">
        <v>44597</v>
      </c>
      <c r="D396" s="65">
        <v>0.72569444444444453</v>
      </c>
      <c r="E396" s="65" t="s">
        <v>138</v>
      </c>
      <c r="F396" s="66">
        <v>9</v>
      </c>
      <c r="G396" s="52">
        <f t="shared" si="18"/>
        <v>309</v>
      </c>
      <c r="H396" s="45">
        <f t="shared" si="19"/>
        <v>2</v>
      </c>
      <c r="I396" s="43">
        <f t="shared" si="20"/>
        <v>2</v>
      </c>
    </row>
    <row r="397" spans="3:9" hidden="1" x14ac:dyDescent="0.25">
      <c r="C397" s="63">
        <v>44597</v>
      </c>
      <c r="D397" s="65">
        <v>0.73611111111111116</v>
      </c>
      <c r="E397" s="65" t="s">
        <v>9</v>
      </c>
      <c r="F397" s="66">
        <v>9</v>
      </c>
      <c r="G397" s="52">
        <f t="shared" si="18"/>
        <v>309</v>
      </c>
      <c r="H397" s="45">
        <f t="shared" si="19"/>
        <v>1</v>
      </c>
      <c r="I397" s="43">
        <f t="shared" si="20"/>
        <v>2</v>
      </c>
    </row>
    <row r="398" spans="3:9" hidden="1" x14ac:dyDescent="0.25">
      <c r="C398" s="63">
        <v>44604</v>
      </c>
      <c r="D398" s="65">
        <v>0.52777777777777779</v>
      </c>
      <c r="E398" s="65" t="s">
        <v>9</v>
      </c>
      <c r="F398" s="66">
        <v>1</v>
      </c>
      <c r="G398" s="52">
        <f t="shared" si="18"/>
        <v>310</v>
      </c>
      <c r="H398" s="45">
        <f t="shared" si="19"/>
        <v>1</v>
      </c>
      <c r="I398" s="43">
        <f t="shared" si="20"/>
        <v>1</v>
      </c>
    </row>
    <row r="399" spans="3:9" hidden="1" x14ac:dyDescent="0.25">
      <c r="C399" s="63">
        <v>44604</v>
      </c>
      <c r="D399" s="65">
        <v>0.55208333333333337</v>
      </c>
      <c r="E399" s="65" t="s">
        <v>9</v>
      </c>
      <c r="F399" s="66">
        <v>2</v>
      </c>
      <c r="G399" s="52">
        <f t="shared" si="18"/>
        <v>311</v>
      </c>
      <c r="H399" s="45">
        <f t="shared" si="19"/>
        <v>1</v>
      </c>
      <c r="I399" s="43">
        <f t="shared" si="20"/>
        <v>1</v>
      </c>
    </row>
    <row r="400" spans="3:9" hidden="1" x14ac:dyDescent="0.25">
      <c r="C400" s="63">
        <v>44604</v>
      </c>
      <c r="D400" s="65">
        <v>0.59027777777777779</v>
      </c>
      <c r="E400" s="65" t="s">
        <v>138</v>
      </c>
      <c r="F400" s="66">
        <v>4</v>
      </c>
      <c r="G400" s="52">
        <f t="shared" si="18"/>
        <v>312</v>
      </c>
      <c r="H400" s="45">
        <f t="shared" si="19"/>
        <v>1</v>
      </c>
      <c r="I400" s="43">
        <f t="shared" si="20"/>
        <v>1</v>
      </c>
    </row>
    <row r="401" spans="3:9" hidden="1" x14ac:dyDescent="0.25">
      <c r="C401" s="63">
        <v>44604</v>
      </c>
      <c r="D401" s="65">
        <v>0.61458333333333337</v>
      </c>
      <c r="E401" s="65" t="s">
        <v>138</v>
      </c>
      <c r="F401" s="66">
        <v>5</v>
      </c>
      <c r="G401" s="52">
        <f t="shared" si="18"/>
        <v>313</v>
      </c>
      <c r="H401" s="45">
        <f t="shared" si="19"/>
        <v>1</v>
      </c>
      <c r="I401" s="43">
        <f t="shared" si="20"/>
        <v>1</v>
      </c>
    </row>
    <row r="402" spans="3:9" hidden="1" x14ac:dyDescent="0.25">
      <c r="C402" s="63">
        <v>44604</v>
      </c>
      <c r="D402" s="65">
        <v>0.64236111111111105</v>
      </c>
      <c r="E402" s="65" t="s">
        <v>138</v>
      </c>
      <c r="F402" s="66">
        <v>6</v>
      </c>
      <c r="G402" s="52">
        <f t="shared" si="18"/>
        <v>314</v>
      </c>
      <c r="H402" s="45">
        <f t="shared" si="19"/>
        <v>2</v>
      </c>
      <c r="I402" s="43">
        <f t="shared" si="20"/>
        <v>2</v>
      </c>
    </row>
    <row r="403" spans="3:9" hidden="1" x14ac:dyDescent="0.25">
      <c r="C403" s="63">
        <v>44604</v>
      </c>
      <c r="D403" s="65">
        <v>0.65625</v>
      </c>
      <c r="E403" s="65" t="s">
        <v>9</v>
      </c>
      <c r="F403" s="66">
        <v>6</v>
      </c>
      <c r="G403" s="52">
        <f t="shared" si="18"/>
        <v>314</v>
      </c>
      <c r="H403" s="45">
        <f t="shared" si="19"/>
        <v>1</v>
      </c>
      <c r="I403" s="43">
        <f t="shared" si="20"/>
        <v>2</v>
      </c>
    </row>
    <row r="404" spans="3:9" hidden="1" x14ac:dyDescent="0.25">
      <c r="C404" s="63">
        <v>44604</v>
      </c>
      <c r="D404" s="65">
        <v>0.68402777777777779</v>
      </c>
      <c r="E404" s="65" t="s">
        <v>9</v>
      </c>
      <c r="F404" s="66">
        <v>7</v>
      </c>
      <c r="G404" s="52">
        <f t="shared" si="18"/>
        <v>315</v>
      </c>
      <c r="H404" s="45">
        <f t="shared" si="19"/>
        <v>1</v>
      </c>
      <c r="I404" s="43">
        <f t="shared" si="20"/>
        <v>1</v>
      </c>
    </row>
    <row r="405" spans="3:9" hidden="1" x14ac:dyDescent="0.25">
      <c r="C405" s="63">
        <v>44604</v>
      </c>
      <c r="D405" s="65">
        <v>0.69791666666666663</v>
      </c>
      <c r="E405" s="65" t="s">
        <v>138</v>
      </c>
      <c r="F405" s="66">
        <v>8</v>
      </c>
      <c r="G405" s="52">
        <f t="shared" si="18"/>
        <v>316</v>
      </c>
      <c r="H405" s="45">
        <f t="shared" si="19"/>
        <v>1</v>
      </c>
      <c r="I405" s="43">
        <f t="shared" si="20"/>
        <v>1</v>
      </c>
    </row>
    <row r="406" spans="3:9" hidden="1" x14ac:dyDescent="0.25">
      <c r="C406" s="63">
        <v>44604</v>
      </c>
      <c r="D406" s="65">
        <v>0.73611111111111116</v>
      </c>
      <c r="E406" s="65" t="s">
        <v>9</v>
      </c>
      <c r="F406" s="66">
        <v>9</v>
      </c>
      <c r="G406" s="52">
        <f t="shared" si="18"/>
        <v>317</v>
      </c>
      <c r="H406" s="45">
        <f t="shared" si="19"/>
        <v>1</v>
      </c>
      <c r="I406" s="43">
        <f t="shared" si="20"/>
        <v>1</v>
      </c>
    </row>
    <row r="407" spans="3:9" hidden="1" x14ac:dyDescent="0.25">
      <c r="C407" s="63">
        <v>44611</v>
      </c>
      <c r="D407" s="65">
        <v>0.11458333333333333</v>
      </c>
      <c r="E407" s="65" t="s">
        <v>139</v>
      </c>
      <c r="F407" s="66">
        <v>5</v>
      </c>
      <c r="G407" s="52">
        <f t="shared" si="18"/>
        <v>318</v>
      </c>
      <c r="H407" s="45">
        <f t="shared" si="19"/>
        <v>1</v>
      </c>
      <c r="I407" s="43">
        <f t="shared" si="20"/>
        <v>1</v>
      </c>
    </row>
    <row r="408" spans="3:9" hidden="1" x14ac:dyDescent="0.25">
      <c r="C408" s="63">
        <v>44611</v>
      </c>
      <c r="D408" s="65">
        <v>0.52777777777777779</v>
      </c>
      <c r="E408" s="65" t="s">
        <v>10</v>
      </c>
      <c r="F408" s="66">
        <v>1</v>
      </c>
      <c r="G408" s="52">
        <f t="shared" si="18"/>
        <v>319</v>
      </c>
      <c r="H408" s="45">
        <f t="shared" si="19"/>
        <v>1</v>
      </c>
      <c r="I408" s="43">
        <f t="shared" si="20"/>
        <v>1</v>
      </c>
    </row>
    <row r="409" spans="3:9" hidden="1" x14ac:dyDescent="0.25">
      <c r="C409" s="63">
        <v>44611</v>
      </c>
      <c r="D409" s="65">
        <v>0.54166666666666663</v>
      </c>
      <c r="E409" s="65" t="s">
        <v>139</v>
      </c>
      <c r="F409" s="66">
        <v>2</v>
      </c>
      <c r="G409" s="52">
        <f t="shared" si="18"/>
        <v>320</v>
      </c>
      <c r="H409" s="45">
        <f t="shared" si="19"/>
        <v>2</v>
      </c>
      <c r="I409" s="43">
        <f t="shared" si="20"/>
        <v>2</v>
      </c>
    </row>
    <row r="410" spans="3:9" hidden="1" x14ac:dyDescent="0.25">
      <c r="C410" s="63">
        <v>44611</v>
      </c>
      <c r="D410" s="65">
        <v>0.55208333333333337</v>
      </c>
      <c r="E410" s="65" t="s">
        <v>10</v>
      </c>
      <c r="F410" s="66">
        <v>2</v>
      </c>
      <c r="G410" s="52">
        <f t="shared" si="18"/>
        <v>320</v>
      </c>
      <c r="H410" s="45">
        <f t="shared" si="19"/>
        <v>1</v>
      </c>
      <c r="I410" s="43">
        <f t="shared" si="20"/>
        <v>2</v>
      </c>
    </row>
    <row r="411" spans="3:9" hidden="1" x14ac:dyDescent="0.25">
      <c r="C411" s="63">
        <v>44611</v>
      </c>
      <c r="D411" s="65">
        <v>0.57638888888888895</v>
      </c>
      <c r="E411" s="65" t="s">
        <v>10</v>
      </c>
      <c r="F411" s="66">
        <v>3</v>
      </c>
      <c r="G411" s="52">
        <f t="shared" si="18"/>
        <v>321</v>
      </c>
      <c r="H411" s="45">
        <f t="shared" si="19"/>
        <v>1</v>
      </c>
      <c r="I411" s="43">
        <f t="shared" si="20"/>
        <v>1</v>
      </c>
    </row>
    <row r="412" spans="3:9" hidden="1" x14ac:dyDescent="0.25">
      <c r="C412" s="63">
        <v>44611</v>
      </c>
      <c r="D412" s="65">
        <v>0.59027777777777779</v>
      </c>
      <c r="E412" s="65" t="s">
        <v>139</v>
      </c>
      <c r="F412" s="66">
        <v>4</v>
      </c>
      <c r="G412" s="52">
        <f t="shared" si="18"/>
        <v>322</v>
      </c>
      <c r="H412" s="45">
        <f t="shared" si="19"/>
        <v>1</v>
      </c>
      <c r="I412" s="43">
        <f t="shared" si="20"/>
        <v>1</v>
      </c>
    </row>
    <row r="413" spans="3:9" hidden="1" x14ac:dyDescent="0.25">
      <c r="C413" s="63">
        <v>44611</v>
      </c>
      <c r="D413" s="65">
        <v>0.62847222222222221</v>
      </c>
      <c r="E413" s="65" t="s">
        <v>10</v>
      </c>
      <c r="F413" s="66">
        <v>5</v>
      </c>
      <c r="G413" s="52">
        <f t="shared" si="18"/>
        <v>323</v>
      </c>
      <c r="H413" s="45">
        <f t="shared" si="19"/>
        <v>1</v>
      </c>
      <c r="I413" s="43">
        <f t="shared" si="20"/>
        <v>1</v>
      </c>
    </row>
    <row r="414" spans="3:9" hidden="1" x14ac:dyDescent="0.25">
      <c r="C414" s="63">
        <v>44611</v>
      </c>
      <c r="D414" s="65">
        <v>0.67013888888888884</v>
      </c>
      <c r="E414" s="65" t="s">
        <v>139</v>
      </c>
      <c r="F414" s="66">
        <v>7</v>
      </c>
      <c r="G414" s="52">
        <f t="shared" si="18"/>
        <v>324</v>
      </c>
      <c r="H414" s="45">
        <f t="shared" si="19"/>
        <v>2</v>
      </c>
      <c r="I414" s="43">
        <f t="shared" si="20"/>
        <v>2</v>
      </c>
    </row>
    <row r="415" spans="3:9" hidden="1" x14ac:dyDescent="0.25">
      <c r="C415" s="63">
        <v>44611</v>
      </c>
      <c r="D415" s="65">
        <v>0.68402777777777779</v>
      </c>
      <c r="E415" s="65" t="s">
        <v>10</v>
      </c>
      <c r="F415" s="66">
        <v>7</v>
      </c>
      <c r="G415" s="52">
        <f t="shared" si="18"/>
        <v>324</v>
      </c>
      <c r="H415" s="45">
        <f t="shared" si="19"/>
        <v>1</v>
      </c>
      <c r="I415" s="43">
        <f t="shared" si="20"/>
        <v>2</v>
      </c>
    </row>
    <row r="416" spans="3:9" hidden="1" x14ac:dyDescent="0.25">
      <c r="C416" s="63">
        <v>44611</v>
      </c>
      <c r="D416" s="65">
        <v>0.72569444444444453</v>
      </c>
      <c r="E416" s="65" t="s">
        <v>139</v>
      </c>
      <c r="F416" s="66">
        <v>9</v>
      </c>
      <c r="G416" s="52">
        <f t="shared" si="18"/>
        <v>325</v>
      </c>
      <c r="H416" s="45">
        <f t="shared" si="19"/>
        <v>2</v>
      </c>
      <c r="I416" s="43">
        <f t="shared" si="20"/>
        <v>2</v>
      </c>
    </row>
    <row r="417" spans="3:9" x14ac:dyDescent="0.25">
      <c r="C417" s="88">
        <v>44611</v>
      </c>
      <c r="D417" s="90">
        <v>0.73611111111111116</v>
      </c>
      <c r="E417" s="90" t="s">
        <v>10</v>
      </c>
      <c r="F417" s="91">
        <v>9</v>
      </c>
      <c r="G417" s="52">
        <f t="shared" si="18"/>
        <v>325</v>
      </c>
      <c r="H417" s="45">
        <f t="shared" si="19"/>
        <v>1</v>
      </c>
      <c r="I417" s="43">
        <f t="shared" si="20"/>
        <v>2</v>
      </c>
    </row>
    <row r="418" spans="3:9" x14ac:dyDescent="0.25">
      <c r="C418" s="88">
        <v>44611</v>
      </c>
      <c r="D418" s="90">
        <v>0.75</v>
      </c>
      <c r="E418" s="90" t="s">
        <v>139</v>
      </c>
      <c r="F418" s="91">
        <v>10</v>
      </c>
      <c r="G418" s="52">
        <f t="shared" si="18"/>
        <v>326</v>
      </c>
      <c r="H418" s="45">
        <f t="shared" si="19"/>
        <v>1</v>
      </c>
      <c r="I418" s="43">
        <f t="shared" si="20"/>
        <v>1</v>
      </c>
    </row>
    <row r="419" spans="3:9" hidden="1" x14ac:dyDescent="0.25">
      <c r="C419" s="63">
        <v>44618</v>
      </c>
      <c r="D419" s="65">
        <v>0.52777777777777779</v>
      </c>
      <c r="E419" s="65" t="s">
        <v>9</v>
      </c>
      <c r="F419" s="66">
        <v>1</v>
      </c>
      <c r="G419" s="52">
        <f t="shared" si="18"/>
        <v>327</v>
      </c>
      <c r="H419" s="45">
        <f t="shared" si="19"/>
        <v>1</v>
      </c>
      <c r="I419" s="43">
        <f t="shared" si="20"/>
        <v>1</v>
      </c>
    </row>
    <row r="420" spans="3:9" hidden="1" x14ac:dyDescent="0.25">
      <c r="C420" s="63">
        <v>44618</v>
      </c>
      <c r="D420" s="65">
        <v>0.55208333333333337</v>
      </c>
      <c r="E420" s="65" t="s">
        <v>9</v>
      </c>
      <c r="F420" s="66">
        <v>2</v>
      </c>
      <c r="G420" s="52">
        <f t="shared" si="18"/>
        <v>328</v>
      </c>
      <c r="H420" s="45">
        <f t="shared" si="19"/>
        <v>2</v>
      </c>
      <c r="I420" s="43">
        <f t="shared" si="20"/>
        <v>2</v>
      </c>
    </row>
    <row r="421" spans="3:9" x14ac:dyDescent="0.25">
      <c r="C421" s="88">
        <v>44618</v>
      </c>
      <c r="D421" s="90">
        <v>0.55208333333333337</v>
      </c>
      <c r="E421" s="90" t="s">
        <v>9</v>
      </c>
      <c r="F421" s="91">
        <v>2</v>
      </c>
      <c r="G421" s="52">
        <f t="shared" si="18"/>
        <v>328</v>
      </c>
      <c r="H421" s="45">
        <f t="shared" si="19"/>
        <v>1</v>
      </c>
      <c r="I421" s="43">
        <f t="shared" si="20"/>
        <v>2</v>
      </c>
    </row>
    <row r="422" spans="3:9" x14ac:dyDescent="0.25">
      <c r="C422" s="88">
        <v>44618</v>
      </c>
      <c r="D422" s="90">
        <v>0.62847222222222221</v>
      </c>
      <c r="E422" s="90" t="s">
        <v>9</v>
      </c>
      <c r="F422" s="91">
        <v>5</v>
      </c>
      <c r="G422" s="52">
        <f t="shared" si="18"/>
        <v>329</v>
      </c>
      <c r="H422" s="45">
        <f t="shared" si="19"/>
        <v>1</v>
      </c>
      <c r="I422" s="43">
        <f t="shared" si="20"/>
        <v>1</v>
      </c>
    </row>
    <row r="423" spans="3:9" hidden="1" x14ac:dyDescent="0.25">
      <c r="C423" s="63">
        <v>44618</v>
      </c>
      <c r="D423" s="65">
        <v>0.71180555555555547</v>
      </c>
      <c r="E423" s="65" t="s">
        <v>9</v>
      </c>
      <c r="F423" s="66">
        <v>8</v>
      </c>
      <c r="G423" s="52">
        <f t="shared" si="18"/>
        <v>330</v>
      </c>
      <c r="H423" s="45">
        <f t="shared" si="19"/>
        <v>1</v>
      </c>
      <c r="I423" s="43">
        <f t="shared" si="20"/>
        <v>1</v>
      </c>
    </row>
    <row r="424" spans="3:9" hidden="1" x14ac:dyDescent="0.25">
      <c r="C424" s="63">
        <v>44618</v>
      </c>
      <c r="D424" s="65">
        <v>0.73611111111111116</v>
      </c>
      <c r="E424" s="65" t="s">
        <v>9</v>
      </c>
      <c r="F424" s="66">
        <v>9</v>
      </c>
      <c r="G424" s="52">
        <f t="shared" si="18"/>
        <v>331</v>
      </c>
      <c r="H424" s="45">
        <f t="shared" si="19"/>
        <v>1</v>
      </c>
      <c r="I424" s="43">
        <f t="shared" si="20"/>
        <v>1</v>
      </c>
    </row>
    <row r="425" spans="3:9" hidden="1" x14ac:dyDescent="0.25">
      <c r="C425" s="63">
        <v>44625</v>
      </c>
      <c r="D425" s="65">
        <v>0.54861111111111105</v>
      </c>
      <c r="E425" s="65" t="s">
        <v>10</v>
      </c>
      <c r="F425" s="66">
        <v>2</v>
      </c>
      <c r="G425" s="52">
        <f t="shared" si="18"/>
        <v>332</v>
      </c>
      <c r="H425" s="45">
        <f t="shared" si="19"/>
        <v>1</v>
      </c>
      <c r="I425" s="43">
        <f t="shared" si="20"/>
        <v>1</v>
      </c>
    </row>
    <row r="426" spans="3:9" hidden="1" x14ac:dyDescent="0.25">
      <c r="C426" s="63">
        <v>44625</v>
      </c>
      <c r="D426" s="65">
        <v>0.57291666666666663</v>
      </c>
      <c r="E426" s="65" t="s">
        <v>10</v>
      </c>
      <c r="F426" s="66">
        <v>3</v>
      </c>
      <c r="G426" s="52">
        <f t="shared" si="18"/>
        <v>333</v>
      </c>
      <c r="H426" s="45">
        <f t="shared" si="19"/>
        <v>1</v>
      </c>
      <c r="I426" s="43">
        <f t="shared" si="20"/>
        <v>1</v>
      </c>
    </row>
    <row r="427" spans="3:9" hidden="1" x14ac:dyDescent="0.25">
      <c r="C427" s="63">
        <v>44625</v>
      </c>
      <c r="D427" s="65">
        <v>0.59722222222222221</v>
      </c>
      <c r="E427" s="65" t="s">
        <v>10</v>
      </c>
      <c r="F427" s="66">
        <v>4</v>
      </c>
      <c r="G427" s="52">
        <f t="shared" si="18"/>
        <v>334</v>
      </c>
      <c r="H427" s="45">
        <f t="shared" si="19"/>
        <v>1</v>
      </c>
      <c r="I427" s="43">
        <f t="shared" si="20"/>
        <v>1</v>
      </c>
    </row>
    <row r="428" spans="3:9" hidden="1" x14ac:dyDescent="0.25">
      <c r="C428" s="63">
        <v>44625</v>
      </c>
      <c r="D428" s="65">
        <v>0.65277777777777779</v>
      </c>
      <c r="E428" s="65" t="s">
        <v>10</v>
      </c>
      <c r="F428" s="66">
        <v>6</v>
      </c>
      <c r="G428" s="52">
        <f t="shared" si="18"/>
        <v>335</v>
      </c>
      <c r="H428" s="45">
        <f t="shared" si="19"/>
        <v>1</v>
      </c>
      <c r="I428" s="43">
        <f t="shared" si="20"/>
        <v>1</v>
      </c>
    </row>
    <row r="429" spans="3:9" hidden="1" x14ac:dyDescent="0.25">
      <c r="C429" s="63">
        <v>44625</v>
      </c>
      <c r="D429" s="65">
        <v>0.70833333333333337</v>
      </c>
      <c r="E429" s="65" t="s">
        <v>10</v>
      </c>
      <c r="F429" s="66">
        <v>8</v>
      </c>
      <c r="G429" s="52">
        <f t="shared" si="18"/>
        <v>336</v>
      </c>
      <c r="H429" s="45">
        <f t="shared" si="19"/>
        <v>1</v>
      </c>
      <c r="I429" s="43">
        <f t="shared" si="20"/>
        <v>1</v>
      </c>
    </row>
    <row r="430" spans="3:9" hidden="1" x14ac:dyDescent="0.25">
      <c r="C430" s="63">
        <v>44632</v>
      </c>
      <c r="D430" s="65">
        <v>0.54861111111111105</v>
      </c>
      <c r="E430" s="65" t="s">
        <v>10</v>
      </c>
      <c r="F430" s="66">
        <v>2</v>
      </c>
      <c r="G430" s="52">
        <f t="shared" si="18"/>
        <v>337</v>
      </c>
      <c r="H430" s="45">
        <f t="shared" si="19"/>
        <v>2</v>
      </c>
      <c r="I430" s="43">
        <f t="shared" si="20"/>
        <v>2</v>
      </c>
    </row>
    <row r="431" spans="3:9" hidden="1" x14ac:dyDescent="0.25">
      <c r="C431" s="63">
        <v>44632</v>
      </c>
      <c r="D431" s="65">
        <v>0.54861111111111105</v>
      </c>
      <c r="E431" s="65" t="s">
        <v>10</v>
      </c>
      <c r="F431" s="66">
        <v>2</v>
      </c>
      <c r="G431" s="52">
        <f t="shared" si="18"/>
        <v>337</v>
      </c>
      <c r="H431" s="45">
        <f t="shared" si="19"/>
        <v>1</v>
      </c>
      <c r="I431" s="43">
        <f t="shared" si="20"/>
        <v>2</v>
      </c>
    </row>
    <row r="432" spans="3:9" hidden="1" x14ac:dyDescent="0.25">
      <c r="C432" s="63">
        <v>44632</v>
      </c>
      <c r="D432" s="65">
        <v>0.57291666666666663</v>
      </c>
      <c r="E432" s="65" t="s">
        <v>10</v>
      </c>
      <c r="F432" s="66">
        <v>3</v>
      </c>
      <c r="G432" s="52">
        <f t="shared" si="18"/>
        <v>338</v>
      </c>
      <c r="H432" s="45">
        <f t="shared" si="19"/>
        <v>1</v>
      </c>
      <c r="I432" s="43">
        <f t="shared" si="20"/>
        <v>1</v>
      </c>
    </row>
    <row r="433" spans="3:9" hidden="1" x14ac:dyDescent="0.25">
      <c r="C433" s="63">
        <v>44639</v>
      </c>
      <c r="D433" s="65">
        <v>0.51736111111111105</v>
      </c>
      <c r="E433" s="65" t="s">
        <v>10</v>
      </c>
      <c r="F433" s="66">
        <v>1</v>
      </c>
      <c r="G433" s="52">
        <f t="shared" si="18"/>
        <v>339</v>
      </c>
      <c r="H433" s="45">
        <f t="shared" si="19"/>
        <v>1</v>
      </c>
      <c r="I433" s="43">
        <f t="shared" si="20"/>
        <v>1</v>
      </c>
    </row>
    <row r="434" spans="3:9" hidden="1" x14ac:dyDescent="0.25">
      <c r="C434" s="63">
        <v>44639</v>
      </c>
      <c r="D434" s="65">
        <v>0.54513888888888895</v>
      </c>
      <c r="E434" s="65" t="s">
        <v>10</v>
      </c>
      <c r="F434" s="66">
        <v>2</v>
      </c>
      <c r="G434" s="52">
        <f t="shared" si="18"/>
        <v>340</v>
      </c>
      <c r="H434" s="45">
        <f t="shared" si="19"/>
        <v>1</v>
      </c>
      <c r="I434" s="43">
        <f t="shared" si="20"/>
        <v>1</v>
      </c>
    </row>
    <row r="435" spans="3:9" hidden="1" x14ac:dyDescent="0.25">
      <c r="C435" s="63">
        <v>44639</v>
      </c>
      <c r="D435" s="65">
        <v>0.55902777777777779</v>
      </c>
      <c r="E435" s="65" t="s">
        <v>139</v>
      </c>
      <c r="F435" s="66">
        <v>3</v>
      </c>
      <c r="G435" s="52">
        <f t="shared" si="18"/>
        <v>341</v>
      </c>
      <c r="H435" s="45">
        <f t="shared" si="19"/>
        <v>2</v>
      </c>
      <c r="I435" s="43">
        <f t="shared" si="20"/>
        <v>2</v>
      </c>
    </row>
    <row r="436" spans="3:9" hidden="1" x14ac:dyDescent="0.25">
      <c r="C436" s="63">
        <v>44639</v>
      </c>
      <c r="D436" s="65">
        <v>0.56944444444444442</v>
      </c>
      <c r="E436" s="65" t="s">
        <v>10</v>
      </c>
      <c r="F436" s="66">
        <v>3</v>
      </c>
      <c r="G436" s="52">
        <f t="shared" si="18"/>
        <v>341</v>
      </c>
      <c r="H436" s="45">
        <f t="shared" si="19"/>
        <v>1</v>
      </c>
      <c r="I436" s="43">
        <f t="shared" si="20"/>
        <v>2</v>
      </c>
    </row>
    <row r="437" spans="3:9" hidden="1" x14ac:dyDescent="0.25">
      <c r="C437" s="63">
        <v>44639</v>
      </c>
      <c r="D437" s="65">
        <v>0.68055555555555547</v>
      </c>
      <c r="E437" s="65" t="s">
        <v>10</v>
      </c>
      <c r="F437" s="66">
        <v>7</v>
      </c>
      <c r="G437" s="52">
        <f t="shared" si="18"/>
        <v>342</v>
      </c>
      <c r="H437" s="45">
        <f t="shared" si="19"/>
        <v>2</v>
      </c>
      <c r="I437" s="43">
        <f t="shared" si="20"/>
        <v>2</v>
      </c>
    </row>
    <row r="438" spans="3:9" hidden="1" x14ac:dyDescent="0.25">
      <c r="C438" s="63">
        <v>44639</v>
      </c>
      <c r="D438" s="65">
        <v>0.68055555555555547</v>
      </c>
      <c r="E438" s="65" t="s">
        <v>10</v>
      </c>
      <c r="F438" s="66">
        <v>7</v>
      </c>
      <c r="G438" s="52">
        <f t="shared" si="18"/>
        <v>342</v>
      </c>
      <c r="H438" s="45">
        <f t="shared" si="19"/>
        <v>1</v>
      </c>
      <c r="I438" s="43">
        <f t="shared" si="20"/>
        <v>2</v>
      </c>
    </row>
    <row r="439" spans="3:9" x14ac:dyDescent="0.25">
      <c r="C439" s="88">
        <v>44639</v>
      </c>
      <c r="D439" s="90">
        <v>0.70833333333333337</v>
      </c>
      <c r="E439" s="90" t="s">
        <v>10</v>
      </c>
      <c r="F439" s="91">
        <v>8</v>
      </c>
      <c r="G439" s="52">
        <f t="shared" si="18"/>
        <v>343</v>
      </c>
      <c r="H439" s="45">
        <f t="shared" si="19"/>
        <v>1</v>
      </c>
      <c r="I439" s="43">
        <f t="shared" si="20"/>
        <v>1</v>
      </c>
    </row>
    <row r="440" spans="3:9" x14ac:dyDescent="0.25">
      <c r="C440" s="88">
        <v>44639</v>
      </c>
      <c r="D440" s="90">
        <v>0.74652777777777779</v>
      </c>
      <c r="E440" s="90" t="s">
        <v>139</v>
      </c>
      <c r="F440" s="91">
        <v>10</v>
      </c>
      <c r="G440" s="52">
        <f t="shared" si="18"/>
        <v>344</v>
      </c>
      <c r="H440" s="45">
        <f t="shared" si="19"/>
        <v>1</v>
      </c>
      <c r="I440" s="43">
        <f t="shared" si="20"/>
        <v>1</v>
      </c>
    </row>
    <row r="441" spans="3:9" hidden="1" x14ac:dyDescent="0.25">
      <c r="C441" s="63">
        <v>44645</v>
      </c>
      <c r="D441" s="65">
        <v>0.82291666666666663</v>
      </c>
      <c r="E441" s="65" t="s">
        <v>11</v>
      </c>
      <c r="F441" s="66">
        <v>4</v>
      </c>
      <c r="G441" s="52">
        <f t="shared" si="18"/>
        <v>345</v>
      </c>
      <c r="H441" s="45">
        <f t="shared" si="19"/>
        <v>1</v>
      </c>
      <c r="I441" s="43">
        <f t="shared" si="20"/>
        <v>1</v>
      </c>
    </row>
    <row r="442" spans="3:9" hidden="1" x14ac:dyDescent="0.25">
      <c r="C442" s="63">
        <v>44645</v>
      </c>
      <c r="D442" s="65">
        <v>0.84375</v>
      </c>
      <c r="E442" s="65" t="s">
        <v>11</v>
      </c>
      <c r="F442" s="66">
        <v>5</v>
      </c>
      <c r="G442" s="52">
        <f t="shared" si="18"/>
        <v>346</v>
      </c>
      <c r="H442" s="45">
        <f t="shared" si="19"/>
        <v>1</v>
      </c>
      <c r="I442" s="43">
        <f t="shared" si="20"/>
        <v>1</v>
      </c>
    </row>
    <row r="443" spans="3:9" hidden="1" x14ac:dyDescent="0.25">
      <c r="C443" s="63">
        <v>44645</v>
      </c>
      <c r="D443" s="65">
        <v>0.88541666666666663</v>
      </c>
      <c r="E443" s="65" t="s">
        <v>11</v>
      </c>
      <c r="F443" s="66">
        <v>7</v>
      </c>
      <c r="G443" s="52">
        <f t="shared" si="18"/>
        <v>347</v>
      </c>
      <c r="H443" s="45">
        <f t="shared" si="19"/>
        <v>1</v>
      </c>
      <c r="I443" s="43">
        <f t="shared" si="20"/>
        <v>1</v>
      </c>
    </row>
    <row r="444" spans="3:9" hidden="1" x14ac:dyDescent="0.25">
      <c r="C444" s="63">
        <v>44646</v>
      </c>
      <c r="D444" s="65">
        <v>0.56944444444444442</v>
      </c>
      <c r="E444" s="65" t="s">
        <v>13</v>
      </c>
      <c r="F444" s="66">
        <v>3</v>
      </c>
      <c r="G444" s="52">
        <f t="shared" si="18"/>
        <v>348</v>
      </c>
      <c r="H444" s="45">
        <f t="shared" si="19"/>
        <v>1</v>
      </c>
      <c r="I444" s="43">
        <f t="shared" si="20"/>
        <v>1</v>
      </c>
    </row>
    <row r="445" spans="3:9" x14ac:dyDescent="0.25">
      <c r="C445" s="88">
        <v>44646</v>
      </c>
      <c r="D445" s="90">
        <v>0.59375</v>
      </c>
      <c r="E445" s="90" t="s">
        <v>13</v>
      </c>
      <c r="F445" s="91">
        <v>4</v>
      </c>
      <c r="G445" s="52">
        <f t="shared" si="18"/>
        <v>349</v>
      </c>
      <c r="H445" s="45">
        <f t="shared" si="19"/>
        <v>1</v>
      </c>
      <c r="I445" s="43">
        <f t="shared" si="20"/>
        <v>1</v>
      </c>
    </row>
    <row r="446" spans="3:9" x14ac:dyDescent="0.25">
      <c r="C446" s="88">
        <v>44646</v>
      </c>
      <c r="D446" s="90">
        <v>0.64930555555555558</v>
      </c>
      <c r="E446" s="90" t="s">
        <v>13</v>
      </c>
      <c r="F446" s="91">
        <v>6</v>
      </c>
      <c r="G446" s="52">
        <f t="shared" si="18"/>
        <v>350</v>
      </c>
      <c r="H446" s="45">
        <f t="shared" si="19"/>
        <v>2</v>
      </c>
      <c r="I446" s="43">
        <f t="shared" si="20"/>
        <v>2</v>
      </c>
    </row>
    <row r="447" spans="3:9" x14ac:dyDescent="0.25">
      <c r="C447" s="88">
        <v>44646</v>
      </c>
      <c r="D447" s="90">
        <v>0.64930555555555558</v>
      </c>
      <c r="E447" s="90" t="s">
        <v>13</v>
      </c>
      <c r="F447" s="91">
        <v>6</v>
      </c>
      <c r="G447" s="52">
        <f t="shared" si="18"/>
        <v>350</v>
      </c>
      <c r="H447" s="45">
        <f t="shared" si="19"/>
        <v>1</v>
      </c>
      <c r="I447" s="43">
        <f t="shared" si="20"/>
        <v>2</v>
      </c>
    </row>
    <row r="448" spans="3:9" x14ac:dyDescent="0.25">
      <c r="C448" s="88">
        <v>44646</v>
      </c>
      <c r="D448" s="90">
        <v>0.70486111111111116</v>
      </c>
      <c r="E448" s="90" t="s">
        <v>13</v>
      </c>
      <c r="F448" s="91">
        <v>5</v>
      </c>
      <c r="G448" s="52">
        <f t="shared" si="18"/>
        <v>351</v>
      </c>
      <c r="H448" s="45">
        <f t="shared" si="19"/>
        <v>1</v>
      </c>
      <c r="I448" s="43">
        <f t="shared" si="20"/>
        <v>1</v>
      </c>
    </row>
    <row r="449" spans="3:9" hidden="1" x14ac:dyDescent="0.25">
      <c r="C449" s="63">
        <v>44653</v>
      </c>
      <c r="D449" s="65">
        <v>0.51736111111111105</v>
      </c>
      <c r="E449" s="65" t="s">
        <v>15</v>
      </c>
      <c r="F449" s="66">
        <v>1</v>
      </c>
      <c r="G449" s="52">
        <f t="shared" si="18"/>
        <v>352</v>
      </c>
      <c r="H449" s="45">
        <f t="shared" si="19"/>
        <v>1</v>
      </c>
      <c r="I449" s="43">
        <f t="shared" si="20"/>
        <v>1</v>
      </c>
    </row>
    <row r="450" spans="3:9" hidden="1" x14ac:dyDescent="0.25">
      <c r="C450" s="63">
        <v>44653</v>
      </c>
      <c r="D450" s="65">
        <v>0.59375</v>
      </c>
      <c r="E450" s="65" t="s">
        <v>15</v>
      </c>
      <c r="F450" s="66">
        <v>4</v>
      </c>
      <c r="G450" s="52">
        <f t="shared" si="18"/>
        <v>353</v>
      </c>
      <c r="H450" s="45">
        <f t="shared" si="19"/>
        <v>1</v>
      </c>
      <c r="I450" s="43">
        <f t="shared" si="20"/>
        <v>1</v>
      </c>
    </row>
    <row r="451" spans="3:9" hidden="1" x14ac:dyDescent="0.25">
      <c r="C451" s="63">
        <v>44653</v>
      </c>
      <c r="D451" s="65">
        <v>0.62152777777777779</v>
      </c>
      <c r="E451" s="65" t="s">
        <v>15</v>
      </c>
      <c r="F451" s="66">
        <v>5</v>
      </c>
      <c r="G451" s="52">
        <f t="shared" si="18"/>
        <v>354</v>
      </c>
      <c r="H451" s="45">
        <f t="shared" si="19"/>
        <v>2</v>
      </c>
      <c r="I451" s="43">
        <f t="shared" si="20"/>
        <v>2</v>
      </c>
    </row>
    <row r="452" spans="3:9" hidden="1" x14ac:dyDescent="0.25">
      <c r="C452" s="63">
        <v>44653</v>
      </c>
      <c r="D452" s="65">
        <v>0.62152777777777779</v>
      </c>
      <c r="E452" s="65" t="s">
        <v>15</v>
      </c>
      <c r="F452" s="66">
        <v>5</v>
      </c>
      <c r="G452" s="52">
        <f t="shared" si="18"/>
        <v>354</v>
      </c>
      <c r="H452" s="45">
        <f t="shared" si="19"/>
        <v>1</v>
      </c>
      <c r="I452" s="43">
        <f t="shared" si="20"/>
        <v>2</v>
      </c>
    </row>
    <row r="453" spans="3:9" hidden="1" x14ac:dyDescent="0.25">
      <c r="C453" s="63">
        <v>44653</v>
      </c>
      <c r="D453" s="65">
        <v>0.70138888888888884</v>
      </c>
      <c r="E453" s="65" t="s">
        <v>15</v>
      </c>
      <c r="F453" s="66">
        <v>8</v>
      </c>
      <c r="G453" s="52">
        <f t="shared" ref="G453:G516" si="21">IF(AND(C453=C452,F453=F452),G452,G452+1)</f>
        <v>355</v>
      </c>
      <c r="H453" s="45">
        <f t="shared" si="19"/>
        <v>1</v>
      </c>
      <c r="I453" s="43">
        <f t="shared" si="20"/>
        <v>1</v>
      </c>
    </row>
    <row r="454" spans="3:9" hidden="1" x14ac:dyDescent="0.25">
      <c r="C454" s="63">
        <v>44660</v>
      </c>
      <c r="D454" s="65">
        <v>0.51041666666666663</v>
      </c>
      <c r="E454" s="65" t="s">
        <v>138</v>
      </c>
      <c r="F454" s="66">
        <v>2</v>
      </c>
      <c r="G454" s="52">
        <f t="shared" si="21"/>
        <v>356</v>
      </c>
      <c r="H454" s="45">
        <f t="shared" ref="H454:H517" si="22">IF(G454=G456,3,IF(G454=G455,2,1))</f>
        <v>3</v>
      </c>
      <c r="I454" s="43">
        <f t="shared" ref="I454:I517" si="23">IF(H452=3,3,IF(H453=3,3,IF(H453=2,2,H454)))</f>
        <v>3</v>
      </c>
    </row>
    <row r="455" spans="3:9" hidden="1" x14ac:dyDescent="0.25">
      <c r="C455" s="63">
        <v>44660</v>
      </c>
      <c r="D455" s="65">
        <v>0.54513888888888895</v>
      </c>
      <c r="E455" s="65" t="s">
        <v>9</v>
      </c>
      <c r="F455" s="66">
        <v>2</v>
      </c>
      <c r="G455" s="52">
        <f t="shared" si="21"/>
        <v>356</v>
      </c>
      <c r="H455" s="45">
        <f t="shared" si="22"/>
        <v>2</v>
      </c>
      <c r="I455" s="43">
        <f t="shared" si="23"/>
        <v>3</v>
      </c>
    </row>
    <row r="456" spans="3:9" hidden="1" x14ac:dyDescent="0.25">
      <c r="C456" s="63">
        <v>44660</v>
      </c>
      <c r="D456" s="65">
        <v>0.54513888888888895</v>
      </c>
      <c r="E456" s="65" t="s">
        <v>9</v>
      </c>
      <c r="F456" s="66">
        <v>2</v>
      </c>
      <c r="G456" s="52">
        <f t="shared" si="21"/>
        <v>356</v>
      </c>
      <c r="H456" s="45">
        <f t="shared" si="22"/>
        <v>1</v>
      </c>
      <c r="I456" s="43">
        <f t="shared" si="23"/>
        <v>3</v>
      </c>
    </row>
    <row r="457" spans="3:9" hidden="1" x14ac:dyDescent="0.25">
      <c r="C457" s="63">
        <v>44660</v>
      </c>
      <c r="D457" s="65">
        <v>0.56944444444444442</v>
      </c>
      <c r="E457" s="65" t="s">
        <v>9</v>
      </c>
      <c r="F457" s="66">
        <v>3</v>
      </c>
      <c r="G457" s="52">
        <f t="shared" si="21"/>
        <v>357</v>
      </c>
      <c r="H457" s="45">
        <f t="shared" si="22"/>
        <v>1</v>
      </c>
      <c r="I457" s="43">
        <f t="shared" si="23"/>
        <v>1</v>
      </c>
    </row>
    <row r="458" spans="3:9" hidden="1" x14ac:dyDescent="0.25">
      <c r="C458" s="63">
        <v>44660</v>
      </c>
      <c r="D458" s="65">
        <v>0.70138888888888884</v>
      </c>
      <c r="E458" s="65" t="s">
        <v>9</v>
      </c>
      <c r="F458" s="66">
        <v>8</v>
      </c>
      <c r="G458" s="52">
        <f t="shared" si="21"/>
        <v>358</v>
      </c>
      <c r="H458" s="45">
        <f t="shared" si="22"/>
        <v>1</v>
      </c>
      <c r="I458" s="43">
        <f t="shared" si="23"/>
        <v>1</v>
      </c>
    </row>
    <row r="459" spans="3:9" hidden="1" x14ac:dyDescent="0.25">
      <c r="C459" s="63">
        <v>44667</v>
      </c>
      <c r="D459" s="65">
        <v>0.53819444444444442</v>
      </c>
      <c r="E459" s="65" t="s">
        <v>9</v>
      </c>
      <c r="F459" s="66">
        <v>2</v>
      </c>
      <c r="G459" s="52">
        <f t="shared" si="21"/>
        <v>359</v>
      </c>
      <c r="H459" s="45">
        <f t="shared" si="22"/>
        <v>1</v>
      </c>
      <c r="I459" s="43">
        <f t="shared" si="23"/>
        <v>1</v>
      </c>
    </row>
    <row r="460" spans="3:9" hidden="1" x14ac:dyDescent="0.25">
      <c r="C460" s="63">
        <v>44667</v>
      </c>
      <c r="D460" s="65">
        <v>0.5625</v>
      </c>
      <c r="E460" s="65" t="s">
        <v>9</v>
      </c>
      <c r="F460" s="66">
        <v>1</v>
      </c>
      <c r="G460" s="52">
        <f t="shared" si="21"/>
        <v>360</v>
      </c>
      <c r="H460" s="45">
        <f t="shared" si="22"/>
        <v>1</v>
      </c>
      <c r="I460" s="43">
        <f t="shared" si="23"/>
        <v>1</v>
      </c>
    </row>
    <row r="461" spans="3:9" hidden="1" x14ac:dyDescent="0.25">
      <c r="C461" s="63">
        <v>44674</v>
      </c>
      <c r="D461" s="65">
        <v>0.53125</v>
      </c>
      <c r="E461" s="65" t="s">
        <v>9</v>
      </c>
      <c r="F461" s="66">
        <v>2</v>
      </c>
      <c r="G461" s="52">
        <f t="shared" si="21"/>
        <v>361</v>
      </c>
      <c r="H461" s="45">
        <f t="shared" si="22"/>
        <v>1</v>
      </c>
      <c r="I461" s="43">
        <f t="shared" si="23"/>
        <v>1</v>
      </c>
    </row>
    <row r="462" spans="3:9" hidden="1" x14ac:dyDescent="0.25">
      <c r="C462" s="63">
        <v>44674</v>
      </c>
      <c r="D462" s="65">
        <v>0.58333333333333337</v>
      </c>
      <c r="E462" s="65" t="s">
        <v>9</v>
      </c>
      <c r="F462" s="66">
        <v>4</v>
      </c>
      <c r="G462" s="52">
        <f t="shared" si="21"/>
        <v>362</v>
      </c>
      <c r="H462" s="45">
        <f t="shared" si="22"/>
        <v>2</v>
      </c>
      <c r="I462" s="43">
        <f t="shared" si="23"/>
        <v>2</v>
      </c>
    </row>
    <row r="463" spans="3:9" hidden="1" x14ac:dyDescent="0.25">
      <c r="C463" s="63">
        <v>44674</v>
      </c>
      <c r="D463" s="65">
        <v>0.58333333333333337</v>
      </c>
      <c r="E463" s="65" t="s">
        <v>9</v>
      </c>
      <c r="F463" s="66">
        <v>4</v>
      </c>
      <c r="G463" s="52">
        <f t="shared" si="21"/>
        <v>362</v>
      </c>
      <c r="H463" s="45">
        <f t="shared" si="22"/>
        <v>1</v>
      </c>
      <c r="I463" s="43">
        <f t="shared" si="23"/>
        <v>2</v>
      </c>
    </row>
    <row r="464" spans="3:9" hidden="1" x14ac:dyDescent="0.25">
      <c r="C464" s="63">
        <v>44674</v>
      </c>
      <c r="D464" s="65">
        <v>0.61111111111111105</v>
      </c>
      <c r="E464" s="65" t="s">
        <v>9</v>
      </c>
      <c r="F464" s="66">
        <v>5</v>
      </c>
      <c r="G464" s="52">
        <f t="shared" si="21"/>
        <v>363</v>
      </c>
      <c r="H464" s="45">
        <f t="shared" si="22"/>
        <v>1</v>
      </c>
      <c r="I464" s="43">
        <f t="shared" si="23"/>
        <v>1</v>
      </c>
    </row>
    <row r="465" spans="3:9" hidden="1" x14ac:dyDescent="0.25">
      <c r="C465" s="63">
        <v>44674</v>
      </c>
      <c r="D465" s="65">
        <v>0.66319444444444442</v>
      </c>
      <c r="E465" s="65" t="s">
        <v>9</v>
      </c>
      <c r="F465" s="66">
        <v>7</v>
      </c>
      <c r="G465" s="52">
        <f t="shared" si="21"/>
        <v>364</v>
      </c>
      <c r="H465" s="45">
        <f t="shared" si="22"/>
        <v>1</v>
      </c>
      <c r="I465" s="43">
        <f t="shared" si="23"/>
        <v>1</v>
      </c>
    </row>
    <row r="466" spans="3:9" hidden="1" x14ac:dyDescent="0.25">
      <c r="C466" s="63">
        <v>44676</v>
      </c>
      <c r="D466" s="65">
        <v>0.54166666666666663</v>
      </c>
      <c r="E466" s="65" t="s">
        <v>10</v>
      </c>
      <c r="F466" s="66">
        <v>1</v>
      </c>
      <c r="G466" s="52">
        <f t="shared" si="21"/>
        <v>365</v>
      </c>
      <c r="H466" s="45">
        <f t="shared" si="22"/>
        <v>1</v>
      </c>
      <c r="I466" s="43">
        <f t="shared" si="23"/>
        <v>1</v>
      </c>
    </row>
    <row r="467" spans="3:9" x14ac:dyDescent="0.25">
      <c r="C467" s="88">
        <v>44676</v>
      </c>
      <c r="D467" s="90">
        <v>0.63888888888888895</v>
      </c>
      <c r="E467" s="90" t="s">
        <v>10</v>
      </c>
      <c r="F467" s="91">
        <v>5</v>
      </c>
      <c r="G467" s="52">
        <f t="shared" si="21"/>
        <v>366</v>
      </c>
      <c r="H467" s="45">
        <f t="shared" si="22"/>
        <v>2</v>
      </c>
      <c r="I467" s="43">
        <f t="shared" si="23"/>
        <v>2</v>
      </c>
    </row>
    <row r="468" spans="3:9" x14ac:dyDescent="0.25">
      <c r="C468" s="88">
        <v>44676</v>
      </c>
      <c r="D468" s="90">
        <v>0.63888888888888895</v>
      </c>
      <c r="E468" s="90" t="s">
        <v>10</v>
      </c>
      <c r="F468" s="91">
        <v>5</v>
      </c>
      <c r="G468" s="52">
        <f t="shared" si="21"/>
        <v>366</v>
      </c>
      <c r="H468" s="45">
        <f t="shared" si="22"/>
        <v>1</v>
      </c>
      <c r="I468" s="43">
        <f t="shared" si="23"/>
        <v>2</v>
      </c>
    </row>
    <row r="469" spans="3:9" hidden="1" x14ac:dyDescent="0.25">
      <c r="C469" s="63">
        <v>44681</v>
      </c>
      <c r="D469" s="65">
        <v>0.53125</v>
      </c>
      <c r="E469" s="65" t="s">
        <v>5</v>
      </c>
      <c r="F469" s="66">
        <v>2</v>
      </c>
      <c r="G469" s="52">
        <f t="shared" si="21"/>
        <v>367</v>
      </c>
      <c r="H469" s="45">
        <f t="shared" si="22"/>
        <v>1</v>
      </c>
      <c r="I469" s="43">
        <f t="shared" si="23"/>
        <v>1</v>
      </c>
    </row>
    <row r="470" spans="3:9" hidden="1" x14ac:dyDescent="0.25">
      <c r="C470" s="63">
        <v>44681</v>
      </c>
      <c r="D470" s="65">
        <v>0.57986111111111105</v>
      </c>
      <c r="E470" s="65" t="s">
        <v>5</v>
      </c>
      <c r="F470" s="66">
        <v>4</v>
      </c>
      <c r="G470" s="52">
        <f t="shared" si="21"/>
        <v>368</v>
      </c>
      <c r="H470" s="45">
        <f t="shared" si="22"/>
        <v>1</v>
      </c>
      <c r="I470" s="43">
        <f t="shared" si="23"/>
        <v>1</v>
      </c>
    </row>
    <row r="471" spans="3:9" hidden="1" x14ac:dyDescent="0.25">
      <c r="C471" s="63">
        <v>44681</v>
      </c>
      <c r="D471" s="65">
        <v>0.63194444444444442</v>
      </c>
      <c r="E471" s="65" t="s">
        <v>5</v>
      </c>
      <c r="F471" s="66">
        <v>6</v>
      </c>
      <c r="G471" s="52">
        <f t="shared" si="21"/>
        <v>369</v>
      </c>
      <c r="H471" s="45">
        <f t="shared" si="22"/>
        <v>1</v>
      </c>
      <c r="I471" s="43">
        <f t="shared" si="23"/>
        <v>1</v>
      </c>
    </row>
    <row r="472" spans="3:9" x14ac:dyDescent="0.25">
      <c r="C472" s="88">
        <v>44681</v>
      </c>
      <c r="D472" s="90">
        <v>0.68402777777777779</v>
      </c>
      <c r="E472" s="90" t="s">
        <v>5</v>
      </c>
      <c r="F472" s="91">
        <v>8</v>
      </c>
      <c r="G472" s="52">
        <f t="shared" si="21"/>
        <v>370</v>
      </c>
      <c r="H472" s="45">
        <f t="shared" si="22"/>
        <v>1</v>
      </c>
      <c r="I472" s="43">
        <f t="shared" si="23"/>
        <v>1</v>
      </c>
    </row>
    <row r="473" spans="3:9" x14ac:dyDescent="0.25">
      <c r="C473" s="88">
        <v>44681</v>
      </c>
      <c r="D473" s="90">
        <v>0.70486111111111116</v>
      </c>
      <c r="E473" s="90" t="s">
        <v>5</v>
      </c>
      <c r="F473" s="91">
        <v>9</v>
      </c>
      <c r="G473" s="52">
        <f t="shared" si="21"/>
        <v>371</v>
      </c>
      <c r="H473" s="45">
        <f t="shared" si="22"/>
        <v>1</v>
      </c>
      <c r="I473" s="43">
        <f t="shared" si="23"/>
        <v>1</v>
      </c>
    </row>
    <row r="474" spans="3:9" hidden="1" x14ac:dyDescent="0.25">
      <c r="C474" s="63">
        <v>44688</v>
      </c>
      <c r="D474" s="65">
        <v>0.55208333333333337</v>
      </c>
      <c r="E474" s="65" t="s">
        <v>9</v>
      </c>
      <c r="F474" s="66">
        <v>3</v>
      </c>
      <c r="G474" s="52">
        <f t="shared" si="21"/>
        <v>372</v>
      </c>
      <c r="H474" s="45">
        <f t="shared" si="22"/>
        <v>1</v>
      </c>
      <c r="I474" s="43">
        <f t="shared" si="23"/>
        <v>1</v>
      </c>
    </row>
    <row r="475" spans="3:9" hidden="1" x14ac:dyDescent="0.25">
      <c r="C475" s="63">
        <v>44688</v>
      </c>
      <c r="D475" s="65">
        <v>0.60069444444444442</v>
      </c>
      <c r="E475" s="65" t="s">
        <v>9</v>
      </c>
      <c r="F475" s="66">
        <v>5</v>
      </c>
      <c r="G475" s="52">
        <f t="shared" si="21"/>
        <v>373</v>
      </c>
      <c r="H475" s="45">
        <f t="shared" si="22"/>
        <v>1</v>
      </c>
      <c r="I475" s="43">
        <f t="shared" si="23"/>
        <v>1</v>
      </c>
    </row>
    <row r="476" spans="3:9" hidden="1" x14ac:dyDescent="0.25">
      <c r="C476" s="63">
        <v>44688</v>
      </c>
      <c r="D476" s="65">
        <v>0.625</v>
      </c>
      <c r="E476" s="65" t="s">
        <v>9</v>
      </c>
      <c r="F476" s="66">
        <v>6</v>
      </c>
      <c r="G476" s="52">
        <f t="shared" si="21"/>
        <v>374</v>
      </c>
      <c r="H476" s="45">
        <f t="shared" si="22"/>
        <v>1</v>
      </c>
      <c r="I476" s="43">
        <f t="shared" si="23"/>
        <v>1</v>
      </c>
    </row>
    <row r="477" spans="3:9" hidden="1" x14ac:dyDescent="0.25">
      <c r="C477" s="63">
        <v>44688</v>
      </c>
      <c r="D477" s="65">
        <v>0.67013888888888884</v>
      </c>
      <c r="E477" s="65" t="s">
        <v>142</v>
      </c>
      <c r="F477" s="66">
        <v>9</v>
      </c>
      <c r="G477" s="52">
        <f t="shared" si="21"/>
        <v>375</v>
      </c>
      <c r="H477" s="45">
        <f t="shared" si="22"/>
        <v>1</v>
      </c>
      <c r="I477" s="43">
        <f t="shared" si="23"/>
        <v>1</v>
      </c>
    </row>
    <row r="478" spans="3:9" x14ac:dyDescent="0.25">
      <c r="C478" s="88">
        <v>44695</v>
      </c>
      <c r="D478" s="90">
        <v>0.54513888888888895</v>
      </c>
      <c r="E478" s="90" t="s">
        <v>10</v>
      </c>
      <c r="F478" s="91">
        <v>3</v>
      </c>
      <c r="G478" s="52">
        <f t="shared" si="21"/>
        <v>376</v>
      </c>
      <c r="H478" s="45">
        <f t="shared" si="22"/>
        <v>1</v>
      </c>
      <c r="I478" s="43">
        <f t="shared" si="23"/>
        <v>1</v>
      </c>
    </row>
    <row r="479" spans="3:9" x14ac:dyDescent="0.25">
      <c r="C479" s="88">
        <v>44695</v>
      </c>
      <c r="D479" s="90">
        <v>0.64583333333333337</v>
      </c>
      <c r="E479" s="90" t="s">
        <v>10</v>
      </c>
      <c r="F479" s="91">
        <v>7</v>
      </c>
      <c r="G479" s="52">
        <f t="shared" si="21"/>
        <v>377</v>
      </c>
      <c r="H479" s="45">
        <f t="shared" si="22"/>
        <v>1</v>
      </c>
      <c r="I479" s="43">
        <f t="shared" si="23"/>
        <v>1</v>
      </c>
    </row>
    <row r="480" spans="3:9" hidden="1" x14ac:dyDescent="0.25">
      <c r="C480" s="63">
        <v>44695</v>
      </c>
      <c r="D480" s="65">
        <v>0.69791666666666663</v>
      </c>
      <c r="E480" s="65" t="s">
        <v>10</v>
      </c>
      <c r="F480" s="66">
        <v>9</v>
      </c>
      <c r="G480" s="52">
        <f t="shared" si="21"/>
        <v>378</v>
      </c>
      <c r="H480" s="45">
        <f t="shared" si="22"/>
        <v>1</v>
      </c>
      <c r="I480" s="43">
        <f t="shared" si="23"/>
        <v>1</v>
      </c>
    </row>
    <row r="481" spans="3:9" hidden="1" x14ac:dyDescent="0.25">
      <c r="C481" s="63">
        <v>44702</v>
      </c>
      <c r="D481" s="65">
        <v>0.67013888888888884</v>
      </c>
      <c r="E481" s="65" t="s">
        <v>10</v>
      </c>
      <c r="F481" s="66">
        <v>8</v>
      </c>
      <c r="G481" s="52">
        <f t="shared" si="21"/>
        <v>379</v>
      </c>
      <c r="H481" s="45">
        <f t="shared" si="22"/>
        <v>1</v>
      </c>
      <c r="I481" s="43">
        <f t="shared" si="23"/>
        <v>1</v>
      </c>
    </row>
    <row r="482" spans="3:9" hidden="1" x14ac:dyDescent="0.25">
      <c r="C482" s="63">
        <v>44709</v>
      </c>
      <c r="D482" s="65">
        <v>0.49305555555555558</v>
      </c>
      <c r="E482" s="65" t="s">
        <v>9</v>
      </c>
      <c r="F482" s="66">
        <v>1</v>
      </c>
      <c r="G482" s="52">
        <f t="shared" si="21"/>
        <v>380</v>
      </c>
      <c r="H482" s="45">
        <f t="shared" si="22"/>
        <v>2</v>
      </c>
      <c r="I482" s="43">
        <f t="shared" si="23"/>
        <v>2</v>
      </c>
    </row>
    <row r="483" spans="3:9" hidden="1" x14ac:dyDescent="0.25">
      <c r="C483" s="63">
        <v>44709</v>
      </c>
      <c r="D483" s="65">
        <v>0.49305555555555558</v>
      </c>
      <c r="E483" s="65" t="s">
        <v>9</v>
      </c>
      <c r="F483" s="66">
        <v>1</v>
      </c>
      <c r="G483" s="52">
        <f t="shared" si="21"/>
        <v>380</v>
      </c>
      <c r="H483" s="45">
        <f t="shared" si="22"/>
        <v>1</v>
      </c>
      <c r="I483" s="43">
        <f t="shared" si="23"/>
        <v>2</v>
      </c>
    </row>
    <row r="484" spans="3:9" hidden="1" x14ac:dyDescent="0.25">
      <c r="C484" s="63">
        <v>44709</v>
      </c>
      <c r="D484" s="65">
        <v>0.69444444444444453</v>
      </c>
      <c r="E484" s="65" t="s">
        <v>9</v>
      </c>
      <c r="F484" s="66">
        <v>9</v>
      </c>
      <c r="G484" s="52">
        <f t="shared" si="21"/>
        <v>381</v>
      </c>
      <c r="H484" s="45">
        <f t="shared" si="22"/>
        <v>1</v>
      </c>
      <c r="I484" s="43">
        <f t="shared" si="23"/>
        <v>1</v>
      </c>
    </row>
    <row r="485" spans="3:9" hidden="1" x14ac:dyDescent="0.25">
      <c r="C485" s="63">
        <v>44716</v>
      </c>
      <c r="D485" s="65">
        <v>0.49305555555555558</v>
      </c>
      <c r="E485" s="65" t="s">
        <v>10</v>
      </c>
      <c r="F485" s="66">
        <v>1</v>
      </c>
      <c r="G485" s="52">
        <f t="shared" si="21"/>
        <v>382</v>
      </c>
      <c r="H485" s="45">
        <f t="shared" si="22"/>
        <v>1</v>
      </c>
      <c r="I485" s="43">
        <f t="shared" si="23"/>
        <v>1</v>
      </c>
    </row>
    <row r="486" spans="3:9" hidden="1" x14ac:dyDescent="0.25">
      <c r="C486" s="63">
        <v>44716</v>
      </c>
      <c r="D486" s="65">
        <v>0.53125</v>
      </c>
      <c r="E486" s="65" t="s">
        <v>139</v>
      </c>
      <c r="F486" s="66">
        <v>4</v>
      </c>
      <c r="G486" s="52">
        <f t="shared" si="21"/>
        <v>383</v>
      </c>
      <c r="H486" s="45">
        <f t="shared" si="22"/>
        <v>1</v>
      </c>
      <c r="I486" s="43">
        <f t="shared" si="23"/>
        <v>1</v>
      </c>
    </row>
    <row r="487" spans="3:9" hidden="1" x14ac:dyDescent="0.25">
      <c r="C487" s="63">
        <v>44716</v>
      </c>
      <c r="D487" s="65">
        <v>0.54166666666666663</v>
      </c>
      <c r="E487" s="65" t="s">
        <v>10</v>
      </c>
      <c r="F487" s="66">
        <v>3</v>
      </c>
      <c r="G487" s="52">
        <f t="shared" si="21"/>
        <v>384</v>
      </c>
      <c r="H487" s="45">
        <f t="shared" si="22"/>
        <v>2</v>
      </c>
      <c r="I487" s="43">
        <f t="shared" si="23"/>
        <v>2</v>
      </c>
    </row>
    <row r="488" spans="3:9" hidden="1" x14ac:dyDescent="0.25">
      <c r="C488" s="63">
        <v>44716</v>
      </c>
      <c r="D488" s="65">
        <v>0.54166666666666663</v>
      </c>
      <c r="E488" s="65" t="s">
        <v>10</v>
      </c>
      <c r="F488" s="66">
        <v>3</v>
      </c>
      <c r="G488" s="52">
        <f t="shared" si="21"/>
        <v>384</v>
      </c>
      <c r="H488" s="45">
        <f t="shared" si="22"/>
        <v>1</v>
      </c>
      <c r="I488" s="43">
        <f t="shared" si="23"/>
        <v>2</v>
      </c>
    </row>
    <row r="489" spans="3:9" hidden="1" x14ac:dyDescent="0.25">
      <c r="C489" s="63">
        <v>44716</v>
      </c>
      <c r="D489" s="65">
        <v>0.55555555555555558</v>
      </c>
      <c r="E489" s="65" t="s">
        <v>139</v>
      </c>
      <c r="F489" s="66">
        <v>5</v>
      </c>
      <c r="G489" s="52">
        <f t="shared" si="21"/>
        <v>385</v>
      </c>
      <c r="H489" s="45">
        <f t="shared" si="22"/>
        <v>1</v>
      </c>
      <c r="I489" s="43">
        <f t="shared" si="23"/>
        <v>1</v>
      </c>
    </row>
    <row r="490" spans="3:9" x14ac:dyDescent="0.25">
      <c r="C490" s="88">
        <v>44716</v>
      </c>
      <c r="D490" s="90">
        <v>0.61458333333333337</v>
      </c>
      <c r="E490" s="90" t="s">
        <v>10</v>
      </c>
      <c r="F490" s="91">
        <v>6</v>
      </c>
      <c r="G490" s="52">
        <f t="shared" si="21"/>
        <v>386</v>
      </c>
      <c r="H490" s="45">
        <f t="shared" si="22"/>
        <v>1</v>
      </c>
      <c r="I490" s="43">
        <f t="shared" si="23"/>
        <v>1</v>
      </c>
    </row>
    <row r="491" spans="3:9" x14ac:dyDescent="0.25">
      <c r="C491" s="88">
        <v>44716</v>
      </c>
      <c r="D491" s="90">
        <v>0.62847222222222221</v>
      </c>
      <c r="E491" s="90" t="s">
        <v>139</v>
      </c>
      <c r="F491" s="91">
        <v>8</v>
      </c>
      <c r="G491" s="52">
        <f t="shared" si="21"/>
        <v>387</v>
      </c>
      <c r="H491" s="45">
        <f t="shared" si="22"/>
        <v>2</v>
      </c>
      <c r="I491" s="43">
        <f t="shared" si="23"/>
        <v>2</v>
      </c>
    </row>
    <row r="492" spans="3:9" hidden="1" x14ac:dyDescent="0.25">
      <c r="C492" s="63">
        <v>44716</v>
      </c>
      <c r="D492" s="65">
        <v>0.66666666666666663</v>
      </c>
      <c r="E492" s="65" t="s">
        <v>10</v>
      </c>
      <c r="F492" s="66">
        <v>8</v>
      </c>
      <c r="G492" s="52">
        <f t="shared" si="21"/>
        <v>387</v>
      </c>
      <c r="H492" s="45">
        <f t="shared" si="22"/>
        <v>1</v>
      </c>
      <c r="I492" s="43">
        <f t="shared" si="23"/>
        <v>2</v>
      </c>
    </row>
    <row r="493" spans="3:9" hidden="1" x14ac:dyDescent="0.25">
      <c r="C493" s="63">
        <v>44716</v>
      </c>
      <c r="D493" s="65">
        <v>0.68055555555555547</v>
      </c>
      <c r="E493" s="65" t="s">
        <v>139</v>
      </c>
      <c r="F493" s="66">
        <v>10</v>
      </c>
      <c r="G493" s="52">
        <f t="shared" si="21"/>
        <v>388</v>
      </c>
      <c r="H493" s="45">
        <f t="shared" si="22"/>
        <v>1</v>
      </c>
      <c r="I493" s="43">
        <f t="shared" si="23"/>
        <v>1</v>
      </c>
    </row>
    <row r="494" spans="3:9" x14ac:dyDescent="0.25">
      <c r="C494" s="88">
        <v>44723</v>
      </c>
      <c r="D494" s="90">
        <v>0.50694444444444442</v>
      </c>
      <c r="E494" s="90" t="s">
        <v>138</v>
      </c>
      <c r="F494" s="91">
        <v>3</v>
      </c>
      <c r="G494" s="52">
        <f t="shared" si="21"/>
        <v>389</v>
      </c>
      <c r="H494" s="45">
        <f t="shared" si="22"/>
        <v>1</v>
      </c>
      <c r="I494" s="43">
        <f t="shared" si="23"/>
        <v>1</v>
      </c>
    </row>
    <row r="495" spans="3:9" x14ac:dyDescent="0.25">
      <c r="C495" s="88">
        <v>44723</v>
      </c>
      <c r="D495" s="90">
        <v>0.51736111111111105</v>
      </c>
      <c r="E495" s="90" t="s">
        <v>5</v>
      </c>
      <c r="F495" s="91">
        <v>2</v>
      </c>
      <c r="G495" s="52">
        <f t="shared" si="21"/>
        <v>390</v>
      </c>
      <c r="H495" s="45">
        <f t="shared" si="22"/>
        <v>1</v>
      </c>
      <c r="I495" s="43">
        <f t="shared" si="23"/>
        <v>1</v>
      </c>
    </row>
    <row r="496" spans="3:9" hidden="1" x14ac:dyDescent="0.25">
      <c r="C496" s="63">
        <v>44723</v>
      </c>
      <c r="D496" s="65">
        <v>0.55555555555555558</v>
      </c>
      <c r="E496" s="65" t="s">
        <v>138</v>
      </c>
      <c r="F496" s="66">
        <v>5</v>
      </c>
      <c r="G496" s="52">
        <f t="shared" si="21"/>
        <v>391</v>
      </c>
      <c r="H496" s="45">
        <f t="shared" si="22"/>
        <v>1</v>
      </c>
      <c r="I496" s="43">
        <f t="shared" si="23"/>
        <v>1</v>
      </c>
    </row>
    <row r="497" spans="3:9" hidden="1" x14ac:dyDescent="0.25">
      <c r="C497" s="63">
        <v>44723</v>
      </c>
      <c r="D497" s="65">
        <v>0.57986111111111105</v>
      </c>
      <c r="E497" s="65" t="s">
        <v>138</v>
      </c>
      <c r="F497" s="66">
        <v>6</v>
      </c>
      <c r="G497" s="52">
        <f t="shared" si="21"/>
        <v>392</v>
      </c>
      <c r="H497" s="45">
        <f t="shared" si="22"/>
        <v>1</v>
      </c>
      <c r="I497" s="43">
        <f t="shared" si="23"/>
        <v>1</v>
      </c>
    </row>
    <row r="498" spans="3:9" hidden="1" x14ac:dyDescent="0.25">
      <c r="C498" s="63">
        <v>44723</v>
      </c>
      <c r="D498" s="65">
        <v>0.62847222222222221</v>
      </c>
      <c r="E498" s="65" t="s">
        <v>138</v>
      </c>
      <c r="F498" s="66">
        <v>8</v>
      </c>
      <c r="G498" s="52">
        <f t="shared" si="21"/>
        <v>393</v>
      </c>
      <c r="H498" s="45">
        <f t="shared" si="22"/>
        <v>1</v>
      </c>
      <c r="I498" s="43">
        <f t="shared" si="23"/>
        <v>1</v>
      </c>
    </row>
    <row r="499" spans="3:9" hidden="1" x14ac:dyDescent="0.25">
      <c r="C499" s="63">
        <v>44723</v>
      </c>
      <c r="D499" s="65">
        <v>0.63888888888888895</v>
      </c>
      <c r="E499" s="65" t="s">
        <v>5</v>
      </c>
      <c r="F499" s="66">
        <v>7</v>
      </c>
      <c r="G499" s="52">
        <f t="shared" si="21"/>
        <v>394</v>
      </c>
      <c r="H499" s="45">
        <f t="shared" si="22"/>
        <v>1</v>
      </c>
      <c r="I499" s="43">
        <f t="shared" si="23"/>
        <v>1</v>
      </c>
    </row>
    <row r="500" spans="3:9" hidden="1" x14ac:dyDescent="0.25">
      <c r="C500" s="63">
        <v>44723</v>
      </c>
      <c r="D500" s="65">
        <v>0.65277777777777779</v>
      </c>
      <c r="E500" s="65" t="s">
        <v>138</v>
      </c>
      <c r="F500" s="66">
        <v>9</v>
      </c>
      <c r="G500" s="52">
        <f t="shared" si="21"/>
        <v>395</v>
      </c>
      <c r="H500" s="45">
        <f t="shared" si="22"/>
        <v>1</v>
      </c>
      <c r="I500" s="43">
        <f t="shared" si="23"/>
        <v>1</v>
      </c>
    </row>
    <row r="501" spans="3:9" hidden="1" x14ac:dyDescent="0.25">
      <c r="C501" s="63">
        <v>44730</v>
      </c>
      <c r="D501" s="65">
        <v>0.50694444444444442</v>
      </c>
      <c r="E501" s="65" t="s">
        <v>139</v>
      </c>
      <c r="F501" s="66">
        <v>3</v>
      </c>
      <c r="G501" s="52">
        <f t="shared" si="21"/>
        <v>396</v>
      </c>
      <c r="H501" s="45">
        <f t="shared" si="22"/>
        <v>1</v>
      </c>
      <c r="I501" s="43">
        <f t="shared" si="23"/>
        <v>1</v>
      </c>
    </row>
    <row r="502" spans="3:9" hidden="1" x14ac:dyDescent="0.25">
      <c r="C502" s="63">
        <v>44730</v>
      </c>
      <c r="D502" s="65">
        <v>0.57986111111111105</v>
      </c>
      <c r="E502" s="65" t="s">
        <v>139</v>
      </c>
      <c r="F502" s="66">
        <v>6</v>
      </c>
      <c r="G502" s="52">
        <f t="shared" si="21"/>
        <v>397</v>
      </c>
      <c r="H502" s="45">
        <f t="shared" si="22"/>
        <v>1</v>
      </c>
      <c r="I502" s="43">
        <f t="shared" si="23"/>
        <v>1</v>
      </c>
    </row>
    <row r="503" spans="3:9" hidden="1" x14ac:dyDescent="0.25">
      <c r="C503" s="63">
        <v>44730</v>
      </c>
      <c r="D503" s="65">
        <v>0.60416666666666663</v>
      </c>
      <c r="E503" s="65" t="s">
        <v>139</v>
      </c>
      <c r="F503" s="66">
        <v>7</v>
      </c>
      <c r="G503" s="52">
        <f t="shared" si="21"/>
        <v>398</v>
      </c>
      <c r="H503" s="45">
        <f t="shared" si="22"/>
        <v>1</v>
      </c>
      <c r="I503" s="43">
        <f t="shared" si="23"/>
        <v>1</v>
      </c>
    </row>
    <row r="504" spans="3:9" hidden="1" x14ac:dyDescent="0.25">
      <c r="C504" s="63">
        <v>44730</v>
      </c>
      <c r="D504" s="65">
        <v>0.61458333333333337</v>
      </c>
      <c r="E504" s="65" t="s">
        <v>10</v>
      </c>
      <c r="F504" s="66">
        <v>6</v>
      </c>
      <c r="G504" s="52">
        <f t="shared" si="21"/>
        <v>399</v>
      </c>
      <c r="H504" s="45">
        <f t="shared" si="22"/>
        <v>1</v>
      </c>
      <c r="I504" s="43">
        <f t="shared" si="23"/>
        <v>1</v>
      </c>
    </row>
    <row r="505" spans="3:9" hidden="1" x14ac:dyDescent="0.25">
      <c r="C505" s="63">
        <v>44730</v>
      </c>
      <c r="D505" s="65">
        <v>0.68958333333333333</v>
      </c>
      <c r="E505" s="65" t="s">
        <v>10</v>
      </c>
      <c r="F505" s="66">
        <v>9</v>
      </c>
      <c r="G505" s="52">
        <f t="shared" si="21"/>
        <v>400</v>
      </c>
      <c r="H505" s="45">
        <f t="shared" si="22"/>
        <v>2</v>
      </c>
      <c r="I505" s="43">
        <f t="shared" si="23"/>
        <v>2</v>
      </c>
    </row>
    <row r="506" spans="3:9" hidden="1" x14ac:dyDescent="0.25">
      <c r="C506" s="63">
        <v>44730</v>
      </c>
      <c r="D506" s="65">
        <v>0.68958333333333333</v>
      </c>
      <c r="E506" s="65" t="s">
        <v>10</v>
      </c>
      <c r="F506" s="66">
        <v>9</v>
      </c>
      <c r="G506" s="52">
        <f t="shared" si="21"/>
        <v>400</v>
      </c>
      <c r="H506" s="45">
        <f t="shared" si="22"/>
        <v>1</v>
      </c>
      <c r="I506" s="43">
        <f t="shared" si="23"/>
        <v>2</v>
      </c>
    </row>
    <row r="507" spans="3:9" x14ac:dyDescent="0.25">
      <c r="C507" s="88">
        <v>44737</v>
      </c>
      <c r="D507" s="90">
        <v>0.54166666666666663</v>
      </c>
      <c r="E507" s="90" t="s">
        <v>9</v>
      </c>
      <c r="F507" s="91">
        <v>3</v>
      </c>
      <c r="G507" s="52">
        <f t="shared" si="21"/>
        <v>401</v>
      </c>
      <c r="H507" s="45">
        <f t="shared" si="22"/>
        <v>1</v>
      </c>
      <c r="I507" s="43">
        <f t="shared" si="23"/>
        <v>1</v>
      </c>
    </row>
    <row r="508" spans="3:9" x14ac:dyDescent="0.25">
      <c r="C508" s="88">
        <v>44737</v>
      </c>
      <c r="D508" s="90">
        <v>0.55555555555555558</v>
      </c>
      <c r="E508" s="90" t="s">
        <v>138</v>
      </c>
      <c r="F508" s="91">
        <v>5</v>
      </c>
      <c r="G508" s="52">
        <f t="shared" si="21"/>
        <v>402</v>
      </c>
      <c r="H508" s="45">
        <f t="shared" si="22"/>
        <v>1</v>
      </c>
      <c r="I508" s="43">
        <f t="shared" si="23"/>
        <v>1</v>
      </c>
    </row>
    <row r="509" spans="3:9" x14ac:dyDescent="0.25">
      <c r="C509" s="88">
        <v>44737</v>
      </c>
      <c r="D509" s="90">
        <v>0.56597222222222221</v>
      </c>
      <c r="E509" s="90" t="s">
        <v>9</v>
      </c>
      <c r="F509" s="91">
        <v>4</v>
      </c>
      <c r="G509" s="52">
        <f t="shared" si="21"/>
        <v>403</v>
      </c>
      <c r="H509" s="45">
        <f t="shared" si="22"/>
        <v>1</v>
      </c>
      <c r="I509" s="43">
        <f t="shared" si="23"/>
        <v>1</v>
      </c>
    </row>
    <row r="510" spans="3:9" x14ac:dyDescent="0.25">
      <c r="C510" s="88">
        <v>44737</v>
      </c>
      <c r="D510" s="90">
        <v>0.57986111111111105</v>
      </c>
      <c r="E510" s="90" t="s">
        <v>138</v>
      </c>
      <c r="F510" s="91">
        <v>6</v>
      </c>
      <c r="G510" s="52">
        <f t="shared" si="21"/>
        <v>404</v>
      </c>
      <c r="H510" s="45">
        <f t="shared" si="22"/>
        <v>1</v>
      </c>
      <c r="I510" s="43">
        <f t="shared" si="23"/>
        <v>1</v>
      </c>
    </row>
    <row r="511" spans="3:9" x14ac:dyDescent="0.25">
      <c r="C511" s="88">
        <v>44737</v>
      </c>
      <c r="D511" s="90">
        <v>0.62847222222222221</v>
      </c>
      <c r="E511" s="90" t="s">
        <v>138</v>
      </c>
      <c r="F511" s="91">
        <v>8</v>
      </c>
      <c r="G511" s="52">
        <f t="shared" si="21"/>
        <v>405</v>
      </c>
      <c r="H511" s="45">
        <f t="shared" si="22"/>
        <v>1</v>
      </c>
      <c r="I511" s="43">
        <f t="shared" si="23"/>
        <v>1</v>
      </c>
    </row>
    <row r="512" spans="3:9" x14ac:dyDescent="0.25">
      <c r="C512" s="88">
        <v>44744</v>
      </c>
      <c r="D512" s="90">
        <v>0.49305555555555558</v>
      </c>
      <c r="E512" s="90" t="s">
        <v>10</v>
      </c>
      <c r="F512" s="91">
        <v>1</v>
      </c>
      <c r="G512" s="52">
        <f t="shared" si="21"/>
        <v>406</v>
      </c>
      <c r="H512" s="45">
        <f t="shared" si="22"/>
        <v>1</v>
      </c>
      <c r="I512" s="43">
        <f t="shared" si="23"/>
        <v>1</v>
      </c>
    </row>
    <row r="513" spans="3:9" hidden="1" x14ac:dyDescent="0.25">
      <c r="C513" s="63">
        <v>44744</v>
      </c>
      <c r="D513" s="65">
        <v>0.62152777777777779</v>
      </c>
      <c r="E513" s="65" t="s">
        <v>10</v>
      </c>
      <c r="F513" s="66">
        <v>6</v>
      </c>
      <c r="G513" s="52">
        <f t="shared" si="21"/>
        <v>407</v>
      </c>
      <c r="H513" s="45">
        <f t="shared" si="22"/>
        <v>1</v>
      </c>
      <c r="I513" s="43">
        <f t="shared" si="23"/>
        <v>1</v>
      </c>
    </row>
    <row r="514" spans="3:9" hidden="1" x14ac:dyDescent="0.25">
      <c r="C514" s="63">
        <v>44744</v>
      </c>
      <c r="D514" s="65">
        <v>0.64583333333333337</v>
      </c>
      <c r="E514" s="65" t="s">
        <v>10</v>
      </c>
      <c r="F514" s="66">
        <v>7</v>
      </c>
      <c r="G514" s="52">
        <f t="shared" si="21"/>
        <v>408</v>
      </c>
      <c r="H514" s="45">
        <f t="shared" si="22"/>
        <v>1</v>
      </c>
      <c r="I514" s="43">
        <f t="shared" si="23"/>
        <v>1</v>
      </c>
    </row>
    <row r="515" spans="3:9" hidden="1" x14ac:dyDescent="0.25">
      <c r="C515" s="63">
        <v>44751</v>
      </c>
      <c r="D515" s="65">
        <v>0.67361111111111116</v>
      </c>
      <c r="E515" s="65" t="s">
        <v>9</v>
      </c>
      <c r="F515" s="66">
        <v>8</v>
      </c>
      <c r="G515" s="52">
        <f t="shared" si="21"/>
        <v>409</v>
      </c>
      <c r="H515" s="45">
        <f t="shared" si="22"/>
        <v>1</v>
      </c>
      <c r="I515" s="43">
        <f t="shared" si="23"/>
        <v>1</v>
      </c>
    </row>
    <row r="516" spans="3:9" hidden="1" x14ac:dyDescent="0.25">
      <c r="C516" s="63">
        <v>44751</v>
      </c>
      <c r="D516" s="65">
        <v>0.6958333333333333</v>
      </c>
      <c r="E516" s="65" t="s">
        <v>9</v>
      </c>
      <c r="F516" s="66">
        <v>9</v>
      </c>
      <c r="G516" s="52">
        <f t="shared" si="21"/>
        <v>410</v>
      </c>
      <c r="H516" s="45">
        <f t="shared" si="22"/>
        <v>1</v>
      </c>
      <c r="I516" s="43">
        <f t="shared" si="23"/>
        <v>1</v>
      </c>
    </row>
    <row r="517" spans="3:9" hidden="1" x14ac:dyDescent="0.25">
      <c r="C517" s="63">
        <v>44758</v>
      </c>
      <c r="D517" s="65">
        <v>0.57291666666666663</v>
      </c>
      <c r="E517" s="65" t="s">
        <v>10</v>
      </c>
      <c r="F517" s="66">
        <v>4</v>
      </c>
      <c r="G517" s="52">
        <f t="shared" ref="G517:G580" si="24">IF(AND(C517=C516,F517=F516),G516,G516+1)</f>
        <v>411</v>
      </c>
      <c r="H517" s="45">
        <f t="shared" si="22"/>
        <v>2</v>
      </c>
      <c r="I517" s="43">
        <f t="shared" si="23"/>
        <v>2</v>
      </c>
    </row>
    <row r="518" spans="3:9" hidden="1" x14ac:dyDescent="0.25">
      <c r="C518" s="63">
        <v>44758</v>
      </c>
      <c r="D518" s="65">
        <v>0.57291666666666663</v>
      </c>
      <c r="E518" s="65" t="s">
        <v>10</v>
      </c>
      <c r="F518" s="66">
        <v>4</v>
      </c>
      <c r="G518" s="52">
        <f t="shared" si="24"/>
        <v>411</v>
      </c>
      <c r="H518" s="45">
        <f t="shared" ref="H518:H581" si="25">IF(G518=G520,3,IF(G518=G519,2,1))</f>
        <v>1</v>
      </c>
      <c r="I518" s="43">
        <f t="shared" ref="I518:I581" si="26">IF(H516=3,3,IF(H517=3,3,IF(H517=2,2,H518)))</f>
        <v>2</v>
      </c>
    </row>
    <row r="519" spans="3:9" hidden="1" x14ac:dyDescent="0.25">
      <c r="C519" s="63">
        <v>44758</v>
      </c>
      <c r="D519" s="65">
        <v>0.69930555555555562</v>
      </c>
      <c r="E519" s="65" t="s">
        <v>10</v>
      </c>
      <c r="F519" s="66">
        <v>9</v>
      </c>
      <c r="G519" s="52">
        <f t="shared" si="24"/>
        <v>412</v>
      </c>
      <c r="H519" s="45">
        <f t="shared" si="25"/>
        <v>1</v>
      </c>
      <c r="I519" s="43">
        <f t="shared" si="26"/>
        <v>1</v>
      </c>
    </row>
    <row r="520" spans="3:9" x14ac:dyDescent="0.25">
      <c r="C520" s="88">
        <v>44765</v>
      </c>
      <c r="D520" s="90">
        <v>0.60069444444444442</v>
      </c>
      <c r="E520" s="90" t="s">
        <v>9</v>
      </c>
      <c r="F520" s="91">
        <v>5</v>
      </c>
      <c r="G520" s="52">
        <f t="shared" si="24"/>
        <v>413</v>
      </c>
      <c r="H520" s="45">
        <f t="shared" si="25"/>
        <v>1</v>
      </c>
      <c r="I520" s="43">
        <f t="shared" si="26"/>
        <v>1</v>
      </c>
    </row>
    <row r="521" spans="3:9" x14ac:dyDescent="0.25">
      <c r="C521" s="88">
        <v>44772</v>
      </c>
      <c r="D521" s="90">
        <v>0.63194444444444442</v>
      </c>
      <c r="E521" s="90" t="s">
        <v>11</v>
      </c>
      <c r="F521" s="91">
        <v>5</v>
      </c>
      <c r="G521" s="52">
        <f t="shared" si="24"/>
        <v>414</v>
      </c>
      <c r="H521" s="45">
        <f t="shared" si="25"/>
        <v>1</v>
      </c>
      <c r="I521" s="43">
        <f t="shared" si="26"/>
        <v>1</v>
      </c>
    </row>
    <row r="522" spans="3:9" hidden="1" x14ac:dyDescent="0.25">
      <c r="C522" s="63">
        <v>44779</v>
      </c>
      <c r="D522" s="65">
        <v>0.50208333333333333</v>
      </c>
      <c r="E522" s="65" t="s">
        <v>154</v>
      </c>
      <c r="F522" s="66">
        <v>2</v>
      </c>
      <c r="G522" s="52">
        <f t="shared" si="24"/>
        <v>415</v>
      </c>
      <c r="H522" s="45">
        <f t="shared" si="25"/>
        <v>2</v>
      </c>
      <c r="I522" s="43">
        <f t="shared" si="26"/>
        <v>2</v>
      </c>
    </row>
    <row r="523" spans="3:9" hidden="1" x14ac:dyDescent="0.25">
      <c r="C523" s="63">
        <v>44779</v>
      </c>
      <c r="D523" s="65">
        <v>0.53125</v>
      </c>
      <c r="E523" s="65" t="s">
        <v>10</v>
      </c>
      <c r="F523" s="66">
        <v>2</v>
      </c>
      <c r="G523" s="52">
        <f t="shared" si="24"/>
        <v>415</v>
      </c>
      <c r="H523" s="45">
        <f t="shared" si="25"/>
        <v>1</v>
      </c>
      <c r="I523" s="43">
        <f t="shared" si="26"/>
        <v>2</v>
      </c>
    </row>
    <row r="524" spans="3:9" hidden="1" x14ac:dyDescent="0.25">
      <c r="C524" s="63">
        <v>44779</v>
      </c>
      <c r="D524" s="65">
        <v>0.63541666666666663</v>
      </c>
      <c r="E524" s="65" t="s">
        <v>10</v>
      </c>
      <c r="F524" s="66">
        <v>6</v>
      </c>
      <c r="G524" s="52">
        <f t="shared" si="24"/>
        <v>416</v>
      </c>
      <c r="H524" s="45">
        <f t="shared" si="25"/>
        <v>2</v>
      </c>
      <c r="I524" s="43">
        <f t="shared" si="26"/>
        <v>2</v>
      </c>
    </row>
    <row r="525" spans="3:9" hidden="1" x14ac:dyDescent="0.25">
      <c r="C525" s="63">
        <v>44779</v>
      </c>
      <c r="D525" s="65">
        <v>0.63541666666666663</v>
      </c>
      <c r="E525" s="65" t="s">
        <v>10</v>
      </c>
      <c r="F525" s="66">
        <v>6</v>
      </c>
      <c r="G525" s="52">
        <f t="shared" si="24"/>
        <v>416</v>
      </c>
      <c r="H525" s="45">
        <f t="shared" si="25"/>
        <v>1</v>
      </c>
      <c r="I525" s="43">
        <f t="shared" si="26"/>
        <v>2</v>
      </c>
    </row>
    <row r="526" spans="3:9" hidden="1" x14ac:dyDescent="0.25">
      <c r="C526" s="63">
        <v>44779</v>
      </c>
      <c r="D526" s="65">
        <v>0.66319444444444442</v>
      </c>
      <c r="E526" s="65" t="s">
        <v>10</v>
      </c>
      <c r="F526" s="66">
        <v>7</v>
      </c>
      <c r="G526" s="52">
        <f t="shared" si="24"/>
        <v>417</v>
      </c>
      <c r="H526" s="45">
        <f t="shared" si="25"/>
        <v>2</v>
      </c>
      <c r="I526" s="43">
        <f t="shared" si="26"/>
        <v>2</v>
      </c>
    </row>
    <row r="527" spans="3:9" hidden="1" x14ac:dyDescent="0.25">
      <c r="C527" s="63">
        <v>44779</v>
      </c>
      <c r="D527" s="65">
        <v>0.66319444444444442</v>
      </c>
      <c r="E527" s="65" t="s">
        <v>10</v>
      </c>
      <c r="F527" s="66">
        <v>7</v>
      </c>
      <c r="G527" s="52">
        <f t="shared" si="24"/>
        <v>417</v>
      </c>
      <c r="H527" s="45">
        <f t="shared" si="25"/>
        <v>1</v>
      </c>
      <c r="I527" s="43">
        <f t="shared" si="26"/>
        <v>2</v>
      </c>
    </row>
    <row r="528" spans="3:9" hidden="1" x14ac:dyDescent="0.25">
      <c r="C528" s="63">
        <v>44779</v>
      </c>
      <c r="D528" s="65">
        <v>0.6875</v>
      </c>
      <c r="E528" s="65" t="s">
        <v>10</v>
      </c>
      <c r="F528" s="66">
        <v>8</v>
      </c>
      <c r="G528" s="52">
        <f t="shared" si="24"/>
        <v>418</v>
      </c>
      <c r="H528" s="45">
        <f t="shared" si="25"/>
        <v>1</v>
      </c>
      <c r="I528" s="43">
        <f t="shared" si="26"/>
        <v>1</v>
      </c>
    </row>
    <row r="529" spans="3:9" hidden="1" x14ac:dyDescent="0.25">
      <c r="C529" s="63">
        <v>44779</v>
      </c>
      <c r="D529" s="65">
        <v>0.71180555555555547</v>
      </c>
      <c r="E529" s="65" t="s">
        <v>10</v>
      </c>
      <c r="F529" s="66">
        <v>9</v>
      </c>
      <c r="G529" s="52">
        <f t="shared" si="24"/>
        <v>419</v>
      </c>
      <c r="H529" s="45">
        <f t="shared" si="25"/>
        <v>2</v>
      </c>
      <c r="I529" s="43">
        <f t="shared" si="26"/>
        <v>2</v>
      </c>
    </row>
    <row r="530" spans="3:9" x14ac:dyDescent="0.25">
      <c r="C530" s="88">
        <v>44779</v>
      </c>
      <c r="D530" s="90">
        <v>0.71180555555555547</v>
      </c>
      <c r="E530" s="90" t="s">
        <v>10</v>
      </c>
      <c r="F530" s="91">
        <v>9</v>
      </c>
      <c r="G530" s="52">
        <f t="shared" si="24"/>
        <v>419</v>
      </c>
      <c r="H530" s="45">
        <f t="shared" si="25"/>
        <v>1</v>
      </c>
      <c r="I530" s="43">
        <f t="shared" si="26"/>
        <v>2</v>
      </c>
    </row>
    <row r="531" spans="3:9" x14ac:dyDescent="0.25">
      <c r="C531" s="88">
        <v>44786</v>
      </c>
      <c r="D531" s="90">
        <v>0.50694444444444442</v>
      </c>
      <c r="E531" s="90" t="s">
        <v>9</v>
      </c>
      <c r="F531" s="91">
        <v>1</v>
      </c>
      <c r="G531" s="52">
        <f t="shared" si="24"/>
        <v>420</v>
      </c>
      <c r="H531" s="45">
        <f t="shared" si="25"/>
        <v>1</v>
      </c>
      <c r="I531" s="43">
        <f t="shared" si="26"/>
        <v>1</v>
      </c>
    </row>
    <row r="532" spans="3:9" hidden="1" x14ac:dyDescent="0.25">
      <c r="C532" s="63">
        <v>44786</v>
      </c>
      <c r="D532" s="65">
        <v>0.52083333333333337</v>
      </c>
      <c r="E532" s="65" t="s">
        <v>139</v>
      </c>
      <c r="F532" s="66">
        <v>3</v>
      </c>
      <c r="G532" s="52">
        <f t="shared" si="24"/>
        <v>421</v>
      </c>
      <c r="H532" s="45">
        <f t="shared" si="25"/>
        <v>1</v>
      </c>
      <c r="I532" s="43">
        <f t="shared" si="26"/>
        <v>1</v>
      </c>
    </row>
    <row r="533" spans="3:9" hidden="1" x14ac:dyDescent="0.25">
      <c r="C533" s="63">
        <v>44786</v>
      </c>
      <c r="D533" s="65">
        <v>0.53125</v>
      </c>
      <c r="E533" s="65" t="s">
        <v>9</v>
      </c>
      <c r="F533" s="66">
        <v>2</v>
      </c>
      <c r="G533" s="52">
        <f t="shared" si="24"/>
        <v>422</v>
      </c>
      <c r="H533" s="45">
        <f t="shared" si="25"/>
        <v>2</v>
      </c>
      <c r="I533" s="43">
        <f t="shared" si="26"/>
        <v>2</v>
      </c>
    </row>
    <row r="534" spans="3:9" hidden="1" x14ac:dyDescent="0.25">
      <c r="C534" s="63">
        <v>44786</v>
      </c>
      <c r="D534" s="65">
        <v>0.53125</v>
      </c>
      <c r="E534" s="65" t="s">
        <v>9</v>
      </c>
      <c r="F534" s="66">
        <v>2</v>
      </c>
      <c r="G534" s="52">
        <f t="shared" si="24"/>
        <v>422</v>
      </c>
      <c r="H534" s="45">
        <f t="shared" si="25"/>
        <v>1</v>
      </c>
      <c r="I534" s="43">
        <f t="shared" si="26"/>
        <v>2</v>
      </c>
    </row>
    <row r="535" spans="3:9" hidden="1" x14ac:dyDescent="0.25">
      <c r="C535" s="63">
        <v>44786</v>
      </c>
      <c r="D535" s="65">
        <v>0.54513888888888895</v>
      </c>
      <c r="E535" s="65" t="s">
        <v>139</v>
      </c>
      <c r="F535" s="66">
        <v>4</v>
      </c>
      <c r="G535" s="52">
        <f t="shared" si="24"/>
        <v>423</v>
      </c>
      <c r="H535" s="45">
        <f t="shared" si="25"/>
        <v>1</v>
      </c>
      <c r="I535" s="43">
        <f t="shared" si="26"/>
        <v>1</v>
      </c>
    </row>
    <row r="536" spans="3:9" hidden="1" x14ac:dyDescent="0.25">
      <c r="C536" s="63">
        <v>44786</v>
      </c>
      <c r="D536" s="65">
        <v>0.55555555555555558</v>
      </c>
      <c r="E536" s="65" t="s">
        <v>9</v>
      </c>
      <c r="F536" s="66">
        <v>3</v>
      </c>
      <c r="G536" s="52">
        <f t="shared" si="24"/>
        <v>424</v>
      </c>
      <c r="H536" s="45">
        <f t="shared" si="25"/>
        <v>1</v>
      </c>
      <c r="I536" s="43">
        <f t="shared" si="26"/>
        <v>1</v>
      </c>
    </row>
    <row r="537" spans="3:9" hidden="1" x14ac:dyDescent="0.25">
      <c r="C537" s="63">
        <v>44786</v>
      </c>
      <c r="D537" s="65">
        <v>0.56944444444444442</v>
      </c>
      <c r="E537" s="65" t="s">
        <v>139</v>
      </c>
      <c r="F537" s="66">
        <v>5</v>
      </c>
      <c r="G537" s="52">
        <f t="shared" si="24"/>
        <v>425</v>
      </c>
      <c r="H537" s="45">
        <f t="shared" si="25"/>
        <v>1</v>
      </c>
      <c r="I537" s="43">
        <f t="shared" si="26"/>
        <v>1</v>
      </c>
    </row>
    <row r="538" spans="3:9" hidden="1" x14ac:dyDescent="0.25">
      <c r="C538" s="63">
        <v>44786</v>
      </c>
      <c r="D538" s="65">
        <v>0.59375</v>
      </c>
      <c r="E538" s="65" t="s">
        <v>139</v>
      </c>
      <c r="F538" s="66">
        <v>6</v>
      </c>
      <c r="G538" s="52">
        <f t="shared" si="24"/>
        <v>426</v>
      </c>
      <c r="H538" s="45">
        <f t="shared" si="25"/>
        <v>1</v>
      </c>
      <c r="I538" s="43">
        <f t="shared" si="26"/>
        <v>1</v>
      </c>
    </row>
    <row r="539" spans="3:9" hidden="1" x14ac:dyDescent="0.25">
      <c r="C539" s="63">
        <v>44786</v>
      </c>
      <c r="D539" s="65">
        <v>0.62152777777777779</v>
      </c>
      <c r="E539" s="65" t="s">
        <v>139</v>
      </c>
      <c r="F539" s="66">
        <v>7</v>
      </c>
      <c r="G539" s="52">
        <f t="shared" si="24"/>
        <v>427</v>
      </c>
      <c r="H539" s="45">
        <f t="shared" si="25"/>
        <v>1</v>
      </c>
      <c r="I539" s="43">
        <f t="shared" si="26"/>
        <v>1</v>
      </c>
    </row>
    <row r="540" spans="3:9" hidden="1" x14ac:dyDescent="0.25">
      <c r="C540" s="63">
        <v>44786</v>
      </c>
      <c r="D540" s="65">
        <v>0.64930555555555558</v>
      </c>
      <c r="E540" s="65" t="s">
        <v>139</v>
      </c>
      <c r="F540" s="66">
        <v>8</v>
      </c>
      <c r="G540" s="52">
        <f t="shared" si="24"/>
        <v>428</v>
      </c>
      <c r="H540" s="45">
        <f t="shared" si="25"/>
        <v>1</v>
      </c>
      <c r="I540" s="43">
        <f t="shared" si="26"/>
        <v>1</v>
      </c>
    </row>
    <row r="541" spans="3:9" hidden="1" x14ac:dyDescent="0.25">
      <c r="C541" s="63">
        <v>44786</v>
      </c>
      <c r="D541" s="65">
        <v>0.67708333333333337</v>
      </c>
      <c r="E541" s="65" t="s">
        <v>139</v>
      </c>
      <c r="F541" s="66">
        <v>9</v>
      </c>
      <c r="G541" s="52">
        <f t="shared" si="24"/>
        <v>429</v>
      </c>
      <c r="H541" s="45">
        <f t="shared" si="25"/>
        <v>1</v>
      </c>
      <c r="I541" s="43">
        <f t="shared" si="26"/>
        <v>1</v>
      </c>
    </row>
    <row r="542" spans="3:9" hidden="1" x14ac:dyDescent="0.25">
      <c r="C542" s="63">
        <v>44786</v>
      </c>
      <c r="D542" s="65">
        <v>0.70486111111111116</v>
      </c>
      <c r="E542" s="65" t="s">
        <v>139</v>
      </c>
      <c r="F542" s="66">
        <v>10</v>
      </c>
      <c r="G542" s="52">
        <f t="shared" si="24"/>
        <v>430</v>
      </c>
      <c r="H542" s="45">
        <f t="shared" si="25"/>
        <v>1</v>
      </c>
      <c r="I542" s="43">
        <f t="shared" si="26"/>
        <v>1</v>
      </c>
    </row>
    <row r="543" spans="3:9" x14ac:dyDescent="0.25">
      <c r="C543" s="88">
        <v>44793</v>
      </c>
      <c r="D543" s="90">
        <v>0.60069444444444442</v>
      </c>
      <c r="E543" s="90" t="s">
        <v>138</v>
      </c>
      <c r="F543" s="91">
        <v>6</v>
      </c>
      <c r="G543" s="52">
        <f t="shared" si="24"/>
        <v>431</v>
      </c>
      <c r="H543" s="45">
        <f t="shared" si="25"/>
        <v>1</v>
      </c>
      <c r="I543" s="43">
        <f t="shared" si="26"/>
        <v>1</v>
      </c>
    </row>
    <row r="544" spans="3:9" x14ac:dyDescent="0.25">
      <c r="C544" s="88">
        <v>44793</v>
      </c>
      <c r="D544" s="90">
        <v>0.61458333333333337</v>
      </c>
      <c r="E544" s="90" t="s">
        <v>11</v>
      </c>
      <c r="F544" s="91">
        <v>4</v>
      </c>
      <c r="G544" s="52">
        <f t="shared" si="24"/>
        <v>432</v>
      </c>
      <c r="H544" s="45">
        <f t="shared" si="25"/>
        <v>1</v>
      </c>
      <c r="I544" s="43">
        <f t="shared" si="26"/>
        <v>1</v>
      </c>
    </row>
    <row r="545" spans="3:9" hidden="1" x14ac:dyDescent="0.25">
      <c r="C545" s="63">
        <v>44793</v>
      </c>
      <c r="D545" s="65">
        <v>0.62847222222222221</v>
      </c>
      <c r="E545" s="65" t="s">
        <v>138</v>
      </c>
      <c r="F545" s="66">
        <v>7</v>
      </c>
      <c r="G545" s="52">
        <f t="shared" si="24"/>
        <v>433</v>
      </c>
      <c r="H545" s="45">
        <f t="shared" si="25"/>
        <v>3</v>
      </c>
      <c r="I545" s="43">
        <f t="shared" si="26"/>
        <v>3</v>
      </c>
    </row>
    <row r="546" spans="3:9" x14ac:dyDescent="0.25">
      <c r="C546" s="88">
        <v>44793</v>
      </c>
      <c r="D546" s="90">
        <v>0.69444444444444453</v>
      </c>
      <c r="E546" s="90" t="s">
        <v>11</v>
      </c>
      <c r="F546" s="91">
        <v>7</v>
      </c>
      <c r="G546" s="52">
        <f t="shared" si="24"/>
        <v>433</v>
      </c>
      <c r="H546" s="45">
        <f t="shared" si="25"/>
        <v>2</v>
      </c>
      <c r="I546" s="43">
        <f t="shared" si="26"/>
        <v>3</v>
      </c>
    </row>
    <row r="547" spans="3:9" x14ac:dyDescent="0.25">
      <c r="C547" s="88">
        <v>44793</v>
      </c>
      <c r="D547" s="90">
        <v>0.69444444444444453</v>
      </c>
      <c r="E547" s="90" t="s">
        <v>11</v>
      </c>
      <c r="F547" s="91">
        <v>7</v>
      </c>
      <c r="G547" s="52">
        <f t="shared" si="24"/>
        <v>433</v>
      </c>
      <c r="H547" s="45">
        <f t="shared" si="25"/>
        <v>1</v>
      </c>
      <c r="I547" s="43">
        <f t="shared" si="26"/>
        <v>3</v>
      </c>
    </row>
    <row r="548" spans="3:9" hidden="1" x14ac:dyDescent="0.25">
      <c r="C548" s="63">
        <v>44800</v>
      </c>
      <c r="D548" s="65">
        <v>0.51736111111111105</v>
      </c>
      <c r="E548" s="65" t="s">
        <v>9</v>
      </c>
      <c r="F548" s="66">
        <v>1</v>
      </c>
      <c r="G548" s="52">
        <f t="shared" si="24"/>
        <v>434</v>
      </c>
      <c r="H548" s="45">
        <f t="shared" si="25"/>
        <v>1</v>
      </c>
      <c r="I548" s="43">
        <f t="shared" si="26"/>
        <v>1</v>
      </c>
    </row>
    <row r="549" spans="3:9" hidden="1" x14ac:dyDescent="0.25">
      <c r="C549" s="63">
        <v>44800</v>
      </c>
      <c r="D549" s="65">
        <v>0.54166666666666663</v>
      </c>
      <c r="E549" s="65" t="s">
        <v>9</v>
      </c>
      <c r="F549" s="66">
        <v>2</v>
      </c>
      <c r="G549" s="52">
        <f t="shared" si="24"/>
        <v>435</v>
      </c>
      <c r="H549" s="45">
        <f t="shared" si="25"/>
        <v>1</v>
      </c>
      <c r="I549" s="43">
        <f t="shared" si="26"/>
        <v>1</v>
      </c>
    </row>
    <row r="550" spans="3:9" hidden="1" x14ac:dyDescent="0.25">
      <c r="C550" s="63">
        <v>44800</v>
      </c>
      <c r="D550" s="65">
        <v>0.59027777777777779</v>
      </c>
      <c r="E550" s="65" t="s">
        <v>9</v>
      </c>
      <c r="F550" s="66">
        <v>4</v>
      </c>
      <c r="G550" s="52">
        <f t="shared" si="24"/>
        <v>436</v>
      </c>
      <c r="H550" s="45">
        <f t="shared" si="25"/>
        <v>2</v>
      </c>
      <c r="I550" s="43">
        <f t="shared" si="26"/>
        <v>2</v>
      </c>
    </row>
    <row r="551" spans="3:9" hidden="1" x14ac:dyDescent="0.25">
      <c r="C551" s="63">
        <v>44800</v>
      </c>
      <c r="D551" s="65">
        <v>0.59027777777777779</v>
      </c>
      <c r="E551" s="65" t="s">
        <v>9</v>
      </c>
      <c r="F551" s="66">
        <v>4</v>
      </c>
      <c r="G551" s="52">
        <f t="shared" si="24"/>
        <v>436</v>
      </c>
      <c r="H551" s="45">
        <f t="shared" si="25"/>
        <v>1</v>
      </c>
      <c r="I551" s="43">
        <f t="shared" si="26"/>
        <v>2</v>
      </c>
    </row>
    <row r="552" spans="3:9" hidden="1" x14ac:dyDescent="0.25">
      <c r="C552" s="63">
        <v>44800</v>
      </c>
      <c r="D552" s="65">
        <v>0.63194444444444442</v>
      </c>
      <c r="E552" s="65" t="s">
        <v>139</v>
      </c>
      <c r="F552" s="66">
        <v>7</v>
      </c>
      <c r="G552" s="52">
        <f t="shared" si="24"/>
        <v>437</v>
      </c>
      <c r="H552" s="45">
        <f t="shared" si="25"/>
        <v>1</v>
      </c>
      <c r="I552" s="43">
        <f t="shared" si="26"/>
        <v>1</v>
      </c>
    </row>
    <row r="553" spans="3:9" hidden="1" x14ac:dyDescent="0.25">
      <c r="C553" s="63">
        <v>44800</v>
      </c>
      <c r="D553" s="65">
        <v>0.6875</v>
      </c>
      <c r="E553" s="65" t="s">
        <v>139</v>
      </c>
      <c r="F553" s="66">
        <v>9</v>
      </c>
      <c r="G553" s="52">
        <f t="shared" si="24"/>
        <v>438</v>
      </c>
      <c r="H553" s="45">
        <f t="shared" si="25"/>
        <v>1</v>
      </c>
      <c r="I553" s="43">
        <f t="shared" si="26"/>
        <v>1</v>
      </c>
    </row>
    <row r="554" spans="3:9" hidden="1" x14ac:dyDescent="0.25">
      <c r="C554" s="63">
        <v>44807</v>
      </c>
      <c r="D554" s="65">
        <v>0.59375</v>
      </c>
      <c r="E554" s="65" t="s">
        <v>11</v>
      </c>
      <c r="F554" s="66">
        <v>4</v>
      </c>
      <c r="G554" s="52">
        <f t="shared" si="24"/>
        <v>439</v>
      </c>
      <c r="H554" s="45">
        <f t="shared" si="25"/>
        <v>1</v>
      </c>
      <c r="I554" s="43">
        <f t="shared" si="26"/>
        <v>1</v>
      </c>
    </row>
    <row r="555" spans="3:9" hidden="1" x14ac:dyDescent="0.25">
      <c r="C555" s="63">
        <v>44807</v>
      </c>
      <c r="D555" s="65">
        <v>0.71527777777777779</v>
      </c>
      <c r="E555" s="65" t="s">
        <v>138</v>
      </c>
      <c r="F555" s="66">
        <v>10</v>
      </c>
      <c r="G555" s="52">
        <f t="shared" si="24"/>
        <v>440</v>
      </c>
      <c r="H555" s="45">
        <f t="shared" si="25"/>
        <v>1</v>
      </c>
      <c r="I555" s="43">
        <f t="shared" si="26"/>
        <v>1</v>
      </c>
    </row>
    <row r="556" spans="3:9" hidden="1" x14ac:dyDescent="0.25">
      <c r="C556" s="63">
        <v>44814</v>
      </c>
      <c r="D556" s="65">
        <v>0.54513888888888895</v>
      </c>
      <c r="E556" s="65" t="s">
        <v>10</v>
      </c>
      <c r="F556" s="66">
        <v>2</v>
      </c>
      <c r="G556" s="52">
        <f t="shared" si="24"/>
        <v>441</v>
      </c>
      <c r="H556" s="45">
        <f t="shared" si="25"/>
        <v>1</v>
      </c>
      <c r="I556" s="43">
        <f t="shared" si="26"/>
        <v>1</v>
      </c>
    </row>
    <row r="557" spans="3:9" hidden="1" x14ac:dyDescent="0.25">
      <c r="C557" s="63">
        <v>44814</v>
      </c>
      <c r="D557" s="65">
        <v>0.58333333333333337</v>
      </c>
      <c r="E557" s="65" t="s">
        <v>139</v>
      </c>
      <c r="F557" s="66">
        <v>5</v>
      </c>
      <c r="G557" s="52">
        <f t="shared" si="24"/>
        <v>442</v>
      </c>
      <c r="H557" s="45">
        <f t="shared" si="25"/>
        <v>1</v>
      </c>
      <c r="I557" s="43">
        <f t="shared" si="26"/>
        <v>1</v>
      </c>
    </row>
    <row r="558" spans="3:9" x14ac:dyDescent="0.25">
      <c r="C558" s="88">
        <v>44814</v>
      </c>
      <c r="D558" s="90">
        <v>0.59722222222222221</v>
      </c>
      <c r="E558" s="90" t="s">
        <v>10</v>
      </c>
      <c r="F558" s="91">
        <v>4</v>
      </c>
      <c r="G558" s="52">
        <f t="shared" si="24"/>
        <v>443</v>
      </c>
      <c r="H558" s="45">
        <f t="shared" si="25"/>
        <v>2</v>
      </c>
      <c r="I558" s="43">
        <f t="shared" si="26"/>
        <v>2</v>
      </c>
    </row>
    <row r="559" spans="3:9" x14ac:dyDescent="0.25">
      <c r="C559" s="88">
        <v>44814</v>
      </c>
      <c r="D559" s="90">
        <v>0.59722222222222221</v>
      </c>
      <c r="E559" s="90" t="s">
        <v>10</v>
      </c>
      <c r="F559" s="91">
        <v>4</v>
      </c>
      <c r="G559" s="52">
        <f t="shared" si="24"/>
        <v>443</v>
      </c>
      <c r="H559" s="45">
        <f t="shared" si="25"/>
        <v>1</v>
      </c>
      <c r="I559" s="43">
        <f t="shared" si="26"/>
        <v>2</v>
      </c>
    </row>
    <row r="560" spans="3:9" hidden="1" x14ac:dyDescent="0.25">
      <c r="C560" s="63">
        <v>44814</v>
      </c>
      <c r="D560" s="65">
        <v>0.62152777777777779</v>
      </c>
      <c r="E560" s="65" t="s">
        <v>10</v>
      </c>
      <c r="F560" s="66">
        <v>5</v>
      </c>
      <c r="G560" s="52">
        <f t="shared" si="24"/>
        <v>444</v>
      </c>
      <c r="H560" s="45">
        <f t="shared" si="25"/>
        <v>1</v>
      </c>
      <c r="I560" s="43">
        <f t="shared" si="26"/>
        <v>1</v>
      </c>
    </row>
    <row r="561" spans="3:9" hidden="1" x14ac:dyDescent="0.25">
      <c r="C561" s="63">
        <v>44814</v>
      </c>
      <c r="D561" s="65">
        <v>0.67708333333333337</v>
      </c>
      <c r="E561" s="65" t="s">
        <v>10</v>
      </c>
      <c r="F561" s="66">
        <v>7</v>
      </c>
      <c r="G561" s="52">
        <f t="shared" si="24"/>
        <v>445</v>
      </c>
      <c r="H561" s="45">
        <f t="shared" si="25"/>
        <v>1</v>
      </c>
      <c r="I561" s="43">
        <f t="shared" si="26"/>
        <v>1</v>
      </c>
    </row>
    <row r="562" spans="3:9" x14ac:dyDescent="0.25">
      <c r="C562" s="88">
        <v>44814</v>
      </c>
      <c r="D562" s="90">
        <v>0.69097222222222221</v>
      </c>
      <c r="E562" s="90" t="s">
        <v>139</v>
      </c>
      <c r="F562" s="91">
        <v>9</v>
      </c>
      <c r="G562" s="52">
        <f t="shared" si="24"/>
        <v>446</v>
      </c>
      <c r="H562" s="45">
        <f t="shared" si="25"/>
        <v>1</v>
      </c>
      <c r="I562" s="43">
        <f t="shared" si="26"/>
        <v>1</v>
      </c>
    </row>
    <row r="563" spans="3:9" x14ac:dyDescent="0.25">
      <c r="C563" s="88">
        <v>44818</v>
      </c>
      <c r="D563" s="90">
        <v>0.65625</v>
      </c>
      <c r="E563" s="90" t="s">
        <v>149</v>
      </c>
      <c r="F563" s="91">
        <v>5</v>
      </c>
      <c r="G563" s="52">
        <f t="shared" si="24"/>
        <v>447</v>
      </c>
      <c r="H563" s="45">
        <f t="shared" si="25"/>
        <v>1</v>
      </c>
      <c r="I563" s="43">
        <f t="shared" si="26"/>
        <v>1</v>
      </c>
    </row>
    <row r="564" spans="3:9" hidden="1" x14ac:dyDescent="0.25">
      <c r="C564" s="63">
        <v>44818</v>
      </c>
      <c r="D564" s="65">
        <v>0.6875</v>
      </c>
      <c r="E564" s="65" t="s">
        <v>5</v>
      </c>
      <c r="F564" s="66">
        <v>7</v>
      </c>
      <c r="G564" s="52">
        <f t="shared" si="24"/>
        <v>448</v>
      </c>
      <c r="H564" s="45">
        <f t="shared" si="25"/>
        <v>1</v>
      </c>
      <c r="I564" s="43">
        <f t="shared" si="26"/>
        <v>1</v>
      </c>
    </row>
    <row r="565" spans="3:9" x14ac:dyDescent="0.25">
      <c r="C565" s="88">
        <v>44821</v>
      </c>
      <c r="D565" s="90">
        <v>0.53472222222222221</v>
      </c>
      <c r="E565" s="90" t="s">
        <v>138</v>
      </c>
      <c r="F565" s="91">
        <v>3</v>
      </c>
      <c r="G565" s="52">
        <f t="shared" si="24"/>
        <v>449</v>
      </c>
      <c r="H565" s="45">
        <f t="shared" si="25"/>
        <v>2</v>
      </c>
      <c r="I565" s="43">
        <f t="shared" si="26"/>
        <v>2</v>
      </c>
    </row>
    <row r="566" spans="3:9" x14ac:dyDescent="0.25">
      <c r="C566" s="88">
        <v>44821</v>
      </c>
      <c r="D566" s="90">
        <v>0.56944444444444442</v>
      </c>
      <c r="E566" s="90" t="s">
        <v>9</v>
      </c>
      <c r="F566" s="91">
        <v>3</v>
      </c>
      <c r="G566" s="52">
        <f t="shared" si="24"/>
        <v>449</v>
      </c>
      <c r="H566" s="45">
        <f t="shared" si="25"/>
        <v>1</v>
      </c>
      <c r="I566" s="43">
        <f t="shared" si="26"/>
        <v>2</v>
      </c>
    </row>
    <row r="567" spans="3:9" hidden="1" x14ac:dyDescent="0.25">
      <c r="C567" s="63">
        <v>44821</v>
      </c>
      <c r="D567" s="65">
        <v>0.61111111111111105</v>
      </c>
      <c r="E567" s="65" t="s">
        <v>138</v>
      </c>
      <c r="F567" s="66">
        <v>6</v>
      </c>
      <c r="G567" s="52">
        <f t="shared" si="24"/>
        <v>450</v>
      </c>
      <c r="H567" s="45">
        <f t="shared" si="25"/>
        <v>1</v>
      </c>
      <c r="I567" s="43">
        <f t="shared" si="26"/>
        <v>1</v>
      </c>
    </row>
    <row r="568" spans="3:9" hidden="1" x14ac:dyDescent="0.25">
      <c r="C568" s="63">
        <v>44821</v>
      </c>
      <c r="D568" s="65">
        <v>0.66319444444444442</v>
      </c>
      <c r="E568" s="65" t="s">
        <v>138</v>
      </c>
      <c r="F568" s="66">
        <v>8</v>
      </c>
      <c r="G568" s="52">
        <f t="shared" si="24"/>
        <v>451</v>
      </c>
      <c r="H568" s="45">
        <f t="shared" si="25"/>
        <v>1</v>
      </c>
      <c r="I568" s="43">
        <f t="shared" si="26"/>
        <v>1</v>
      </c>
    </row>
    <row r="569" spans="3:9" x14ac:dyDescent="0.25">
      <c r="C569" s="88">
        <v>44825</v>
      </c>
      <c r="D569" s="90">
        <v>0.57152777777777775</v>
      </c>
      <c r="E569" s="90" t="s">
        <v>154</v>
      </c>
      <c r="F569" s="91">
        <v>2</v>
      </c>
      <c r="G569" s="52">
        <f t="shared" si="24"/>
        <v>452</v>
      </c>
      <c r="H569" s="45">
        <f t="shared" si="25"/>
        <v>2</v>
      </c>
      <c r="I569" s="43">
        <f t="shared" si="26"/>
        <v>2</v>
      </c>
    </row>
    <row r="570" spans="3:9" x14ac:dyDescent="0.25">
      <c r="C570" s="88">
        <v>44825</v>
      </c>
      <c r="D570" s="90">
        <v>0.58333333333333337</v>
      </c>
      <c r="E570" s="90" t="s">
        <v>146</v>
      </c>
      <c r="F570" s="91">
        <v>2</v>
      </c>
      <c r="G570" s="52">
        <f t="shared" si="24"/>
        <v>452</v>
      </c>
      <c r="H570" s="45">
        <f t="shared" si="25"/>
        <v>1</v>
      </c>
      <c r="I570" s="43">
        <f t="shared" si="26"/>
        <v>2</v>
      </c>
    </row>
    <row r="571" spans="3:9" hidden="1" x14ac:dyDescent="0.25">
      <c r="C571" s="63">
        <v>44825</v>
      </c>
      <c r="D571" s="65">
        <v>0.68055555555555547</v>
      </c>
      <c r="E571" s="65" t="s">
        <v>146</v>
      </c>
      <c r="F571" s="66">
        <v>6</v>
      </c>
      <c r="G571" s="52">
        <f t="shared" si="24"/>
        <v>453</v>
      </c>
      <c r="H571" s="45">
        <f t="shared" si="25"/>
        <v>1</v>
      </c>
      <c r="I571" s="43">
        <f t="shared" si="26"/>
        <v>1</v>
      </c>
    </row>
    <row r="572" spans="3:9" x14ac:dyDescent="0.25">
      <c r="C572" s="88">
        <v>44827</v>
      </c>
      <c r="D572" s="90">
        <v>0.84375</v>
      </c>
      <c r="E572" s="90" t="s">
        <v>11</v>
      </c>
      <c r="F572" s="91">
        <v>5</v>
      </c>
      <c r="G572" s="52">
        <f t="shared" si="24"/>
        <v>454</v>
      </c>
      <c r="H572" s="45">
        <f t="shared" si="25"/>
        <v>2</v>
      </c>
      <c r="I572" s="43">
        <f t="shared" si="26"/>
        <v>2</v>
      </c>
    </row>
    <row r="573" spans="3:9" x14ac:dyDescent="0.25">
      <c r="C573" s="88">
        <v>44827</v>
      </c>
      <c r="D573" s="90">
        <v>0.84375</v>
      </c>
      <c r="E573" s="90" t="s">
        <v>11</v>
      </c>
      <c r="F573" s="91">
        <v>5</v>
      </c>
      <c r="G573" s="52">
        <f t="shared" si="24"/>
        <v>454</v>
      </c>
      <c r="H573" s="45">
        <f t="shared" si="25"/>
        <v>1</v>
      </c>
      <c r="I573" s="43">
        <f t="shared" si="26"/>
        <v>2</v>
      </c>
    </row>
    <row r="574" spans="3:9" hidden="1" x14ac:dyDescent="0.25">
      <c r="C574" s="63">
        <v>44827</v>
      </c>
      <c r="D574" s="65">
        <v>0.86458333333333337</v>
      </c>
      <c r="E574" s="65" t="s">
        <v>11</v>
      </c>
      <c r="F574" s="66">
        <v>6</v>
      </c>
      <c r="G574" s="52">
        <f t="shared" si="24"/>
        <v>455</v>
      </c>
      <c r="H574" s="45">
        <f t="shared" si="25"/>
        <v>1</v>
      </c>
      <c r="I574" s="43">
        <f t="shared" si="26"/>
        <v>1</v>
      </c>
    </row>
    <row r="575" spans="3:9" x14ac:dyDescent="0.25">
      <c r="C575" s="88">
        <v>44828</v>
      </c>
      <c r="D575" s="90">
        <v>0.59375</v>
      </c>
      <c r="E575" s="90" t="s">
        <v>139</v>
      </c>
      <c r="F575" s="91">
        <v>5</v>
      </c>
      <c r="G575" s="52">
        <f t="shared" si="24"/>
        <v>456</v>
      </c>
      <c r="H575" s="45">
        <f t="shared" si="25"/>
        <v>1</v>
      </c>
      <c r="I575" s="43">
        <f t="shared" si="26"/>
        <v>1</v>
      </c>
    </row>
    <row r="576" spans="3:9" x14ac:dyDescent="0.25">
      <c r="C576" s="88">
        <v>44828</v>
      </c>
      <c r="D576" s="90">
        <v>0.69791666666666663</v>
      </c>
      <c r="E576" s="90" t="s">
        <v>139</v>
      </c>
      <c r="F576" s="91">
        <v>9</v>
      </c>
      <c r="G576" s="52">
        <f t="shared" si="24"/>
        <v>457</v>
      </c>
      <c r="H576" s="45">
        <f t="shared" si="25"/>
        <v>1</v>
      </c>
      <c r="I576" s="43">
        <f t="shared" si="26"/>
        <v>1</v>
      </c>
    </row>
    <row r="577" spans="3:9" hidden="1" x14ac:dyDescent="0.25">
      <c r="C577" s="63">
        <v>44829</v>
      </c>
      <c r="D577" s="65">
        <v>0.63541666666666663</v>
      </c>
      <c r="E577" s="65" t="s">
        <v>5</v>
      </c>
      <c r="F577" s="66">
        <v>5</v>
      </c>
      <c r="G577" s="52">
        <f t="shared" si="24"/>
        <v>458</v>
      </c>
      <c r="H577" s="45">
        <f t="shared" si="25"/>
        <v>1</v>
      </c>
      <c r="I577" s="43">
        <f t="shared" si="26"/>
        <v>1</v>
      </c>
    </row>
    <row r="578" spans="3:9" hidden="1" x14ac:dyDescent="0.25">
      <c r="C578" s="63">
        <v>44829</v>
      </c>
      <c r="D578" s="65">
        <v>0.70486111111111116</v>
      </c>
      <c r="E578" s="65" t="s">
        <v>5</v>
      </c>
      <c r="F578" s="66">
        <v>8</v>
      </c>
      <c r="G578" s="52">
        <f t="shared" si="24"/>
        <v>459</v>
      </c>
      <c r="H578" s="45">
        <f t="shared" si="25"/>
        <v>2</v>
      </c>
      <c r="I578" s="43">
        <f t="shared" si="26"/>
        <v>2</v>
      </c>
    </row>
    <row r="579" spans="3:9" hidden="1" x14ac:dyDescent="0.25">
      <c r="C579" s="63">
        <v>44829</v>
      </c>
      <c r="D579" s="65">
        <v>0.70486111111111116</v>
      </c>
      <c r="E579" s="65" t="s">
        <v>5</v>
      </c>
      <c r="F579" s="66">
        <v>8</v>
      </c>
      <c r="G579" s="52">
        <f t="shared" si="24"/>
        <v>459</v>
      </c>
      <c r="H579" s="45">
        <f t="shared" si="25"/>
        <v>1</v>
      </c>
      <c r="I579" s="43">
        <f t="shared" si="26"/>
        <v>2</v>
      </c>
    </row>
    <row r="580" spans="3:9" x14ac:dyDescent="0.25">
      <c r="C580" s="88">
        <v>44829</v>
      </c>
      <c r="D580" s="90">
        <v>0.72916666666666663</v>
      </c>
      <c r="E580" s="90" t="s">
        <v>5</v>
      </c>
      <c r="F580" s="91">
        <v>9</v>
      </c>
      <c r="G580" s="52">
        <f t="shared" si="24"/>
        <v>460</v>
      </c>
      <c r="H580" s="45">
        <f t="shared" si="25"/>
        <v>1</v>
      </c>
      <c r="I580" s="43">
        <f t="shared" si="26"/>
        <v>1</v>
      </c>
    </row>
    <row r="581" spans="3:9" x14ac:dyDescent="0.25">
      <c r="C581" s="88">
        <v>44832</v>
      </c>
      <c r="D581" s="90">
        <v>0.60763888888888895</v>
      </c>
      <c r="E581" s="90" t="s">
        <v>139</v>
      </c>
      <c r="F581" s="91">
        <v>2</v>
      </c>
      <c r="G581" s="52">
        <f t="shared" ref="G581:G644" si="27">IF(AND(C581=C580,F581=F580),G580,G580+1)</f>
        <v>461</v>
      </c>
      <c r="H581" s="45">
        <f t="shared" si="25"/>
        <v>1</v>
      </c>
      <c r="I581" s="43">
        <f t="shared" si="26"/>
        <v>1</v>
      </c>
    </row>
    <row r="582" spans="3:9" x14ac:dyDescent="0.25">
      <c r="C582" s="88">
        <v>44832</v>
      </c>
      <c r="D582" s="90">
        <v>0.65625</v>
      </c>
      <c r="E582" s="90" t="s">
        <v>139</v>
      </c>
      <c r="F582" s="91">
        <v>4</v>
      </c>
      <c r="G582" s="52">
        <f t="shared" si="27"/>
        <v>462</v>
      </c>
      <c r="H582" s="45">
        <f t="shared" ref="H582:H645" si="28">IF(G582=G584,3,IF(G582=G583,2,1))</f>
        <v>1</v>
      </c>
      <c r="I582" s="43">
        <f t="shared" ref="I582:I645" si="29">IF(H580=3,3,IF(H581=3,3,IF(H581=2,2,H582)))</f>
        <v>1</v>
      </c>
    </row>
    <row r="583" spans="3:9" x14ac:dyDescent="0.25">
      <c r="C583" s="88">
        <v>44832</v>
      </c>
      <c r="D583" s="90">
        <v>0.68055555555555547</v>
      </c>
      <c r="E583" s="90" t="s">
        <v>139</v>
      </c>
      <c r="F583" s="91">
        <v>5</v>
      </c>
      <c r="G583" s="52">
        <f t="shared" si="27"/>
        <v>463</v>
      </c>
      <c r="H583" s="45">
        <f t="shared" si="28"/>
        <v>1</v>
      </c>
      <c r="I583" s="43">
        <f t="shared" si="29"/>
        <v>1</v>
      </c>
    </row>
    <row r="584" spans="3:9" hidden="1" x14ac:dyDescent="0.25">
      <c r="C584" s="63">
        <v>44835</v>
      </c>
      <c r="D584" s="65">
        <v>0.60069444444444442</v>
      </c>
      <c r="E584" s="65" t="s">
        <v>10</v>
      </c>
      <c r="F584" s="66">
        <v>4</v>
      </c>
      <c r="G584" s="52">
        <f t="shared" si="27"/>
        <v>464</v>
      </c>
      <c r="H584" s="45">
        <f t="shared" si="28"/>
        <v>1</v>
      </c>
      <c r="I584" s="43">
        <f t="shared" si="29"/>
        <v>1</v>
      </c>
    </row>
    <row r="585" spans="3:9" hidden="1" x14ac:dyDescent="0.25">
      <c r="C585" s="63">
        <v>44835</v>
      </c>
      <c r="D585" s="65">
        <v>0.70624999999999993</v>
      </c>
      <c r="E585" s="65" t="s">
        <v>155</v>
      </c>
      <c r="F585" s="66">
        <v>9</v>
      </c>
      <c r="G585" s="52">
        <f t="shared" si="27"/>
        <v>465</v>
      </c>
      <c r="H585" s="45">
        <f t="shared" si="28"/>
        <v>1</v>
      </c>
      <c r="I585" s="43">
        <f t="shared" si="29"/>
        <v>1</v>
      </c>
    </row>
    <row r="586" spans="3:9" hidden="1" x14ac:dyDescent="0.25">
      <c r="C586" s="63">
        <v>44846</v>
      </c>
      <c r="D586" s="65">
        <v>0.5625</v>
      </c>
      <c r="E586" s="65" t="s">
        <v>9</v>
      </c>
      <c r="F586" s="66">
        <v>2</v>
      </c>
      <c r="G586" s="52">
        <f t="shared" si="27"/>
        <v>466</v>
      </c>
      <c r="H586" s="45">
        <f t="shared" si="28"/>
        <v>1</v>
      </c>
      <c r="I586" s="43">
        <f t="shared" si="29"/>
        <v>1</v>
      </c>
    </row>
    <row r="587" spans="3:9" hidden="1" x14ac:dyDescent="0.25">
      <c r="C587" s="63">
        <v>44849</v>
      </c>
      <c r="D587" s="65">
        <v>0.59375</v>
      </c>
      <c r="E587" s="65" t="s">
        <v>138</v>
      </c>
      <c r="F587" s="66">
        <v>4</v>
      </c>
      <c r="G587" s="52">
        <f t="shared" si="27"/>
        <v>467</v>
      </c>
      <c r="H587" s="45">
        <f t="shared" si="28"/>
        <v>1</v>
      </c>
      <c r="I587" s="43">
        <f t="shared" si="29"/>
        <v>1</v>
      </c>
    </row>
    <row r="588" spans="3:9" hidden="1" x14ac:dyDescent="0.25">
      <c r="C588" s="63">
        <v>44849</v>
      </c>
      <c r="D588" s="65">
        <v>0.61805555555555558</v>
      </c>
      <c r="E588" s="65" t="s">
        <v>138</v>
      </c>
      <c r="F588" s="66">
        <v>5</v>
      </c>
      <c r="G588" s="52">
        <f t="shared" si="27"/>
        <v>468</v>
      </c>
      <c r="H588" s="45">
        <f t="shared" si="28"/>
        <v>1</v>
      </c>
      <c r="I588" s="43">
        <f t="shared" si="29"/>
        <v>1</v>
      </c>
    </row>
    <row r="589" spans="3:9" hidden="1" x14ac:dyDescent="0.25">
      <c r="C589" s="63">
        <v>44849</v>
      </c>
      <c r="D589" s="65">
        <v>0.70138888888888884</v>
      </c>
      <c r="E589" s="65" t="s">
        <v>138</v>
      </c>
      <c r="F589" s="66">
        <v>8</v>
      </c>
      <c r="G589" s="52">
        <f t="shared" si="27"/>
        <v>469</v>
      </c>
      <c r="H589" s="45">
        <f t="shared" si="28"/>
        <v>1</v>
      </c>
      <c r="I589" s="43">
        <f t="shared" si="29"/>
        <v>1</v>
      </c>
    </row>
    <row r="590" spans="3:9" hidden="1" x14ac:dyDescent="0.25">
      <c r="C590" s="63">
        <v>44849</v>
      </c>
      <c r="D590" s="65">
        <v>0.75694444444444453</v>
      </c>
      <c r="E590" s="65" t="s">
        <v>138</v>
      </c>
      <c r="F590" s="66">
        <v>10</v>
      </c>
      <c r="G590" s="52">
        <f t="shared" si="27"/>
        <v>470</v>
      </c>
      <c r="H590" s="45">
        <f t="shared" si="28"/>
        <v>1</v>
      </c>
      <c r="I590" s="43">
        <f t="shared" si="29"/>
        <v>1</v>
      </c>
    </row>
    <row r="591" spans="3:9" hidden="1" x14ac:dyDescent="0.25">
      <c r="C591" s="63">
        <v>44853</v>
      </c>
      <c r="D591" s="65">
        <v>0.55902777777777779</v>
      </c>
      <c r="E591" s="65" t="s">
        <v>149</v>
      </c>
      <c r="F591" s="66">
        <v>1</v>
      </c>
      <c r="G591" s="52">
        <f t="shared" si="27"/>
        <v>471</v>
      </c>
      <c r="H591" s="45">
        <f t="shared" si="28"/>
        <v>1</v>
      </c>
      <c r="I591" s="43">
        <f t="shared" si="29"/>
        <v>1</v>
      </c>
    </row>
    <row r="592" spans="3:9" hidden="1" x14ac:dyDescent="0.25">
      <c r="C592" s="63">
        <v>44853</v>
      </c>
      <c r="D592" s="65">
        <v>0.58333333333333337</v>
      </c>
      <c r="E592" s="65" t="s">
        <v>149</v>
      </c>
      <c r="F592" s="66">
        <v>2</v>
      </c>
      <c r="G592" s="52">
        <f t="shared" si="27"/>
        <v>472</v>
      </c>
      <c r="H592" s="45">
        <f t="shared" si="28"/>
        <v>1</v>
      </c>
      <c r="I592" s="43">
        <f t="shared" si="29"/>
        <v>1</v>
      </c>
    </row>
    <row r="593" spans="3:9" hidden="1" x14ac:dyDescent="0.25">
      <c r="C593" s="63">
        <v>44856</v>
      </c>
      <c r="D593" s="65">
        <v>0.59375</v>
      </c>
      <c r="E593" s="65" t="s">
        <v>138</v>
      </c>
      <c r="F593" s="66">
        <v>4</v>
      </c>
      <c r="G593" s="52">
        <f t="shared" si="27"/>
        <v>473</v>
      </c>
      <c r="H593" s="45">
        <f t="shared" si="28"/>
        <v>1</v>
      </c>
      <c r="I593" s="43">
        <f t="shared" si="29"/>
        <v>1</v>
      </c>
    </row>
    <row r="594" spans="3:9" hidden="1" x14ac:dyDescent="0.25">
      <c r="C594" s="63">
        <v>44856</v>
      </c>
      <c r="D594" s="65">
        <v>0.61805555555555558</v>
      </c>
      <c r="E594" s="65" t="s">
        <v>138</v>
      </c>
      <c r="F594" s="66">
        <v>5</v>
      </c>
      <c r="G594" s="52">
        <f t="shared" si="27"/>
        <v>474</v>
      </c>
      <c r="H594" s="45">
        <f t="shared" si="28"/>
        <v>1</v>
      </c>
      <c r="I594" s="43">
        <f t="shared" si="29"/>
        <v>1</v>
      </c>
    </row>
    <row r="595" spans="3:9" hidden="1" x14ac:dyDescent="0.25">
      <c r="C595" s="63">
        <v>44856</v>
      </c>
      <c r="D595" s="65">
        <v>0.76388888888888884</v>
      </c>
      <c r="E595" s="65" t="s">
        <v>154</v>
      </c>
      <c r="F595" s="66">
        <v>10</v>
      </c>
      <c r="G595" s="52">
        <f t="shared" si="27"/>
        <v>475</v>
      </c>
      <c r="H595" s="45">
        <f t="shared" si="28"/>
        <v>1</v>
      </c>
      <c r="I595" s="43">
        <f t="shared" si="29"/>
        <v>1</v>
      </c>
    </row>
    <row r="596" spans="3:9" hidden="1" x14ac:dyDescent="0.25">
      <c r="C596" s="63">
        <v>44863</v>
      </c>
      <c r="D596" s="65">
        <v>0.53125</v>
      </c>
      <c r="E596" s="65" t="s">
        <v>139</v>
      </c>
      <c r="F596" s="66">
        <v>2</v>
      </c>
      <c r="G596" s="52">
        <f t="shared" si="27"/>
        <v>476</v>
      </c>
      <c r="H596" s="45">
        <f t="shared" si="28"/>
        <v>1</v>
      </c>
      <c r="I596" s="43">
        <f t="shared" si="29"/>
        <v>1</v>
      </c>
    </row>
    <row r="597" spans="3:9" hidden="1" x14ac:dyDescent="0.25">
      <c r="C597" s="63">
        <v>44863</v>
      </c>
      <c r="D597" s="65">
        <v>0.58333333333333337</v>
      </c>
      <c r="E597" s="65" t="s">
        <v>139</v>
      </c>
      <c r="F597" s="66">
        <v>4</v>
      </c>
      <c r="G597" s="52">
        <f t="shared" si="27"/>
        <v>477</v>
      </c>
      <c r="H597" s="45">
        <f t="shared" si="28"/>
        <v>1</v>
      </c>
      <c r="I597" s="43">
        <f t="shared" si="29"/>
        <v>1</v>
      </c>
    </row>
    <row r="598" spans="3:9" hidden="1" x14ac:dyDescent="0.25">
      <c r="C598" s="63">
        <v>44863</v>
      </c>
      <c r="D598" s="65">
        <v>0.66666666666666663</v>
      </c>
      <c r="E598" s="65" t="s">
        <v>139</v>
      </c>
      <c r="F598" s="66">
        <v>7</v>
      </c>
      <c r="G598" s="52">
        <f t="shared" si="27"/>
        <v>478</v>
      </c>
      <c r="H598" s="45">
        <f t="shared" si="28"/>
        <v>1</v>
      </c>
      <c r="I598" s="43">
        <f t="shared" si="29"/>
        <v>1</v>
      </c>
    </row>
    <row r="599" spans="3:9" x14ac:dyDescent="0.25">
      <c r="C599" s="88">
        <v>44863</v>
      </c>
      <c r="D599" s="90">
        <v>0.75</v>
      </c>
      <c r="E599" s="90" t="s">
        <v>139</v>
      </c>
      <c r="F599" s="91">
        <v>10</v>
      </c>
      <c r="G599" s="52">
        <f t="shared" si="27"/>
        <v>479</v>
      </c>
      <c r="H599" s="45">
        <f t="shared" si="28"/>
        <v>1</v>
      </c>
      <c r="I599" s="43">
        <f t="shared" si="29"/>
        <v>1</v>
      </c>
    </row>
    <row r="600" spans="3:9" x14ac:dyDescent="0.25">
      <c r="C600" s="88">
        <v>44870</v>
      </c>
      <c r="D600" s="90">
        <v>0.56597222222222221</v>
      </c>
      <c r="E600" s="90" t="s">
        <v>139</v>
      </c>
      <c r="F600" s="91">
        <v>3</v>
      </c>
      <c r="G600" s="52">
        <f t="shared" si="27"/>
        <v>480</v>
      </c>
      <c r="H600" s="45">
        <f t="shared" si="28"/>
        <v>1</v>
      </c>
      <c r="I600" s="43">
        <f t="shared" si="29"/>
        <v>1</v>
      </c>
    </row>
    <row r="601" spans="3:9" hidden="1" x14ac:dyDescent="0.25">
      <c r="C601" s="63">
        <v>44870</v>
      </c>
      <c r="D601" s="65">
        <v>0.61805555555555558</v>
      </c>
      <c r="E601" s="65" t="s">
        <v>139</v>
      </c>
      <c r="F601" s="66">
        <v>5</v>
      </c>
      <c r="G601" s="52">
        <f t="shared" si="27"/>
        <v>481</v>
      </c>
      <c r="H601" s="45">
        <f t="shared" si="28"/>
        <v>2</v>
      </c>
      <c r="I601" s="43">
        <f t="shared" si="29"/>
        <v>2</v>
      </c>
    </row>
    <row r="602" spans="3:9" hidden="1" x14ac:dyDescent="0.25">
      <c r="C602" s="63">
        <v>44870</v>
      </c>
      <c r="D602" s="65">
        <v>0.63194444444444442</v>
      </c>
      <c r="E602" s="65" t="s">
        <v>10</v>
      </c>
      <c r="F602" s="66">
        <v>5</v>
      </c>
      <c r="G602" s="52">
        <f t="shared" si="27"/>
        <v>481</v>
      </c>
      <c r="H602" s="45">
        <f t="shared" si="28"/>
        <v>1</v>
      </c>
      <c r="I602" s="43">
        <f t="shared" si="29"/>
        <v>2</v>
      </c>
    </row>
    <row r="603" spans="3:9" hidden="1" x14ac:dyDescent="0.25">
      <c r="C603" s="63">
        <v>44870</v>
      </c>
      <c r="D603" s="65">
        <v>0.67361111111111116</v>
      </c>
      <c r="E603" s="65" t="s">
        <v>139</v>
      </c>
      <c r="F603" s="66">
        <v>7</v>
      </c>
      <c r="G603" s="52">
        <f t="shared" si="27"/>
        <v>482</v>
      </c>
      <c r="H603" s="45">
        <f t="shared" si="28"/>
        <v>1</v>
      </c>
      <c r="I603" s="43">
        <f t="shared" si="29"/>
        <v>1</v>
      </c>
    </row>
    <row r="604" spans="3:9" x14ac:dyDescent="0.25">
      <c r="C604" s="88">
        <v>44870</v>
      </c>
      <c r="D604" s="90">
        <v>0.72569444444444453</v>
      </c>
      <c r="E604" s="90" t="s">
        <v>139</v>
      </c>
      <c r="F604" s="91">
        <v>9</v>
      </c>
      <c r="G604" s="52">
        <f t="shared" si="27"/>
        <v>483</v>
      </c>
      <c r="H604" s="45">
        <f t="shared" si="28"/>
        <v>1</v>
      </c>
      <c r="I604" s="43">
        <f t="shared" si="29"/>
        <v>1</v>
      </c>
    </row>
    <row r="605" spans="3:9" x14ac:dyDescent="0.25">
      <c r="C605" s="88">
        <v>44870</v>
      </c>
      <c r="D605" s="90">
        <v>0.75347222222222221</v>
      </c>
      <c r="E605" s="90" t="s">
        <v>139</v>
      </c>
      <c r="F605" s="91">
        <v>10</v>
      </c>
      <c r="G605" s="52">
        <f t="shared" si="27"/>
        <v>484</v>
      </c>
      <c r="H605" s="45">
        <f t="shared" si="28"/>
        <v>1</v>
      </c>
      <c r="I605" s="43">
        <f t="shared" si="29"/>
        <v>1</v>
      </c>
    </row>
    <row r="606" spans="3:9" hidden="1" x14ac:dyDescent="0.25">
      <c r="C606" s="63">
        <v>44877</v>
      </c>
      <c r="D606" s="65">
        <v>0.57291666666666663</v>
      </c>
      <c r="E606" s="65" t="s">
        <v>43</v>
      </c>
      <c r="F606" s="66">
        <v>3</v>
      </c>
      <c r="G606" s="52">
        <f t="shared" si="27"/>
        <v>485</v>
      </c>
      <c r="H606" s="45">
        <f t="shared" si="28"/>
        <v>1</v>
      </c>
      <c r="I606" s="43">
        <f t="shared" si="29"/>
        <v>1</v>
      </c>
    </row>
    <row r="607" spans="3:9" x14ac:dyDescent="0.25">
      <c r="C607" s="88">
        <v>44877</v>
      </c>
      <c r="D607" s="90">
        <v>0.65277777777777779</v>
      </c>
      <c r="E607" s="90" t="s">
        <v>43</v>
      </c>
      <c r="F607" s="91">
        <v>6</v>
      </c>
      <c r="G607" s="52">
        <f t="shared" si="27"/>
        <v>486</v>
      </c>
      <c r="H607" s="45">
        <f t="shared" si="28"/>
        <v>1</v>
      </c>
      <c r="I607" s="43">
        <f t="shared" si="29"/>
        <v>1</v>
      </c>
    </row>
    <row r="608" spans="3:9" x14ac:dyDescent="0.25">
      <c r="C608" s="88">
        <v>44877</v>
      </c>
      <c r="D608" s="90">
        <v>0.68055555555555547</v>
      </c>
      <c r="E608" s="90" t="s">
        <v>43</v>
      </c>
      <c r="F608" s="91">
        <v>7</v>
      </c>
      <c r="G608" s="52">
        <f t="shared" si="27"/>
        <v>487</v>
      </c>
      <c r="H608" s="45">
        <f t="shared" si="28"/>
        <v>2</v>
      </c>
      <c r="I608" s="43">
        <f t="shared" si="29"/>
        <v>2</v>
      </c>
    </row>
    <row r="609" spans="3:9" hidden="1" x14ac:dyDescent="0.25">
      <c r="C609" s="63">
        <v>44877</v>
      </c>
      <c r="D609" s="65">
        <v>0.68055555555555547</v>
      </c>
      <c r="E609" s="65" t="s">
        <v>43</v>
      </c>
      <c r="F609" s="66">
        <v>7</v>
      </c>
      <c r="G609" s="52">
        <f t="shared" si="27"/>
        <v>487</v>
      </c>
      <c r="H609" s="45">
        <f t="shared" si="28"/>
        <v>1</v>
      </c>
      <c r="I609" s="43">
        <f t="shared" si="29"/>
        <v>2</v>
      </c>
    </row>
    <row r="610" spans="3:9" hidden="1" x14ac:dyDescent="0.25">
      <c r="C610" s="63">
        <v>44877</v>
      </c>
      <c r="D610" s="65">
        <v>0.70833333333333337</v>
      </c>
      <c r="E610" s="65" t="s">
        <v>43</v>
      </c>
      <c r="F610" s="66">
        <v>8</v>
      </c>
      <c r="G610" s="52">
        <f t="shared" si="27"/>
        <v>488</v>
      </c>
      <c r="H610" s="45">
        <f t="shared" si="28"/>
        <v>1</v>
      </c>
      <c r="I610" s="43">
        <f t="shared" si="29"/>
        <v>1</v>
      </c>
    </row>
    <row r="611" spans="3:9" hidden="1" x14ac:dyDescent="0.25">
      <c r="C611" s="63">
        <v>44884</v>
      </c>
      <c r="D611" s="65">
        <v>0.50694444444444442</v>
      </c>
      <c r="E611" s="65" t="s">
        <v>41</v>
      </c>
      <c r="F611" s="66">
        <v>1</v>
      </c>
      <c r="G611" s="52">
        <f t="shared" si="27"/>
        <v>489</v>
      </c>
      <c r="H611" s="45">
        <f t="shared" si="28"/>
        <v>1</v>
      </c>
      <c r="I611" s="43">
        <f t="shared" si="29"/>
        <v>1</v>
      </c>
    </row>
    <row r="612" spans="3:9" hidden="1" x14ac:dyDescent="0.25">
      <c r="C612" s="63">
        <v>44884</v>
      </c>
      <c r="D612" s="65">
        <v>0.53819444444444442</v>
      </c>
      <c r="E612" s="65" t="s">
        <v>143</v>
      </c>
      <c r="F612" s="66">
        <v>2</v>
      </c>
      <c r="G612" s="52">
        <f t="shared" si="27"/>
        <v>490</v>
      </c>
      <c r="H612" s="45">
        <f t="shared" si="28"/>
        <v>1</v>
      </c>
      <c r="I612" s="43">
        <f t="shared" si="29"/>
        <v>1</v>
      </c>
    </row>
    <row r="613" spans="3:9" x14ac:dyDescent="0.25">
      <c r="C613" s="88">
        <v>44884</v>
      </c>
      <c r="D613" s="90">
        <v>0.5625</v>
      </c>
      <c r="E613" s="90" t="s">
        <v>143</v>
      </c>
      <c r="F613" s="91">
        <v>3</v>
      </c>
      <c r="G613" s="52">
        <f t="shared" si="27"/>
        <v>491</v>
      </c>
      <c r="H613" s="45">
        <f t="shared" si="28"/>
        <v>1</v>
      </c>
      <c r="I613" s="43">
        <f t="shared" si="29"/>
        <v>1</v>
      </c>
    </row>
    <row r="614" spans="3:9" x14ac:dyDescent="0.25">
      <c r="C614" s="88">
        <v>44884</v>
      </c>
      <c r="D614" s="90">
        <v>0.61111111111111105</v>
      </c>
      <c r="E614" s="90" t="s">
        <v>143</v>
      </c>
      <c r="F614" s="91">
        <v>5</v>
      </c>
      <c r="G614" s="52">
        <f t="shared" si="27"/>
        <v>492</v>
      </c>
      <c r="H614" s="45">
        <f t="shared" si="28"/>
        <v>1</v>
      </c>
      <c r="I614" s="43">
        <f t="shared" si="29"/>
        <v>1</v>
      </c>
    </row>
    <row r="615" spans="3:9" x14ac:dyDescent="0.25">
      <c r="C615" s="88">
        <v>44888</v>
      </c>
      <c r="D615" s="90">
        <v>0.70486111111111116</v>
      </c>
      <c r="E615" s="90" t="s">
        <v>149</v>
      </c>
      <c r="F615" s="91">
        <v>6</v>
      </c>
      <c r="G615" s="52">
        <f t="shared" si="27"/>
        <v>493</v>
      </c>
      <c r="H615" s="45">
        <f t="shared" si="28"/>
        <v>1</v>
      </c>
      <c r="I615" s="43">
        <f t="shared" si="29"/>
        <v>1</v>
      </c>
    </row>
    <row r="616" spans="3:9" x14ac:dyDescent="0.25">
      <c r="C616" s="88">
        <v>44891</v>
      </c>
      <c r="D616" s="90">
        <v>0.54861111111111105</v>
      </c>
      <c r="E616" s="90" t="s">
        <v>9</v>
      </c>
      <c r="F616" s="91">
        <v>2</v>
      </c>
      <c r="G616" s="52">
        <f t="shared" si="27"/>
        <v>494</v>
      </c>
      <c r="H616" s="45">
        <f t="shared" si="28"/>
        <v>1</v>
      </c>
      <c r="I616" s="43">
        <f t="shared" si="29"/>
        <v>1</v>
      </c>
    </row>
    <row r="617" spans="3:9" hidden="1" x14ac:dyDescent="0.25">
      <c r="C617" s="63">
        <v>44891</v>
      </c>
      <c r="D617" s="65">
        <v>0.57291666666666663</v>
      </c>
      <c r="E617" s="65" t="s">
        <v>9</v>
      </c>
      <c r="F617" s="66">
        <v>3</v>
      </c>
      <c r="G617" s="52">
        <f t="shared" si="27"/>
        <v>495</v>
      </c>
      <c r="H617" s="45">
        <f t="shared" si="28"/>
        <v>1</v>
      </c>
      <c r="I617" s="43">
        <f t="shared" si="29"/>
        <v>1</v>
      </c>
    </row>
    <row r="618" spans="3:9" hidden="1" x14ac:dyDescent="0.25">
      <c r="C618" s="63">
        <v>44891</v>
      </c>
      <c r="D618" s="65">
        <v>0.61111111111111105</v>
      </c>
      <c r="E618" s="65" t="s">
        <v>139</v>
      </c>
      <c r="F618" s="66">
        <v>5</v>
      </c>
      <c r="G618" s="52">
        <f t="shared" si="27"/>
        <v>496</v>
      </c>
      <c r="H618" s="45">
        <f t="shared" si="28"/>
        <v>2</v>
      </c>
      <c r="I618" s="43">
        <f t="shared" si="29"/>
        <v>2</v>
      </c>
    </row>
    <row r="619" spans="3:9" hidden="1" x14ac:dyDescent="0.25">
      <c r="C619" s="63">
        <v>44891</v>
      </c>
      <c r="D619" s="65">
        <v>0.625</v>
      </c>
      <c r="E619" s="65" t="s">
        <v>9</v>
      </c>
      <c r="F619" s="66">
        <v>5</v>
      </c>
      <c r="G619" s="52">
        <f t="shared" si="27"/>
        <v>496</v>
      </c>
      <c r="H619" s="45">
        <f t="shared" si="28"/>
        <v>1</v>
      </c>
      <c r="I619" s="43">
        <f t="shared" si="29"/>
        <v>2</v>
      </c>
    </row>
    <row r="620" spans="3:9" hidden="1" x14ac:dyDescent="0.25">
      <c r="C620" s="63">
        <v>44891</v>
      </c>
      <c r="D620" s="65">
        <v>0.65277777777777779</v>
      </c>
      <c r="E620" s="65" t="s">
        <v>9</v>
      </c>
      <c r="F620" s="66">
        <v>6</v>
      </c>
      <c r="G620" s="52">
        <f t="shared" si="27"/>
        <v>497</v>
      </c>
      <c r="H620" s="45">
        <f t="shared" si="28"/>
        <v>1</v>
      </c>
      <c r="I620" s="43">
        <f t="shared" si="29"/>
        <v>1</v>
      </c>
    </row>
    <row r="621" spans="3:9" hidden="1" x14ac:dyDescent="0.25">
      <c r="C621" s="63">
        <v>44891</v>
      </c>
      <c r="D621" s="65">
        <v>0.69444444444444453</v>
      </c>
      <c r="E621" s="65" t="s">
        <v>139</v>
      </c>
      <c r="F621" s="66">
        <v>10</v>
      </c>
      <c r="G621" s="52">
        <f t="shared" si="27"/>
        <v>498</v>
      </c>
      <c r="H621" s="45">
        <f t="shared" si="28"/>
        <v>1</v>
      </c>
      <c r="I621" s="43">
        <f t="shared" si="29"/>
        <v>1</v>
      </c>
    </row>
    <row r="622" spans="3:9" hidden="1" x14ac:dyDescent="0.25">
      <c r="C622" s="63">
        <v>44891</v>
      </c>
      <c r="D622" s="65">
        <v>0.73611111111111116</v>
      </c>
      <c r="E622" s="65" t="s">
        <v>9</v>
      </c>
      <c r="F622" s="66">
        <v>9</v>
      </c>
      <c r="G622" s="52">
        <f t="shared" si="27"/>
        <v>499</v>
      </c>
      <c r="H622" s="45">
        <f t="shared" si="28"/>
        <v>1</v>
      </c>
      <c r="I622" s="43">
        <f t="shared" si="29"/>
        <v>1</v>
      </c>
    </row>
    <row r="623" spans="3:9" hidden="1" x14ac:dyDescent="0.25">
      <c r="C623" s="63">
        <v>44898</v>
      </c>
      <c r="D623" s="65">
        <v>0.52430555555555558</v>
      </c>
      <c r="E623" s="65" t="s">
        <v>39</v>
      </c>
      <c r="F623" s="66">
        <v>1</v>
      </c>
      <c r="G623" s="52">
        <f t="shared" si="27"/>
        <v>500</v>
      </c>
      <c r="H623" s="45">
        <f t="shared" si="28"/>
        <v>1</v>
      </c>
      <c r="I623" s="43">
        <f t="shared" si="29"/>
        <v>1</v>
      </c>
    </row>
    <row r="624" spans="3:9" hidden="1" x14ac:dyDescent="0.25">
      <c r="C624" s="63">
        <v>44898</v>
      </c>
      <c r="D624" s="65">
        <v>0.54861111111111105</v>
      </c>
      <c r="E624" s="65" t="s">
        <v>39</v>
      </c>
      <c r="F624" s="66">
        <v>2</v>
      </c>
      <c r="G624" s="52">
        <f t="shared" si="27"/>
        <v>501</v>
      </c>
      <c r="H624" s="45">
        <f t="shared" si="28"/>
        <v>1</v>
      </c>
      <c r="I624" s="43">
        <f t="shared" si="29"/>
        <v>1</v>
      </c>
    </row>
    <row r="625" spans="3:9" hidden="1" x14ac:dyDescent="0.25">
      <c r="C625" s="63">
        <v>44898</v>
      </c>
      <c r="D625" s="65">
        <v>0.59722222222222221</v>
      </c>
      <c r="E625" s="65" t="s">
        <v>39</v>
      </c>
      <c r="F625" s="66">
        <v>4</v>
      </c>
      <c r="G625" s="52">
        <f t="shared" si="27"/>
        <v>502</v>
      </c>
      <c r="H625" s="45">
        <f t="shared" si="28"/>
        <v>1</v>
      </c>
      <c r="I625" s="43">
        <f t="shared" si="29"/>
        <v>1</v>
      </c>
    </row>
    <row r="626" spans="3:9" hidden="1" x14ac:dyDescent="0.25">
      <c r="C626" s="63">
        <v>44898</v>
      </c>
      <c r="D626" s="65">
        <v>0.68055555555555547</v>
      </c>
      <c r="E626" s="65" t="s">
        <v>39</v>
      </c>
      <c r="F626" s="66">
        <v>7</v>
      </c>
      <c r="G626" s="52">
        <f t="shared" si="27"/>
        <v>503</v>
      </c>
      <c r="H626" s="45">
        <f t="shared" si="28"/>
        <v>1</v>
      </c>
      <c r="I626" s="43">
        <f t="shared" si="29"/>
        <v>1</v>
      </c>
    </row>
    <row r="627" spans="3:9" hidden="1" x14ac:dyDescent="0.25">
      <c r="C627" s="63">
        <v>44898</v>
      </c>
      <c r="D627" s="65">
        <v>0.70833333333333337</v>
      </c>
      <c r="E627" s="65" t="s">
        <v>39</v>
      </c>
      <c r="F627" s="66">
        <v>8</v>
      </c>
      <c r="G627" s="52">
        <f t="shared" si="27"/>
        <v>504</v>
      </c>
      <c r="H627" s="45">
        <f t="shared" si="28"/>
        <v>1</v>
      </c>
      <c r="I627" s="43">
        <f t="shared" si="29"/>
        <v>1</v>
      </c>
    </row>
    <row r="628" spans="3:9" hidden="1" x14ac:dyDescent="0.25">
      <c r="C628" s="63">
        <v>44898</v>
      </c>
      <c r="D628" s="65">
        <v>0.72222222222222221</v>
      </c>
      <c r="E628" s="65" t="s">
        <v>139</v>
      </c>
      <c r="F628" s="66">
        <v>9</v>
      </c>
      <c r="G628" s="52">
        <f t="shared" si="27"/>
        <v>505</v>
      </c>
      <c r="H628" s="45">
        <f t="shared" si="28"/>
        <v>1</v>
      </c>
      <c r="I628" s="43">
        <f t="shared" si="29"/>
        <v>1</v>
      </c>
    </row>
    <row r="629" spans="3:9" hidden="1" x14ac:dyDescent="0.25">
      <c r="C629" s="63">
        <v>44902</v>
      </c>
      <c r="D629" s="65">
        <v>0.71875</v>
      </c>
      <c r="E629" s="65" t="s">
        <v>149</v>
      </c>
      <c r="F629" s="66">
        <v>6</v>
      </c>
      <c r="G629" s="52">
        <f t="shared" si="27"/>
        <v>506</v>
      </c>
      <c r="H629" s="45">
        <f t="shared" si="28"/>
        <v>1</v>
      </c>
      <c r="I629" s="43">
        <f t="shared" si="29"/>
        <v>1</v>
      </c>
    </row>
    <row r="630" spans="3:9" hidden="1" x14ac:dyDescent="0.25">
      <c r="C630" s="63">
        <v>44905</v>
      </c>
      <c r="D630" s="65">
        <v>0.54861111111111105</v>
      </c>
      <c r="E630" s="65" t="s">
        <v>5</v>
      </c>
      <c r="F630" s="66">
        <v>2</v>
      </c>
      <c r="G630" s="52">
        <f t="shared" si="27"/>
        <v>507</v>
      </c>
      <c r="H630" s="45">
        <f t="shared" si="28"/>
        <v>1</v>
      </c>
      <c r="I630" s="43">
        <f t="shared" si="29"/>
        <v>1</v>
      </c>
    </row>
    <row r="631" spans="3:9" x14ac:dyDescent="0.25">
      <c r="C631" s="88">
        <v>44905</v>
      </c>
      <c r="D631" s="90">
        <v>0.59722222222222221</v>
      </c>
      <c r="E631" s="90" t="s">
        <v>5</v>
      </c>
      <c r="F631" s="91">
        <v>4</v>
      </c>
      <c r="G631" s="52">
        <f t="shared" si="27"/>
        <v>508</v>
      </c>
      <c r="H631" s="45">
        <f t="shared" si="28"/>
        <v>1</v>
      </c>
      <c r="I631" s="43">
        <f t="shared" si="29"/>
        <v>1</v>
      </c>
    </row>
    <row r="632" spans="3:9" x14ac:dyDescent="0.25">
      <c r="C632" s="88">
        <v>44905</v>
      </c>
      <c r="D632" s="90">
        <v>0.65277777777777779</v>
      </c>
      <c r="E632" s="90" t="s">
        <v>5</v>
      </c>
      <c r="F632" s="91">
        <v>6</v>
      </c>
      <c r="G632" s="52">
        <f t="shared" si="27"/>
        <v>509</v>
      </c>
      <c r="H632" s="45">
        <f t="shared" si="28"/>
        <v>1</v>
      </c>
      <c r="I632" s="43">
        <f t="shared" si="29"/>
        <v>1</v>
      </c>
    </row>
    <row r="633" spans="3:9" hidden="1" x14ac:dyDescent="0.25">
      <c r="C633" s="63">
        <v>44905</v>
      </c>
      <c r="D633" s="65">
        <v>0.70833333333333337</v>
      </c>
      <c r="E633" s="65" t="s">
        <v>5</v>
      </c>
      <c r="F633" s="66">
        <v>8</v>
      </c>
      <c r="G633" s="52">
        <f t="shared" si="27"/>
        <v>510</v>
      </c>
      <c r="H633" s="45">
        <f t="shared" si="28"/>
        <v>1</v>
      </c>
      <c r="I633" s="43">
        <f t="shared" si="29"/>
        <v>1</v>
      </c>
    </row>
    <row r="634" spans="3:9" hidden="1" x14ac:dyDescent="0.25">
      <c r="C634" s="63">
        <v>44905</v>
      </c>
      <c r="D634" s="65">
        <v>0.74652777777777779</v>
      </c>
      <c r="E634" s="65" t="s">
        <v>138</v>
      </c>
      <c r="F634" s="66">
        <v>10</v>
      </c>
      <c r="G634" s="52">
        <f t="shared" si="27"/>
        <v>511</v>
      </c>
      <c r="H634" s="45">
        <f t="shared" si="28"/>
        <v>1</v>
      </c>
      <c r="I634" s="43">
        <f t="shared" si="29"/>
        <v>1</v>
      </c>
    </row>
    <row r="635" spans="3:9" hidden="1" x14ac:dyDescent="0.25">
      <c r="C635" s="63">
        <v>44912</v>
      </c>
      <c r="D635" s="65">
        <v>0.52430555555555558</v>
      </c>
      <c r="E635" s="65" t="s">
        <v>10</v>
      </c>
      <c r="F635" s="66">
        <v>1</v>
      </c>
      <c r="G635" s="52">
        <f t="shared" si="27"/>
        <v>512</v>
      </c>
      <c r="H635" s="45">
        <f t="shared" si="28"/>
        <v>1</v>
      </c>
      <c r="I635" s="43">
        <f t="shared" si="29"/>
        <v>1</v>
      </c>
    </row>
    <row r="636" spans="3:9" hidden="1" x14ac:dyDescent="0.25">
      <c r="C636" s="63">
        <v>44912</v>
      </c>
      <c r="D636" s="65">
        <v>0.57291666666666663</v>
      </c>
      <c r="E636" s="65" t="s">
        <v>10</v>
      </c>
      <c r="F636" s="66">
        <v>3</v>
      </c>
      <c r="G636" s="52">
        <f t="shared" si="27"/>
        <v>513</v>
      </c>
      <c r="H636" s="45">
        <f t="shared" si="28"/>
        <v>2</v>
      </c>
      <c r="I636" s="43">
        <f t="shared" si="29"/>
        <v>2</v>
      </c>
    </row>
    <row r="637" spans="3:9" hidden="1" x14ac:dyDescent="0.25">
      <c r="C637" s="63">
        <v>44912</v>
      </c>
      <c r="D637" s="65">
        <v>0.57291666666666663</v>
      </c>
      <c r="E637" s="65" t="s">
        <v>10</v>
      </c>
      <c r="F637" s="66">
        <v>3</v>
      </c>
      <c r="G637" s="52">
        <f t="shared" si="27"/>
        <v>513</v>
      </c>
      <c r="H637" s="45">
        <f t="shared" si="28"/>
        <v>1</v>
      </c>
      <c r="I637" s="43">
        <f t="shared" si="29"/>
        <v>2</v>
      </c>
    </row>
    <row r="638" spans="3:9" x14ac:dyDescent="0.25">
      <c r="C638" s="88">
        <v>44912</v>
      </c>
      <c r="D638" s="90">
        <v>0.65277777777777779</v>
      </c>
      <c r="E638" s="90" t="s">
        <v>10</v>
      </c>
      <c r="F638" s="91">
        <v>6</v>
      </c>
      <c r="G638" s="52">
        <f t="shared" si="27"/>
        <v>514</v>
      </c>
      <c r="H638" s="45">
        <f t="shared" si="28"/>
        <v>1</v>
      </c>
      <c r="I638" s="43">
        <f t="shared" si="29"/>
        <v>1</v>
      </c>
    </row>
    <row r="639" spans="3:9" x14ac:dyDescent="0.25">
      <c r="C639" s="88">
        <v>44912</v>
      </c>
      <c r="D639" s="90">
        <v>0.66666666666666663</v>
      </c>
      <c r="E639" s="90" t="s">
        <v>138</v>
      </c>
      <c r="F639" s="91">
        <v>7</v>
      </c>
      <c r="G639" s="52">
        <f t="shared" si="27"/>
        <v>515</v>
      </c>
      <c r="H639" s="45">
        <f t="shared" si="28"/>
        <v>2</v>
      </c>
      <c r="I639" s="43">
        <f t="shared" si="29"/>
        <v>2</v>
      </c>
    </row>
    <row r="640" spans="3:9" hidden="1" x14ac:dyDescent="0.25">
      <c r="C640" s="63">
        <v>44912</v>
      </c>
      <c r="D640" s="65">
        <v>0.68055555555555547</v>
      </c>
      <c r="E640" s="65" t="s">
        <v>10</v>
      </c>
      <c r="F640" s="66">
        <v>7</v>
      </c>
      <c r="G640" s="52">
        <f t="shared" si="27"/>
        <v>515</v>
      </c>
      <c r="H640" s="45">
        <f t="shared" si="28"/>
        <v>1</v>
      </c>
      <c r="I640" s="43">
        <f t="shared" si="29"/>
        <v>2</v>
      </c>
    </row>
    <row r="641" spans="3:9" hidden="1" x14ac:dyDescent="0.25">
      <c r="C641" s="63">
        <v>44912</v>
      </c>
      <c r="D641" s="65">
        <v>0.70833333333333337</v>
      </c>
      <c r="E641" s="65" t="s">
        <v>10</v>
      </c>
      <c r="F641" s="66">
        <v>8</v>
      </c>
      <c r="G641" s="52">
        <f t="shared" si="27"/>
        <v>516</v>
      </c>
      <c r="H641" s="45">
        <f t="shared" si="28"/>
        <v>1</v>
      </c>
      <c r="I641" s="43">
        <f t="shared" si="29"/>
        <v>1</v>
      </c>
    </row>
    <row r="642" spans="3:9" hidden="1" x14ac:dyDescent="0.25">
      <c r="C642" s="63">
        <v>44912</v>
      </c>
      <c r="D642" s="65">
        <v>0.72222222222222221</v>
      </c>
      <c r="E642" s="65" t="s">
        <v>138</v>
      </c>
      <c r="F642" s="66">
        <v>9</v>
      </c>
      <c r="G642" s="52">
        <f t="shared" si="27"/>
        <v>517</v>
      </c>
      <c r="H642" s="45">
        <f t="shared" si="28"/>
        <v>1</v>
      </c>
      <c r="I642" s="43">
        <f t="shared" si="29"/>
        <v>1</v>
      </c>
    </row>
    <row r="643" spans="3:9" hidden="1" x14ac:dyDescent="0.25">
      <c r="C643" s="63">
        <v>44916</v>
      </c>
      <c r="D643" s="65">
        <v>0.62152777777777779</v>
      </c>
      <c r="E643" s="65" t="s">
        <v>149</v>
      </c>
      <c r="F643" s="66">
        <v>2</v>
      </c>
      <c r="G643" s="52">
        <f t="shared" si="27"/>
        <v>518</v>
      </c>
      <c r="H643" s="45">
        <f t="shared" si="28"/>
        <v>1</v>
      </c>
      <c r="I643" s="43">
        <f t="shared" si="29"/>
        <v>1</v>
      </c>
    </row>
    <row r="644" spans="3:9" x14ac:dyDescent="0.25">
      <c r="C644" s="88">
        <v>44916</v>
      </c>
      <c r="D644" s="90">
        <v>0.71875</v>
      </c>
      <c r="E644" s="90" t="s">
        <v>149</v>
      </c>
      <c r="F644" s="91">
        <v>6</v>
      </c>
      <c r="G644" s="52">
        <f t="shared" si="27"/>
        <v>519</v>
      </c>
      <c r="H644" s="45">
        <f t="shared" si="28"/>
        <v>1</v>
      </c>
      <c r="I644" s="43">
        <f t="shared" si="29"/>
        <v>1</v>
      </c>
    </row>
    <row r="645" spans="3:9" x14ac:dyDescent="0.25">
      <c r="C645" s="88">
        <v>44916</v>
      </c>
      <c r="D645" s="90">
        <v>0.72569444444444453</v>
      </c>
      <c r="E645" s="90" t="s">
        <v>14</v>
      </c>
      <c r="F645" s="91">
        <v>4</v>
      </c>
      <c r="G645" s="52">
        <f t="shared" ref="G645:G708" si="30">IF(AND(C645=C644,F645=F644),G644,G644+1)</f>
        <v>520</v>
      </c>
      <c r="H645" s="45">
        <f t="shared" si="28"/>
        <v>1</v>
      </c>
      <c r="I645" s="43">
        <f t="shared" si="29"/>
        <v>1</v>
      </c>
    </row>
    <row r="646" spans="3:9" x14ac:dyDescent="0.25">
      <c r="C646" s="88">
        <v>44916</v>
      </c>
      <c r="D646" s="90">
        <v>0.73125000000000007</v>
      </c>
      <c r="E646" s="90" t="s">
        <v>155</v>
      </c>
      <c r="F646" s="91">
        <v>6</v>
      </c>
      <c r="G646" s="52">
        <f t="shared" si="30"/>
        <v>521</v>
      </c>
      <c r="H646" s="45">
        <f t="shared" ref="H646:H709" si="31">IF(G646=G648,3,IF(G646=G647,2,1))</f>
        <v>1</v>
      </c>
      <c r="I646" s="43">
        <f t="shared" ref="I646:I709" si="32">IF(H644=3,3,IF(H645=3,3,IF(H645=2,2,H646)))</f>
        <v>1</v>
      </c>
    </row>
    <row r="647" spans="3:9" x14ac:dyDescent="0.25">
      <c r="C647" s="88">
        <v>44916</v>
      </c>
      <c r="D647" s="90">
        <v>0.74305555555555547</v>
      </c>
      <c r="E647" s="90" t="s">
        <v>149</v>
      </c>
      <c r="F647" s="91">
        <v>7</v>
      </c>
      <c r="G647" s="52">
        <f t="shared" si="30"/>
        <v>522</v>
      </c>
      <c r="H647" s="45">
        <f t="shared" si="31"/>
        <v>2</v>
      </c>
      <c r="I647" s="43">
        <f t="shared" si="32"/>
        <v>2</v>
      </c>
    </row>
    <row r="648" spans="3:9" hidden="1" x14ac:dyDescent="0.25">
      <c r="C648" s="63">
        <v>44916</v>
      </c>
      <c r="D648" s="65">
        <v>0.75347222222222221</v>
      </c>
      <c r="E648" s="65" t="s">
        <v>155</v>
      </c>
      <c r="F648" s="66">
        <v>7</v>
      </c>
      <c r="G648" s="52">
        <f t="shared" si="30"/>
        <v>522</v>
      </c>
      <c r="H648" s="45">
        <f t="shared" si="31"/>
        <v>1</v>
      </c>
      <c r="I648" s="43">
        <f t="shared" si="32"/>
        <v>2</v>
      </c>
    </row>
    <row r="649" spans="3:9" hidden="1" x14ac:dyDescent="0.25">
      <c r="C649" s="63">
        <v>44919</v>
      </c>
      <c r="D649" s="65">
        <v>0.54861111111111105</v>
      </c>
      <c r="E649" s="65" t="s">
        <v>11</v>
      </c>
      <c r="F649" s="66">
        <v>2</v>
      </c>
      <c r="G649" s="52">
        <f t="shared" si="30"/>
        <v>523</v>
      </c>
      <c r="H649" s="45">
        <f t="shared" si="31"/>
        <v>1</v>
      </c>
      <c r="I649" s="43">
        <f t="shared" si="32"/>
        <v>1</v>
      </c>
    </row>
    <row r="650" spans="3:9" hidden="1" x14ac:dyDescent="0.25">
      <c r="C650" s="63">
        <v>44919</v>
      </c>
      <c r="D650" s="65">
        <v>0.57291666666666663</v>
      </c>
      <c r="E650" s="65" t="s">
        <v>11</v>
      </c>
      <c r="F650" s="66">
        <v>3</v>
      </c>
      <c r="G650" s="52">
        <f t="shared" si="30"/>
        <v>524</v>
      </c>
      <c r="H650" s="45">
        <f t="shared" si="31"/>
        <v>2</v>
      </c>
      <c r="I650" s="43">
        <f t="shared" si="32"/>
        <v>2</v>
      </c>
    </row>
    <row r="651" spans="3:9" hidden="1" x14ac:dyDescent="0.25">
      <c r="C651" s="63">
        <v>44919</v>
      </c>
      <c r="D651" s="65">
        <v>0.57291666666666663</v>
      </c>
      <c r="E651" s="65" t="s">
        <v>11</v>
      </c>
      <c r="F651" s="66">
        <v>3</v>
      </c>
      <c r="G651" s="52">
        <f t="shared" si="30"/>
        <v>524</v>
      </c>
      <c r="H651" s="45">
        <f t="shared" si="31"/>
        <v>1</v>
      </c>
      <c r="I651" s="43">
        <f t="shared" si="32"/>
        <v>2</v>
      </c>
    </row>
    <row r="652" spans="3:9" x14ac:dyDescent="0.25">
      <c r="C652" s="88">
        <v>44919</v>
      </c>
      <c r="D652" s="90">
        <v>0.61111111111111105</v>
      </c>
      <c r="E652" s="90" t="s">
        <v>138</v>
      </c>
      <c r="F652" s="91">
        <v>5</v>
      </c>
      <c r="G652" s="52">
        <f t="shared" si="30"/>
        <v>525</v>
      </c>
      <c r="H652" s="45">
        <f t="shared" si="31"/>
        <v>2</v>
      </c>
      <c r="I652" s="43">
        <f t="shared" si="32"/>
        <v>2</v>
      </c>
    </row>
    <row r="653" spans="3:9" x14ac:dyDescent="0.25">
      <c r="C653" s="88">
        <v>44919</v>
      </c>
      <c r="D653" s="90">
        <v>0.625</v>
      </c>
      <c r="E653" s="90" t="s">
        <v>11</v>
      </c>
      <c r="F653" s="91">
        <v>5</v>
      </c>
      <c r="G653" s="52">
        <f t="shared" si="30"/>
        <v>525</v>
      </c>
      <c r="H653" s="45">
        <f t="shared" si="31"/>
        <v>1</v>
      </c>
      <c r="I653" s="43">
        <f t="shared" si="32"/>
        <v>2</v>
      </c>
    </row>
    <row r="654" spans="3:9" hidden="1" x14ac:dyDescent="0.25">
      <c r="C654" s="63">
        <v>44919</v>
      </c>
      <c r="D654" s="65">
        <v>0.69444444444444453</v>
      </c>
      <c r="E654" s="65" t="s">
        <v>138</v>
      </c>
      <c r="F654" s="66">
        <v>8</v>
      </c>
      <c r="G654" s="52">
        <f t="shared" si="30"/>
        <v>526</v>
      </c>
      <c r="H654" s="45">
        <f t="shared" si="31"/>
        <v>2</v>
      </c>
      <c r="I654" s="43">
        <f t="shared" si="32"/>
        <v>2</v>
      </c>
    </row>
    <row r="655" spans="3:9" hidden="1" x14ac:dyDescent="0.25">
      <c r="C655" s="63">
        <v>44919</v>
      </c>
      <c r="D655" s="65">
        <v>0.70833333333333337</v>
      </c>
      <c r="E655" s="65" t="s">
        <v>11</v>
      </c>
      <c r="F655" s="66">
        <v>8</v>
      </c>
      <c r="G655" s="52">
        <f t="shared" si="30"/>
        <v>526</v>
      </c>
      <c r="H655" s="45">
        <f t="shared" si="31"/>
        <v>1</v>
      </c>
      <c r="I655" s="43">
        <f t="shared" si="32"/>
        <v>2</v>
      </c>
    </row>
    <row r="656" spans="3:9" hidden="1" x14ac:dyDescent="0.25">
      <c r="C656" s="63">
        <v>44919</v>
      </c>
      <c r="D656" s="65">
        <v>0.72222222222222221</v>
      </c>
      <c r="E656" s="65" t="s">
        <v>138</v>
      </c>
      <c r="F656" s="66">
        <v>9</v>
      </c>
      <c r="G656" s="52">
        <f t="shared" si="30"/>
        <v>527</v>
      </c>
      <c r="H656" s="45">
        <f t="shared" si="31"/>
        <v>1</v>
      </c>
      <c r="I656" s="43">
        <f t="shared" si="32"/>
        <v>1</v>
      </c>
    </row>
    <row r="657" spans="3:9" x14ac:dyDescent="0.25">
      <c r="C657" s="88">
        <v>44919</v>
      </c>
      <c r="D657" s="90">
        <v>0.74652777777777779</v>
      </c>
      <c r="E657" s="90" t="s">
        <v>138</v>
      </c>
      <c r="F657" s="91">
        <v>10</v>
      </c>
      <c r="G657" s="52">
        <f t="shared" si="30"/>
        <v>528</v>
      </c>
      <c r="H657" s="45">
        <f t="shared" si="31"/>
        <v>1</v>
      </c>
      <c r="I657" s="43">
        <f t="shared" si="32"/>
        <v>1</v>
      </c>
    </row>
    <row r="658" spans="3:9" x14ac:dyDescent="0.25">
      <c r="C658" s="88">
        <v>44921</v>
      </c>
      <c r="D658" s="90">
        <v>0.60069444444444442</v>
      </c>
      <c r="E658" s="90" t="s">
        <v>5</v>
      </c>
      <c r="F658" s="91">
        <v>3</v>
      </c>
      <c r="G658" s="52">
        <f t="shared" si="30"/>
        <v>529</v>
      </c>
      <c r="H658" s="45">
        <f t="shared" si="31"/>
        <v>1</v>
      </c>
      <c r="I658" s="43">
        <f t="shared" si="32"/>
        <v>1</v>
      </c>
    </row>
    <row r="659" spans="3:9" hidden="1" x14ac:dyDescent="0.25">
      <c r="C659" s="63">
        <v>44921</v>
      </c>
      <c r="D659" s="65">
        <v>0.625</v>
      </c>
      <c r="E659" s="65" t="s">
        <v>5</v>
      </c>
      <c r="F659" s="66">
        <v>4</v>
      </c>
      <c r="G659" s="52">
        <f t="shared" si="30"/>
        <v>530</v>
      </c>
      <c r="H659" s="45">
        <f t="shared" si="31"/>
        <v>1</v>
      </c>
      <c r="I659" s="43">
        <f t="shared" si="32"/>
        <v>1</v>
      </c>
    </row>
    <row r="660" spans="3:9" hidden="1" x14ac:dyDescent="0.25">
      <c r="C660" s="63">
        <v>44921</v>
      </c>
      <c r="D660" s="65">
        <v>0.65277777777777779</v>
      </c>
      <c r="E660" s="65" t="s">
        <v>5</v>
      </c>
      <c r="F660" s="66">
        <v>5</v>
      </c>
      <c r="G660" s="52">
        <f t="shared" si="30"/>
        <v>531</v>
      </c>
      <c r="H660" s="45">
        <f t="shared" si="31"/>
        <v>1</v>
      </c>
      <c r="I660" s="43">
        <f t="shared" si="32"/>
        <v>1</v>
      </c>
    </row>
    <row r="661" spans="3:9" x14ac:dyDescent="0.25">
      <c r="C661" s="88">
        <v>44921</v>
      </c>
      <c r="D661" s="90">
        <v>0.68055555555555547</v>
      </c>
      <c r="E661" s="90" t="s">
        <v>5</v>
      </c>
      <c r="F661" s="91">
        <v>6</v>
      </c>
      <c r="G661" s="52">
        <f t="shared" si="30"/>
        <v>532</v>
      </c>
      <c r="H661" s="45">
        <f t="shared" si="31"/>
        <v>2</v>
      </c>
      <c r="I661" s="43">
        <f t="shared" si="32"/>
        <v>2</v>
      </c>
    </row>
    <row r="662" spans="3:9" x14ac:dyDescent="0.25">
      <c r="C662" s="88">
        <v>44921</v>
      </c>
      <c r="D662" s="90">
        <v>0.68055555555555547</v>
      </c>
      <c r="E662" s="90" t="s">
        <v>5</v>
      </c>
      <c r="F662" s="91">
        <v>6</v>
      </c>
      <c r="G662" s="52">
        <f t="shared" si="30"/>
        <v>532</v>
      </c>
      <c r="H662" s="45">
        <f t="shared" si="31"/>
        <v>1</v>
      </c>
      <c r="I662" s="43">
        <f t="shared" si="32"/>
        <v>2</v>
      </c>
    </row>
    <row r="663" spans="3:9" hidden="1" x14ac:dyDescent="0.25">
      <c r="C663" s="63">
        <v>44921</v>
      </c>
      <c r="D663" s="65">
        <v>0.70833333333333337</v>
      </c>
      <c r="E663" s="65" t="s">
        <v>5</v>
      </c>
      <c r="F663" s="66">
        <v>7</v>
      </c>
      <c r="G663" s="52">
        <f t="shared" si="30"/>
        <v>533</v>
      </c>
      <c r="H663" s="45">
        <f t="shared" si="31"/>
        <v>1</v>
      </c>
      <c r="I663" s="43">
        <f t="shared" si="32"/>
        <v>1</v>
      </c>
    </row>
    <row r="664" spans="3:9" hidden="1" x14ac:dyDescent="0.25">
      <c r="C664" s="63">
        <v>44926</v>
      </c>
      <c r="D664" s="65">
        <v>0.54375000000000007</v>
      </c>
      <c r="E664" s="65" t="s">
        <v>154</v>
      </c>
      <c r="F664" s="66">
        <v>1</v>
      </c>
      <c r="G664" s="52">
        <f t="shared" si="30"/>
        <v>534</v>
      </c>
      <c r="H664" s="45">
        <f t="shared" si="31"/>
        <v>1</v>
      </c>
      <c r="I664" s="43">
        <f t="shared" si="32"/>
        <v>1</v>
      </c>
    </row>
    <row r="665" spans="3:9" x14ac:dyDescent="0.25">
      <c r="C665" s="88">
        <v>44926</v>
      </c>
      <c r="D665" s="90">
        <v>0.59722222222222221</v>
      </c>
      <c r="E665" s="90" t="s">
        <v>11</v>
      </c>
      <c r="F665" s="91">
        <v>4</v>
      </c>
      <c r="G665" s="52">
        <f t="shared" si="30"/>
        <v>535</v>
      </c>
      <c r="H665" s="45">
        <f t="shared" si="31"/>
        <v>1</v>
      </c>
      <c r="I665" s="43">
        <f t="shared" si="32"/>
        <v>1</v>
      </c>
    </row>
    <row r="666" spans="3:9" x14ac:dyDescent="0.25">
      <c r="C666" s="88">
        <v>44926</v>
      </c>
      <c r="D666" s="90">
        <v>0.63888888888888895</v>
      </c>
      <c r="E666" s="90" t="s">
        <v>138</v>
      </c>
      <c r="F666" s="91">
        <v>6</v>
      </c>
      <c r="G666" s="52">
        <f t="shared" si="30"/>
        <v>536</v>
      </c>
      <c r="H666" s="45">
        <f t="shared" si="31"/>
        <v>1</v>
      </c>
      <c r="I666" s="43">
        <f t="shared" si="32"/>
        <v>1</v>
      </c>
    </row>
    <row r="667" spans="3:9" hidden="1" x14ac:dyDescent="0.25">
      <c r="C667" s="63">
        <v>44926</v>
      </c>
      <c r="D667" s="65">
        <v>0.74652777777777779</v>
      </c>
      <c r="E667" s="65" t="s">
        <v>138</v>
      </c>
      <c r="F667" s="66">
        <v>10</v>
      </c>
      <c r="G667" s="52">
        <f t="shared" si="30"/>
        <v>537</v>
      </c>
      <c r="H667" s="45">
        <f t="shared" si="31"/>
        <v>1</v>
      </c>
      <c r="I667" s="43">
        <f t="shared" si="32"/>
        <v>1</v>
      </c>
    </row>
    <row r="668" spans="3:9" hidden="1" x14ac:dyDescent="0.25">
      <c r="C668" s="63">
        <v>44927</v>
      </c>
      <c r="D668" s="65">
        <v>0.59722222222222221</v>
      </c>
      <c r="E668" s="65" t="s">
        <v>10</v>
      </c>
      <c r="F668" s="66">
        <v>3</v>
      </c>
      <c r="G668" s="52">
        <f t="shared" si="30"/>
        <v>538</v>
      </c>
      <c r="H668" s="45">
        <f t="shared" si="31"/>
        <v>1</v>
      </c>
      <c r="I668" s="43">
        <f t="shared" si="32"/>
        <v>1</v>
      </c>
    </row>
    <row r="669" spans="3:9" hidden="1" x14ac:dyDescent="0.25">
      <c r="C669" s="63">
        <v>44927</v>
      </c>
      <c r="D669" s="65">
        <v>0.65277777777777779</v>
      </c>
      <c r="E669" s="65" t="s">
        <v>10</v>
      </c>
      <c r="F669" s="66">
        <v>5</v>
      </c>
      <c r="G669" s="52">
        <f t="shared" si="30"/>
        <v>539</v>
      </c>
      <c r="H669" s="45">
        <f t="shared" si="31"/>
        <v>1</v>
      </c>
      <c r="I669" s="43">
        <f t="shared" si="32"/>
        <v>1</v>
      </c>
    </row>
    <row r="670" spans="3:9" x14ac:dyDescent="0.25">
      <c r="C670" s="88">
        <v>44927</v>
      </c>
      <c r="D670" s="90">
        <v>0.68055555555555547</v>
      </c>
      <c r="E670" s="90" t="s">
        <v>10</v>
      </c>
      <c r="F670" s="91">
        <v>6</v>
      </c>
      <c r="G670" s="52">
        <f t="shared" si="30"/>
        <v>540</v>
      </c>
      <c r="H670" s="45">
        <f t="shared" si="31"/>
        <v>1</v>
      </c>
      <c r="I670" s="43">
        <f t="shared" si="32"/>
        <v>1</v>
      </c>
    </row>
    <row r="671" spans="3:9" x14ac:dyDescent="0.25">
      <c r="C671" s="88">
        <v>44927</v>
      </c>
      <c r="D671" s="90">
        <v>0.70833333333333337</v>
      </c>
      <c r="E671" s="90" t="s">
        <v>10</v>
      </c>
      <c r="F671" s="91">
        <v>7</v>
      </c>
      <c r="G671" s="52">
        <f t="shared" si="30"/>
        <v>541</v>
      </c>
      <c r="H671" s="45">
        <f t="shared" si="31"/>
        <v>1</v>
      </c>
      <c r="I671" s="43">
        <f t="shared" si="32"/>
        <v>1</v>
      </c>
    </row>
    <row r="672" spans="3:9" hidden="1" x14ac:dyDescent="0.25">
      <c r="C672" s="63">
        <v>44927</v>
      </c>
      <c r="D672" s="65">
        <v>0.73611111111111116</v>
      </c>
      <c r="E672" s="65" t="s">
        <v>10</v>
      </c>
      <c r="F672" s="66">
        <v>8</v>
      </c>
      <c r="G672" s="52">
        <f t="shared" si="30"/>
        <v>542</v>
      </c>
      <c r="H672" s="45">
        <f t="shared" si="31"/>
        <v>1</v>
      </c>
      <c r="I672" s="43">
        <f t="shared" si="32"/>
        <v>1</v>
      </c>
    </row>
    <row r="673" spans="3:9" hidden="1" x14ac:dyDescent="0.25">
      <c r="C673" s="63">
        <v>44933</v>
      </c>
      <c r="D673" s="65">
        <v>0.54861111111111105</v>
      </c>
      <c r="E673" s="65" t="s">
        <v>5</v>
      </c>
      <c r="F673" s="66">
        <v>2</v>
      </c>
      <c r="G673" s="52">
        <f t="shared" si="30"/>
        <v>543</v>
      </c>
      <c r="H673" s="45">
        <f t="shared" si="31"/>
        <v>1</v>
      </c>
      <c r="I673" s="43">
        <f t="shared" si="32"/>
        <v>1</v>
      </c>
    </row>
    <row r="674" spans="3:9" hidden="1" x14ac:dyDescent="0.25">
      <c r="C674" s="63">
        <v>44933</v>
      </c>
      <c r="D674" s="65">
        <v>0.57291666666666663</v>
      </c>
      <c r="E674" s="65" t="s">
        <v>5</v>
      </c>
      <c r="F674" s="66">
        <v>3</v>
      </c>
      <c r="G674" s="52">
        <f t="shared" si="30"/>
        <v>544</v>
      </c>
      <c r="H674" s="45">
        <f t="shared" si="31"/>
        <v>1</v>
      </c>
      <c r="I674" s="43">
        <f t="shared" si="32"/>
        <v>1</v>
      </c>
    </row>
    <row r="675" spans="3:9" hidden="1" x14ac:dyDescent="0.25">
      <c r="C675" s="63">
        <v>44933</v>
      </c>
      <c r="D675" s="65">
        <v>0.68055555555555547</v>
      </c>
      <c r="E675" s="65" t="s">
        <v>5</v>
      </c>
      <c r="F675" s="66">
        <v>7</v>
      </c>
      <c r="G675" s="52">
        <f t="shared" si="30"/>
        <v>545</v>
      </c>
      <c r="H675" s="45">
        <f t="shared" si="31"/>
        <v>1</v>
      </c>
      <c r="I675" s="43">
        <f t="shared" si="32"/>
        <v>1</v>
      </c>
    </row>
    <row r="676" spans="3:9" hidden="1" x14ac:dyDescent="0.25">
      <c r="C676" s="63">
        <v>44937</v>
      </c>
      <c r="D676" s="65">
        <v>0.59722222222222221</v>
      </c>
      <c r="E676" s="65" t="s">
        <v>149</v>
      </c>
      <c r="F676" s="66">
        <v>1</v>
      </c>
      <c r="G676" s="52">
        <f t="shared" si="30"/>
        <v>546</v>
      </c>
      <c r="H676" s="45">
        <f t="shared" si="31"/>
        <v>1</v>
      </c>
      <c r="I676" s="43">
        <f t="shared" si="32"/>
        <v>1</v>
      </c>
    </row>
    <row r="677" spans="3:9" x14ac:dyDescent="0.25">
      <c r="C677" s="88">
        <v>44937</v>
      </c>
      <c r="D677" s="90">
        <v>0.65555555555555556</v>
      </c>
      <c r="E677" s="90" t="s">
        <v>154</v>
      </c>
      <c r="F677" s="91">
        <v>4</v>
      </c>
      <c r="G677" s="52">
        <f t="shared" si="30"/>
        <v>547</v>
      </c>
      <c r="H677" s="45">
        <f t="shared" si="31"/>
        <v>1</v>
      </c>
      <c r="I677" s="43">
        <f t="shared" si="32"/>
        <v>1</v>
      </c>
    </row>
    <row r="678" spans="3:9" x14ac:dyDescent="0.25">
      <c r="C678" s="88">
        <v>44937</v>
      </c>
      <c r="D678" s="90">
        <v>0.67986111111111114</v>
      </c>
      <c r="E678" s="90" t="s">
        <v>154</v>
      </c>
      <c r="F678" s="91">
        <v>5</v>
      </c>
      <c r="G678" s="52">
        <f t="shared" si="30"/>
        <v>548</v>
      </c>
      <c r="H678" s="45">
        <f t="shared" si="31"/>
        <v>1</v>
      </c>
      <c r="I678" s="43">
        <f t="shared" si="32"/>
        <v>1</v>
      </c>
    </row>
    <row r="679" spans="3:9" hidden="1" x14ac:dyDescent="0.25">
      <c r="C679" s="63">
        <v>44940</v>
      </c>
      <c r="D679" s="65">
        <v>0.5</v>
      </c>
      <c r="E679" s="65" t="s">
        <v>10</v>
      </c>
      <c r="F679" s="66">
        <v>4</v>
      </c>
      <c r="G679" s="52">
        <f t="shared" si="30"/>
        <v>549</v>
      </c>
      <c r="H679" s="45">
        <f t="shared" si="31"/>
        <v>3</v>
      </c>
      <c r="I679" s="43">
        <f t="shared" si="32"/>
        <v>3</v>
      </c>
    </row>
    <row r="680" spans="3:9" hidden="1" x14ac:dyDescent="0.25">
      <c r="C680" s="63">
        <v>44940</v>
      </c>
      <c r="D680" s="65">
        <v>0.5</v>
      </c>
      <c r="E680" s="65" t="s">
        <v>10</v>
      </c>
      <c r="F680" s="66">
        <v>4</v>
      </c>
      <c r="G680" s="52">
        <f t="shared" si="30"/>
        <v>549</v>
      </c>
      <c r="H680" s="45">
        <f t="shared" si="31"/>
        <v>2</v>
      </c>
      <c r="I680" s="43">
        <f t="shared" si="32"/>
        <v>3</v>
      </c>
    </row>
    <row r="681" spans="3:9" hidden="1" x14ac:dyDescent="0.25">
      <c r="C681" s="63">
        <v>44940</v>
      </c>
      <c r="D681" s="65">
        <v>0.5</v>
      </c>
      <c r="E681" s="65" t="s">
        <v>10</v>
      </c>
      <c r="F681" s="66">
        <v>4</v>
      </c>
      <c r="G681" s="52">
        <f t="shared" si="30"/>
        <v>549</v>
      </c>
      <c r="H681" s="45">
        <f t="shared" si="31"/>
        <v>1</v>
      </c>
      <c r="I681" s="43">
        <f t="shared" si="32"/>
        <v>3</v>
      </c>
    </row>
    <row r="682" spans="3:9" hidden="1" x14ac:dyDescent="0.25">
      <c r="C682" s="63">
        <v>44940</v>
      </c>
      <c r="D682" s="65">
        <v>0.5229166666666667</v>
      </c>
      <c r="E682" s="65" t="s">
        <v>10</v>
      </c>
      <c r="F682" s="66">
        <v>5</v>
      </c>
      <c r="G682" s="52">
        <f t="shared" si="30"/>
        <v>550</v>
      </c>
      <c r="H682" s="45">
        <f t="shared" si="31"/>
        <v>1</v>
      </c>
      <c r="I682" s="43">
        <f t="shared" si="32"/>
        <v>1</v>
      </c>
    </row>
    <row r="683" spans="3:9" hidden="1" x14ac:dyDescent="0.25">
      <c r="C683" s="63">
        <v>44940</v>
      </c>
      <c r="D683" s="65">
        <v>0.53819444444444442</v>
      </c>
      <c r="E683" s="65" t="s">
        <v>139</v>
      </c>
      <c r="F683" s="66">
        <v>2</v>
      </c>
      <c r="G683" s="52">
        <f t="shared" si="30"/>
        <v>551</v>
      </c>
      <c r="H683" s="45">
        <f t="shared" si="31"/>
        <v>1</v>
      </c>
      <c r="I683" s="43">
        <f t="shared" si="32"/>
        <v>1</v>
      </c>
    </row>
    <row r="684" spans="3:9" hidden="1" x14ac:dyDescent="0.25">
      <c r="C684" s="63">
        <v>44940</v>
      </c>
      <c r="D684" s="65">
        <v>0.57152777777777775</v>
      </c>
      <c r="E684" s="65" t="s">
        <v>10</v>
      </c>
      <c r="F684" s="66">
        <v>7</v>
      </c>
      <c r="G684" s="52">
        <f t="shared" si="30"/>
        <v>552</v>
      </c>
      <c r="H684" s="45">
        <f t="shared" si="31"/>
        <v>2</v>
      </c>
      <c r="I684" s="43">
        <f t="shared" si="32"/>
        <v>2</v>
      </c>
    </row>
    <row r="685" spans="3:9" hidden="1" x14ac:dyDescent="0.25">
      <c r="C685" s="63">
        <v>44940</v>
      </c>
      <c r="D685" s="65">
        <v>0.66666666666666663</v>
      </c>
      <c r="E685" s="65" t="s">
        <v>139</v>
      </c>
      <c r="F685" s="66">
        <v>7</v>
      </c>
      <c r="G685" s="52">
        <f t="shared" si="30"/>
        <v>552</v>
      </c>
      <c r="H685" s="45">
        <f t="shared" si="31"/>
        <v>1</v>
      </c>
      <c r="I685" s="43">
        <f t="shared" si="32"/>
        <v>2</v>
      </c>
    </row>
    <row r="686" spans="3:9" x14ac:dyDescent="0.25">
      <c r="C686" s="88">
        <v>44940</v>
      </c>
      <c r="D686" s="90">
        <v>0.69791666666666663</v>
      </c>
      <c r="E686" s="90" t="s">
        <v>139</v>
      </c>
      <c r="F686" s="91">
        <v>8</v>
      </c>
      <c r="G686" s="52">
        <f t="shared" si="30"/>
        <v>553</v>
      </c>
      <c r="H686" s="45">
        <f t="shared" si="31"/>
        <v>1</v>
      </c>
      <c r="I686" s="43">
        <f t="shared" si="32"/>
        <v>1</v>
      </c>
    </row>
    <row r="687" spans="3:9" x14ac:dyDescent="0.25">
      <c r="C687" s="88">
        <v>44940</v>
      </c>
      <c r="D687" s="90">
        <v>0.75</v>
      </c>
      <c r="E687" s="90" t="s">
        <v>139</v>
      </c>
      <c r="F687" s="91">
        <v>10</v>
      </c>
      <c r="G687" s="52">
        <f t="shared" si="30"/>
        <v>554</v>
      </c>
      <c r="H687" s="45">
        <f t="shared" si="31"/>
        <v>1</v>
      </c>
      <c r="I687" s="43">
        <f t="shared" si="32"/>
        <v>1</v>
      </c>
    </row>
    <row r="688" spans="3:9" x14ac:dyDescent="0.25">
      <c r="C688" s="88">
        <v>44947</v>
      </c>
      <c r="D688" s="90">
        <v>0.53819444444444442</v>
      </c>
      <c r="E688" s="90" t="s">
        <v>138</v>
      </c>
      <c r="F688" s="91">
        <v>2</v>
      </c>
      <c r="G688" s="52">
        <f t="shared" si="30"/>
        <v>555</v>
      </c>
      <c r="H688" s="45">
        <f t="shared" si="31"/>
        <v>1</v>
      </c>
      <c r="I688" s="43">
        <f t="shared" si="32"/>
        <v>1</v>
      </c>
    </row>
    <row r="689" spans="3:9" x14ac:dyDescent="0.25">
      <c r="C689" s="88">
        <v>44947</v>
      </c>
      <c r="D689" s="90">
        <v>0.58680555555555558</v>
      </c>
      <c r="E689" s="90" t="s">
        <v>138</v>
      </c>
      <c r="F689" s="91">
        <v>4</v>
      </c>
      <c r="G689" s="52">
        <f t="shared" si="30"/>
        <v>556</v>
      </c>
      <c r="H689" s="45">
        <f t="shared" si="31"/>
        <v>1</v>
      </c>
      <c r="I689" s="43">
        <f t="shared" si="32"/>
        <v>1</v>
      </c>
    </row>
    <row r="690" spans="3:9" hidden="1" x14ac:dyDescent="0.25">
      <c r="C690" s="63">
        <v>44947</v>
      </c>
      <c r="D690" s="65">
        <v>0.59236111111111112</v>
      </c>
      <c r="E690" s="65" t="s">
        <v>154</v>
      </c>
      <c r="F690" s="66">
        <v>3</v>
      </c>
      <c r="G690" s="52">
        <f t="shared" si="30"/>
        <v>557</v>
      </c>
      <c r="H690" s="45">
        <f t="shared" si="31"/>
        <v>1</v>
      </c>
      <c r="I690" s="43">
        <f t="shared" si="32"/>
        <v>1</v>
      </c>
    </row>
    <row r="691" spans="3:9" hidden="1" x14ac:dyDescent="0.25">
      <c r="C691" s="63">
        <v>44947</v>
      </c>
      <c r="D691" s="65">
        <v>0.625</v>
      </c>
      <c r="E691" s="65" t="s">
        <v>11</v>
      </c>
      <c r="F691" s="66">
        <v>5</v>
      </c>
      <c r="G691" s="52">
        <f t="shared" si="30"/>
        <v>558</v>
      </c>
      <c r="H691" s="45">
        <f t="shared" si="31"/>
        <v>2</v>
      </c>
      <c r="I691" s="43">
        <f t="shared" si="32"/>
        <v>2</v>
      </c>
    </row>
    <row r="692" spans="3:9" hidden="1" x14ac:dyDescent="0.25">
      <c r="C692" s="63">
        <v>44947</v>
      </c>
      <c r="D692" s="65">
        <v>0.64722222222222225</v>
      </c>
      <c r="E692" s="65" t="s">
        <v>154</v>
      </c>
      <c r="F692" s="66">
        <v>5</v>
      </c>
      <c r="G692" s="52">
        <f t="shared" si="30"/>
        <v>558</v>
      </c>
      <c r="H692" s="45">
        <f t="shared" si="31"/>
        <v>1</v>
      </c>
      <c r="I692" s="43">
        <f t="shared" si="32"/>
        <v>2</v>
      </c>
    </row>
    <row r="693" spans="3:9" hidden="1" x14ac:dyDescent="0.25">
      <c r="C693" s="63">
        <v>44947</v>
      </c>
      <c r="D693" s="65">
        <v>0.70833333333333337</v>
      </c>
      <c r="E693" s="65" t="s">
        <v>11</v>
      </c>
      <c r="F693" s="66">
        <v>8</v>
      </c>
      <c r="G693" s="52">
        <f t="shared" si="30"/>
        <v>559</v>
      </c>
      <c r="H693" s="45">
        <f t="shared" si="31"/>
        <v>1</v>
      </c>
      <c r="I693" s="43">
        <f t="shared" si="32"/>
        <v>1</v>
      </c>
    </row>
    <row r="694" spans="3:9" hidden="1" x14ac:dyDescent="0.25">
      <c r="C694" s="63">
        <v>44947</v>
      </c>
      <c r="D694" s="65">
        <v>0.72222222222222221</v>
      </c>
      <c r="E694" s="65" t="s">
        <v>138</v>
      </c>
      <c r="F694" s="66">
        <v>9</v>
      </c>
      <c r="G694" s="52">
        <f t="shared" si="30"/>
        <v>560</v>
      </c>
      <c r="H694" s="45">
        <f t="shared" si="31"/>
        <v>1</v>
      </c>
      <c r="I694" s="43">
        <f t="shared" si="32"/>
        <v>1</v>
      </c>
    </row>
    <row r="695" spans="3:9" hidden="1" x14ac:dyDescent="0.25">
      <c r="C695" s="63">
        <v>44947</v>
      </c>
      <c r="D695" s="65">
        <v>0.74652777777777779</v>
      </c>
      <c r="E695" s="65" t="s">
        <v>138</v>
      </c>
      <c r="F695" s="66">
        <v>10</v>
      </c>
      <c r="G695" s="52">
        <f t="shared" si="30"/>
        <v>561</v>
      </c>
      <c r="H695" s="45">
        <f t="shared" si="31"/>
        <v>1</v>
      </c>
      <c r="I695" s="43">
        <f t="shared" si="32"/>
        <v>1</v>
      </c>
    </row>
    <row r="696" spans="3:9" hidden="1" x14ac:dyDescent="0.25">
      <c r="C696" s="63">
        <v>44952</v>
      </c>
      <c r="D696" s="65">
        <v>0.55555555555555558</v>
      </c>
      <c r="E696" s="65" t="s">
        <v>5</v>
      </c>
      <c r="F696" s="66">
        <v>1</v>
      </c>
      <c r="G696" s="52">
        <f t="shared" si="30"/>
        <v>562</v>
      </c>
      <c r="H696" s="45">
        <f t="shared" si="31"/>
        <v>1</v>
      </c>
      <c r="I696" s="43">
        <f t="shared" si="32"/>
        <v>1</v>
      </c>
    </row>
    <row r="697" spans="3:9" hidden="1" x14ac:dyDescent="0.25">
      <c r="C697" s="63">
        <v>44952</v>
      </c>
      <c r="D697" s="65">
        <v>0.57986111111111105</v>
      </c>
      <c r="E697" s="65" t="s">
        <v>5</v>
      </c>
      <c r="F697" s="66">
        <v>2</v>
      </c>
      <c r="G697" s="52">
        <f t="shared" si="30"/>
        <v>563</v>
      </c>
      <c r="H697" s="45">
        <f t="shared" si="31"/>
        <v>1</v>
      </c>
      <c r="I697" s="43">
        <f t="shared" si="32"/>
        <v>1</v>
      </c>
    </row>
    <row r="698" spans="3:9" x14ac:dyDescent="0.25">
      <c r="C698" s="88">
        <v>44952</v>
      </c>
      <c r="D698" s="90">
        <v>0.65277777777777779</v>
      </c>
      <c r="E698" s="90" t="s">
        <v>5</v>
      </c>
      <c r="F698" s="91">
        <v>5</v>
      </c>
      <c r="G698" s="52">
        <f t="shared" si="30"/>
        <v>564</v>
      </c>
      <c r="H698" s="45">
        <f t="shared" si="31"/>
        <v>1</v>
      </c>
      <c r="I698" s="43">
        <f t="shared" si="32"/>
        <v>1</v>
      </c>
    </row>
    <row r="699" spans="3:9" x14ac:dyDescent="0.25">
      <c r="C699" s="88">
        <v>44952</v>
      </c>
      <c r="D699" s="90">
        <v>0.73611111111111116</v>
      </c>
      <c r="E699" s="90" t="s">
        <v>5</v>
      </c>
      <c r="F699" s="91">
        <v>8</v>
      </c>
      <c r="G699" s="52">
        <f t="shared" si="30"/>
        <v>565</v>
      </c>
      <c r="H699" s="45">
        <f t="shared" si="31"/>
        <v>1</v>
      </c>
      <c r="I699" s="43">
        <f t="shared" si="32"/>
        <v>1</v>
      </c>
    </row>
    <row r="700" spans="3:9" hidden="1" x14ac:dyDescent="0.25">
      <c r="C700" s="63">
        <v>44954</v>
      </c>
      <c r="D700" s="65">
        <v>0.52430555555555558</v>
      </c>
      <c r="E700" s="65" t="s">
        <v>11</v>
      </c>
      <c r="F700" s="66">
        <v>1</v>
      </c>
      <c r="G700" s="52">
        <f t="shared" si="30"/>
        <v>566</v>
      </c>
      <c r="H700" s="45">
        <f t="shared" si="31"/>
        <v>1</v>
      </c>
      <c r="I700" s="43">
        <f t="shared" si="32"/>
        <v>1</v>
      </c>
    </row>
    <row r="701" spans="3:9" hidden="1" x14ac:dyDescent="0.25">
      <c r="C701" s="63">
        <v>44954</v>
      </c>
      <c r="D701" s="65">
        <v>0.54861111111111105</v>
      </c>
      <c r="E701" s="65" t="s">
        <v>11</v>
      </c>
      <c r="F701" s="66">
        <v>2</v>
      </c>
      <c r="G701" s="52">
        <f t="shared" si="30"/>
        <v>567</v>
      </c>
      <c r="H701" s="45">
        <f t="shared" si="31"/>
        <v>1</v>
      </c>
      <c r="I701" s="43">
        <f t="shared" si="32"/>
        <v>1</v>
      </c>
    </row>
    <row r="702" spans="3:9" hidden="1" x14ac:dyDescent="0.25">
      <c r="C702" s="63">
        <v>44954</v>
      </c>
      <c r="D702" s="65">
        <v>0.5625</v>
      </c>
      <c r="E702" s="65" t="s">
        <v>139</v>
      </c>
      <c r="F702" s="66">
        <v>3</v>
      </c>
      <c r="G702" s="52">
        <f t="shared" si="30"/>
        <v>568</v>
      </c>
      <c r="H702" s="45">
        <f t="shared" si="31"/>
        <v>1</v>
      </c>
      <c r="I702" s="43">
        <f t="shared" si="32"/>
        <v>1</v>
      </c>
    </row>
    <row r="703" spans="3:9" hidden="1" x14ac:dyDescent="0.25">
      <c r="C703" s="63">
        <v>44954</v>
      </c>
      <c r="D703" s="65">
        <v>0.625</v>
      </c>
      <c r="E703" s="65" t="s">
        <v>11</v>
      </c>
      <c r="F703" s="66">
        <v>5</v>
      </c>
      <c r="G703" s="52">
        <f t="shared" si="30"/>
        <v>569</v>
      </c>
      <c r="H703" s="45">
        <f t="shared" si="31"/>
        <v>1</v>
      </c>
      <c r="I703" s="43">
        <f t="shared" si="32"/>
        <v>1</v>
      </c>
    </row>
    <row r="704" spans="3:9" hidden="1" x14ac:dyDescent="0.25">
      <c r="C704" s="63">
        <v>44954</v>
      </c>
      <c r="D704" s="65">
        <v>0.65277777777777779</v>
      </c>
      <c r="E704" s="65" t="s">
        <v>11</v>
      </c>
      <c r="F704" s="66">
        <v>6</v>
      </c>
      <c r="G704" s="52">
        <f t="shared" si="30"/>
        <v>570</v>
      </c>
      <c r="H704" s="45">
        <f t="shared" si="31"/>
        <v>1</v>
      </c>
      <c r="I704" s="43">
        <f t="shared" si="32"/>
        <v>1</v>
      </c>
    </row>
    <row r="705" spans="3:9" hidden="1" x14ac:dyDescent="0.25">
      <c r="C705" s="63">
        <v>44954</v>
      </c>
      <c r="D705" s="65">
        <v>0.66666666666666663</v>
      </c>
      <c r="E705" s="65" t="s">
        <v>139</v>
      </c>
      <c r="F705" s="66">
        <v>7</v>
      </c>
      <c r="G705" s="52">
        <f t="shared" si="30"/>
        <v>571</v>
      </c>
      <c r="H705" s="45">
        <f t="shared" si="31"/>
        <v>1</v>
      </c>
      <c r="I705" s="43">
        <f t="shared" si="32"/>
        <v>1</v>
      </c>
    </row>
    <row r="706" spans="3:9" hidden="1" x14ac:dyDescent="0.25">
      <c r="C706" s="63">
        <v>44954</v>
      </c>
      <c r="D706" s="65">
        <v>0.70833333333333337</v>
      </c>
      <c r="E706" s="65" t="s">
        <v>11</v>
      </c>
      <c r="F706" s="66">
        <v>8</v>
      </c>
      <c r="G706" s="52">
        <f t="shared" si="30"/>
        <v>572</v>
      </c>
      <c r="H706" s="45">
        <f t="shared" si="31"/>
        <v>1</v>
      </c>
      <c r="I706" s="43">
        <f t="shared" si="32"/>
        <v>1</v>
      </c>
    </row>
    <row r="707" spans="3:9" hidden="1" x14ac:dyDescent="0.25">
      <c r="C707" s="63">
        <v>44954</v>
      </c>
      <c r="D707" s="65">
        <v>0.72222222222222221</v>
      </c>
      <c r="E707" s="65" t="s">
        <v>139</v>
      </c>
      <c r="F707" s="66">
        <v>9</v>
      </c>
      <c r="G707" s="52">
        <f t="shared" si="30"/>
        <v>573</v>
      </c>
      <c r="H707" s="45">
        <f t="shared" si="31"/>
        <v>2</v>
      </c>
      <c r="I707" s="43">
        <f t="shared" si="32"/>
        <v>2</v>
      </c>
    </row>
    <row r="708" spans="3:9" hidden="1" x14ac:dyDescent="0.25">
      <c r="C708" s="63">
        <v>44954</v>
      </c>
      <c r="D708" s="65">
        <v>0.73611111111111116</v>
      </c>
      <c r="E708" s="65" t="s">
        <v>11</v>
      </c>
      <c r="F708" s="66">
        <v>9</v>
      </c>
      <c r="G708" s="52">
        <f t="shared" si="30"/>
        <v>573</v>
      </c>
      <c r="H708" s="45">
        <f t="shared" si="31"/>
        <v>1</v>
      </c>
      <c r="I708" s="43">
        <f t="shared" si="32"/>
        <v>2</v>
      </c>
    </row>
    <row r="709" spans="3:9" hidden="1" x14ac:dyDescent="0.25">
      <c r="C709" s="63">
        <v>44954</v>
      </c>
      <c r="D709" s="65">
        <v>0.74652777777777779</v>
      </c>
      <c r="E709" s="65" t="s">
        <v>139</v>
      </c>
      <c r="F709" s="66">
        <v>10</v>
      </c>
      <c r="G709" s="52">
        <f t="shared" ref="G709:G772" si="33">IF(AND(C709=C708,F709=F708),G708,G708+1)</f>
        <v>574</v>
      </c>
      <c r="H709" s="45">
        <f t="shared" si="31"/>
        <v>1</v>
      </c>
      <c r="I709" s="43">
        <f t="shared" si="32"/>
        <v>1</v>
      </c>
    </row>
    <row r="710" spans="3:9" x14ac:dyDescent="0.25">
      <c r="C710" s="88">
        <v>44958</v>
      </c>
      <c r="D710" s="90">
        <v>0.73125000000000007</v>
      </c>
      <c r="E710" s="90" t="s">
        <v>154</v>
      </c>
      <c r="F710" s="91">
        <v>6</v>
      </c>
      <c r="G710" s="52">
        <f t="shared" si="33"/>
        <v>575</v>
      </c>
      <c r="H710" s="45">
        <f t="shared" ref="H710:H773" si="34">IF(G710=G712,3,IF(G710=G711,2,1))</f>
        <v>1</v>
      </c>
      <c r="I710" s="43">
        <f t="shared" ref="I710:I773" si="35">IF(H708=3,3,IF(H709=3,3,IF(H709=2,2,H710)))</f>
        <v>1</v>
      </c>
    </row>
    <row r="711" spans="3:9" x14ac:dyDescent="0.25">
      <c r="C711" s="88">
        <v>44961</v>
      </c>
      <c r="D711" s="90">
        <v>0.52430555555555558</v>
      </c>
      <c r="E711" s="90" t="s">
        <v>5</v>
      </c>
      <c r="F711" s="91">
        <v>1</v>
      </c>
      <c r="G711" s="52">
        <f t="shared" si="33"/>
        <v>576</v>
      </c>
      <c r="H711" s="45">
        <f t="shared" si="34"/>
        <v>1</v>
      </c>
      <c r="I711" s="43">
        <f t="shared" si="35"/>
        <v>1</v>
      </c>
    </row>
    <row r="712" spans="3:9" hidden="1" x14ac:dyDescent="0.25">
      <c r="C712" s="63">
        <v>44961</v>
      </c>
      <c r="D712" s="65">
        <v>0.53819444444444442</v>
      </c>
      <c r="E712" s="65" t="s">
        <v>138</v>
      </c>
      <c r="F712" s="66">
        <v>2</v>
      </c>
      <c r="G712" s="52">
        <f t="shared" si="33"/>
        <v>577</v>
      </c>
      <c r="H712" s="45">
        <f t="shared" si="34"/>
        <v>1</v>
      </c>
      <c r="I712" s="43">
        <f t="shared" si="35"/>
        <v>1</v>
      </c>
    </row>
    <row r="713" spans="3:9" hidden="1" x14ac:dyDescent="0.25">
      <c r="C713" s="63">
        <v>44961</v>
      </c>
      <c r="D713" s="65">
        <v>0.57291666666666663</v>
      </c>
      <c r="E713" s="65" t="s">
        <v>5</v>
      </c>
      <c r="F713" s="66">
        <v>3</v>
      </c>
      <c r="G713" s="52">
        <f t="shared" si="33"/>
        <v>578</v>
      </c>
      <c r="H713" s="45">
        <f t="shared" si="34"/>
        <v>1</v>
      </c>
      <c r="I713" s="43">
        <f t="shared" si="35"/>
        <v>1</v>
      </c>
    </row>
    <row r="714" spans="3:9" hidden="1" x14ac:dyDescent="0.25">
      <c r="C714" s="63">
        <v>44961</v>
      </c>
      <c r="D714" s="65">
        <v>0.61111111111111105</v>
      </c>
      <c r="E714" s="65" t="s">
        <v>138</v>
      </c>
      <c r="F714" s="66">
        <v>5</v>
      </c>
      <c r="G714" s="52">
        <f t="shared" si="33"/>
        <v>579</v>
      </c>
      <c r="H714" s="45">
        <f t="shared" si="34"/>
        <v>1</v>
      </c>
      <c r="I714" s="43">
        <f t="shared" si="35"/>
        <v>1</v>
      </c>
    </row>
    <row r="715" spans="3:9" hidden="1" x14ac:dyDescent="0.25">
      <c r="C715" s="63">
        <v>44961</v>
      </c>
      <c r="D715" s="65">
        <v>0.63888888888888895</v>
      </c>
      <c r="E715" s="65" t="s">
        <v>138</v>
      </c>
      <c r="F715" s="66">
        <v>6</v>
      </c>
      <c r="G715" s="52">
        <f t="shared" si="33"/>
        <v>580</v>
      </c>
      <c r="H715" s="45">
        <f t="shared" si="34"/>
        <v>2</v>
      </c>
      <c r="I715" s="43">
        <f t="shared" si="35"/>
        <v>2</v>
      </c>
    </row>
    <row r="716" spans="3:9" hidden="1" x14ac:dyDescent="0.25">
      <c r="C716" s="63">
        <v>44961</v>
      </c>
      <c r="D716" s="65">
        <v>0.65277777777777779</v>
      </c>
      <c r="E716" s="65" t="s">
        <v>5</v>
      </c>
      <c r="F716" s="66">
        <v>6</v>
      </c>
      <c r="G716" s="52">
        <f t="shared" si="33"/>
        <v>580</v>
      </c>
      <c r="H716" s="45">
        <f t="shared" si="34"/>
        <v>1</v>
      </c>
      <c r="I716" s="43">
        <f t="shared" si="35"/>
        <v>2</v>
      </c>
    </row>
    <row r="717" spans="3:9" hidden="1" x14ac:dyDescent="0.25">
      <c r="C717" s="63">
        <v>44961</v>
      </c>
      <c r="D717" s="65">
        <v>0.68055555555555547</v>
      </c>
      <c r="E717" s="65" t="s">
        <v>5</v>
      </c>
      <c r="F717" s="66">
        <v>7</v>
      </c>
      <c r="G717" s="52">
        <f t="shared" si="33"/>
        <v>581</v>
      </c>
      <c r="H717" s="45">
        <f t="shared" si="34"/>
        <v>2</v>
      </c>
      <c r="I717" s="43">
        <f t="shared" si="35"/>
        <v>2</v>
      </c>
    </row>
    <row r="718" spans="3:9" hidden="1" x14ac:dyDescent="0.25">
      <c r="C718" s="63">
        <v>44961</v>
      </c>
      <c r="D718" s="65">
        <v>0.68055555555555547</v>
      </c>
      <c r="E718" s="65" t="s">
        <v>5</v>
      </c>
      <c r="F718" s="66">
        <v>7</v>
      </c>
      <c r="G718" s="52">
        <f t="shared" si="33"/>
        <v>581</v>
      </c>
      <c r="H718" s="45">
        <f t="shared" si="34"/>
        <v>1</v>
      </c>
      <c r="I718" s="43">
        <f t="shared" si="35"/>
        <v>2</v>
      </c>
    </row>
    <row r="719" spans="3:9" x14ac:dyDescent="0.25">
      <c r="C719" s="88">
        <v>44961</v>
      </c>
      <c r="D719" s="90">
        <v>0.70833333333333337</v>
      </c>
      <c r="E719" s="90" t="s">
        <v>5</v>
      </c>
      <c r="F719" s="91">
        <v>8</v>
      </c>
      <c r="G719" s="52">
        <f t="shared" si="33"/>
        <v>582</v>
      </c>
      <c r="H719" s="45">
        <f t="shared" si="34"/>
        <v>1</v>
      </c>
      <c r="I719" s="43">
        <f t="shared" si="35"/>
        <v>1</v>
      </c>
    </row>
    <row r="720" spans="3:9" x14ac:dyDescent="0.25">
      <c r="C720" s="88">
        <v>44965</v>
      </c>
      <c r="D720" s="90">
        <v>0.69444444444444453</v>
      </c>
      <c r="E720" s="90" t="s">
        <v>149</v>
      </c>
      <c r="F720" s="91">
        <v>5</v>
      </c>
      <c r="G720" s="52">
        <f t="shared" si="33"/>
        <v>583</v>
      </c>
      <c r="H720" s="45">
        <f t="shared" si="34"/>
        <v>1</v>
      </c>
      <c r="I720" s="43">
        <f t="shared" si="35"/>
        <v>1</v>
      </c>
    </row>
    <row r="721" spans="3:9" hidden="1" x14ac:dyDescent="0.25">
      <c r="C721" s="63">
        <v>44965</v>
      </c>
      <c r="D721" s="65">
        <v>0.74305555555555547</v>
      </c>
      <c r="E721" s="65" t="s">
        <v>149</v>
      </c>
      <c r="F721" s="66">
        <v>7</v>
      </c>
      <c r="G721" s="52">
        <f t="shared" si="33"/>
        <v>584</v>
      </c>
      <c r="H721" s="45">
        <f t="shared" si="34"/>
        <v>1</v>
      </c>
      <c r="I721" s="43">
        <f t="shared" si="35"/>
        <v>1</v>
      </c>
    </row>
    <row r="722" spans="3:9" x14ac:dyDescent="0.25">
      <c r="C722" s="88">
        <v>44968</v>
      </c>
      <c r="D722" s="90">
        <v>0.54861111111111105</v>
      </c>
      <c r="E722" s="90" t="s">
        <v>5</v>
      </c>
      <c r="F722" s="91">
        <v>2</v>
      </c>
      <c r="G722" s="52">
        <f t="shared" si="33"/>
        <v>585</v>
      </c>
      <c r="H722" s="45">
        <f t="shared" si="34"/>
        <v>1</v>
      </c>
      <c r="I722" s="43">
        <f t="shared" si="35"/>
        <v>1</v>
      </c>
    </row>
    <row r="723" spans="3:9" x14ac:dyDescent="0.25">
      <c r="C723" s="88">
        <v>44968</v>
      </c>
      <c r="D723" s="90">
        <v>0.61944444444444446</v>
      </c>
      <c r="E723" s="90" t="s">
        <v>154</v>
      </c>
      <c r="F723" s="91">
        <v>4</v>
      </c>
      <c r="G723" s="52">
        <f t="shared" si="33"/>
        <v>586</v>
      </c>
      <c r="H723" s="45">
        <f t="shared" si="34"/>
        <v>1</v>
      </c>
      <c r="I723" s="43">
        <f t="shared" si="35"/>
        <v>1</v>
      </c>
    </row>
    <row r="724" spans="3:9" hidden="1" x14ac:dyDescent="0.25">
      <c r="C724" s="63">
        <v>44968</v>
      </c>
      <c r="D724" s="65">
        <v>0.65277777777777779</v>
      </c>
      <c r="E724" s="65" t="s">
        <v>5</v>
      </c>
      <c r="F724" s="66">
        <v>6</v>
      </c>
      <c r="G724" s="52">
        <f t="shared" si="33"/>
        <v>587</v>
      </c>
      <c r="H724" s="45">
        <f t="shared" si="34"/>
        <v>1</v>
      </c>
      <c r="I724" s="43">
        <f t="shared" si="35"/>
        <v>1</v>
      </c>
    </row>
    <row r="725" spans="3:9" hidden="1" x14ac:dyDescent="0.25">
      <c r="C725" s="63">
        <v>44968</v>
      </c>
      <c r="D725" s="65">
        <v>0.72222222222222221</v>
      </c>
      <c r="E725" s="65" t="s">
        <v>138</v>
      </c>
      <c r="F725" s="66">
        <v>9</v>
      </c>
      <c r="G725" s="52">
        <f t="shared" si="33"/>
        <v>588</v>
      </c>
      <c r="H725" s="45">
        <f t="shared" si="34"/>
        <v>1</v>
      </c>
      <c r="I725" s="43">
        <f t="shared" si="35"/>
        <v>1</v>
      </c>
    </row>
    <row r="726" spans="3:9" hidden="1" x14ac:dyDescent="0.25">
      <c r="C726" s="63">
        <v>44968</v>
      </c>
      <c r="D726" s="65">
        <v>0.74652777777777779</v>
      </c>
      <c r="E726" s="65" t="s">
        <v>138</v>
      </c>
      <c r="F726" s="66">
        <v>10</v>
      </c>
      <c r="G726" s="52">
        <f t="shared" si="33"/>
        <v>589</v>
      </c>
      <c r="H726" s="45">
        <f t="shared" si="34"/>
        <v>1</v>
      </c>
      <c r="I726" s="43">
        <f t="shared" si="35"/>
        <v>1</v>
      </c>
    </row>
    <row r="727" spans="3:9" hidden="1" x14ac:dyDescent="0.25">
      <c r="C727" s="63">
        <v>44972</v>
      </c>
      <c r="D727" s="65">
        <v>0.64583333333333337</v>
      </c>
      <c r="E727" s="65" t="s">
        <v>145</v>
      </c>
      <c r="F727" s="66">
        <v>3</v>
      </c>
      <c r="G727" s="52">
        <f t="shared" si="33"/>
        <v>590</v>
      </c>
      <c r="H727" s="45">
        <f t="shared" si="34"/>
        <v>1</v>
      </c>
      <c r="I727" s="43">
        <f t="shared" si="35"/>
        <v>1</v>
      </c>
    </row>
    <row r="728" spans="3:9" hidden="1" x14ac:dyDescent="0.25">
      <c r="C728" s="63">
        <v>44972</v>
      </c>
      <c r="D728" s="65">
        <v>0.72569444444444453</v>
      </c>
      <c r="E728" s="65" t="s">
        <v>5</v>
      </c>
      <c r="F728" s="66">
        <v>4</v>
      </c>
      <c r="G728" s="52">
        <f t="shared" si="33"/>
        <v>591</v>
      </c>
      <c r="H728" s="45">
        <f t="shared" si="34"/>
        <v>1</v>
      </c>
      <c r="I728" s="43">
        <f t="shared" si="35"/>
        <v>1</v>
      </c>
    </row>
    <row r="729" spans="3:9" hidden="1" x14ac:dyDescent="0.25">
      <c r="C729" s="63">
        <v>44975</v>
      </c>
      <c r="D729" s="65">
        <v>0.5625</v>
      </c>
      <c r="E729" s="65" t="s">
        <v>139</v>
      </c>
      <c r="F729" s="66">
        <v>3</v>
      </c>
      <c r="G729" s="52">
        <f t="shared" si="33"/>
        <v>592</v>
      </c>
      <c r="H729" s="45">
        <f t="shared" si="34"/>
        <v>1</v>
      </c>
      <c r="I729" s="43">
        <f t="shared" si="35"/>
        <v>1</v>
      </c>
    </row>
    <row r="730" spans="3:9" hidden="1" x14ac:dyDescent="0.25">
      <c r="C730" s="63">
        <v>44975</v>
      </c>
      <c r="D730" s="65">
        <v>0.625</v>
      </c>
      <c r="E730" s="65" t="s">
        <v>10</v>
      </c>
      <c r="F730" s="66">
        <v>5</v>
      </c>
      <c r="G730" s="52">
        <f t="shared" si="33"/>
        <v>593</v>
      </c>
      <c r="H730" s="45">
        <f t="shared" si="34"/>
        <v>2</v>
      </c>
      <c r="I730" s="43">
        <f t="shared" si="35"/>
        <v>2</v>
      </c>
    </row>
    <row r="731" spans="3:9" hidden="1" x14ac:dyDescent="0.25">
      <c r="C731" s="63">
        <v>44975</v>
      </c>
      <c r="D731" s="65">
        <v>0.625</v>
      </c>
      <c r="E731" s="65" t="s">
        <v>10</v>
      </c>
      <c r="F731" s="66">
        <v>5</v>
      </c>
      <c r="G731" s="52">
        <f t="shared" si="33"/>
        <v>593</v>
      </c>
      <c r="H731" s="45">
        <f t="shared" si="34"/>
        <v>1</v>
      </c>
      <c r="I731" s="43">
        <f t="shared" si="35"/>
        <v>2</v>
      </c>
    </row>
    <row r="732" spans="3:9" x14ac:dyDescent="0.25">
      <c r="C732" s="88">
        <v>44975</v>
      </c>
      <c r="D732" s="90">
        <v>0.66666666666666663</v>
      </c>
      <c r="E732" s="90" t="s">
        <v>139</v>
      </c>
      <c r="F732" s="91">
        <v>7</v>
      </c>
      <c r="G732" s="52">
        <f t="shared" si="33"/>
        <v>594</v>
      </c>
      <c r="H732" s="45">
        <f t="shared" si="34"/>
        <v>2</v>
      </c>
      <c r="I732" s="43">
        <f t="shared" si="35"/>
        <v>2</v>
      </c>
    </row>
    <row r="733" spans="3:9" x14ac:dyDescent="0.25">
      <c r="C733" s="88">
        <v>44975</v>
      </c>
      <c r="D733" s="90">
        <v>0.68055555555555547</v>
      </c>
      <c r="E733" s="90" t="s">
        <v>10</v>
      </c>
      <c r="F733" s="91">
        <v>7</v>
      </c>
      <c r="G733" s="52">
        <f t="shared" si="33"/>
        <v>594</v>
      </c>
      <c r="H733" s="45">
        <f t="shared" si="34"/>
        <v>1</v>
      </c>
      <c r="I733" s="43">
        <f t="shared" si="35"/>
        <v>2</v>
      </c>
    </row>
    <row r="734" spans="3:9" x14ac:dyDescent="0.25">
      <c r="C734" s="88">
        <v>44975</v>
      </c>
      <c r="D734" s="90">
        <v>0.74652777777777779</v>
      </c>
      <c r="E734" s="90" t="s">
        <v>139</v>
      </c>
      <c r="F734" s="91">
        <v>10</v>
      </c>
      <c r="G734" s="52">
        <f t="shared" si="33"/>
        <v>595</v>
      </c>
      <c r="H734" s="45">
        <f t="shared" si="34"/>
        <v>1</v>
      </c>
      <c r="I734" s="43">
        <f t="shared" si="35"/>
        <v>1</v>
      </c>
    </row>
    <row r="735" spans="3:9" x14ac:dyDescent="0.25">
      <c r="C735" s="88">
        <v>44982</v>
      </c>
      <c r="D735" s="90">
        <v>0.57291666666666663</v>
      </c>
      <c r="E735" s="90" t="s">
        <v>14</v>
      </c>
      <c r="F735" s="91">
        <v>3</v>
      </c>
      <c r="G735" s="52">
        <f t="shared" si="33"/>
        <v>596</v>
      </c>
      <c r="H735" s="45">
        <f t="shared" si="34"/>
        <v>2</v>
      </c>
      <c r="I735" s="43">
        <f t="shared" si="35"/>
        <v>2</v>
      </c>
    </row>
    <row r="736" spans="3:9" hidden="1" x14ac:dyDescent="0.25">
      <c r="C736" s="63">
        <v>44982</v>
      </c>
      <c r="D736" s="65">
        <v>0.57291666666666663</v>
      </c>
      <c r="E736" s="65" t="s">
        <v>14</v>
      </c>
      <c r="F736" s="66">
        <v>3</v>
      </c>
      <c r="G736" s="52">
        <f t="shared" si="33"/>
        <v>596</v>
      </c>
      <c r="H736" s="45">
        <f t="shared" si="34"/>
        <v>1</v>
      </c>
      <c r="I736" s="43">
        <f t="shared" si="35"/>
        <v>2</v>
      </c>
    </row>
    <row r="737" spans="3:9" hidden="1" x14ac:dyDescent="0.25">
      <c r="C737" s="63">
        <v>44982</v>
      </c>
      <c r="D737" s="65">
        <v>0.59722222222222221</v>
      </c>
      <c r="E737" s="65" t="s">
        <v>14</v>
      </c>
      <c r="F737" s="66">
        <v>4</v>
      </c>
      <c r="G737" s="52">
        <f t="shared" si="33"/>
        <v>597</v>
      </c>
      <c r="H737" s="45">
        <f t="shared" si="34"/>
        <v>1</v>
      </c>
      <c r="I737" s="43">
        <f t="shared" si="35"/>
        <v>1</v>
      </c>
    </row>
    <row r="738" spans="3:9" x14ac:dyDescent="0.25">
      <c r="C738" s="88">
        <v>44982</v>
      </c>
      <c r="D738" s="90">
        <v>0.66666666666666663</v>
      </c>
      <c r="E738" s="90" t="s">
        <v>138</v>
      </c>
      <c r="F738" s="91">
        <v>7</v>
      </c>
      <c r="G738" s="52">
        <f t="shared" si="33"/>
        <v>598</v>
      </c>
      <c r="H738" s="45">
        <f t="shared" si="34"/>
        <v>1</v>
      </c>
      <c r="I738" s="43">
        <f t="shared" si="35"/>
        <v>1</v>
      </c>
    </row>
    <row r="739" spans="3:9" x14ac:dyDescent="0.25">
      <c r="C739" s="88">
        <v>44982</v>
      </c>
      <c r="D739" s="90">
        <v>0.74652777777777779</v>
      </c>
      <c r="E739" s="90" t="s">
        <v>138</v>
      </c>
      <c r="F739" s="91">
        <v>10</v>
      </c>
      <c r="G739" s="52">
        <f t="shared" si="33"/>
        <v>599</v>
      </c>
      <c r="H739" s="45">
        <f t="shared" si="34"/>
        <v>1</v>
      </c>
      <c r="I739" s="43">
        <f t="shared" si="35"/>
        <v>1</v>
      </c>
    </row>
    <row r="740" spans="3:9" hidden="1" x14ac:dyDescent="0.25">
      <c r="C740" s="63">
        <v>44986</v>
      </c>
      <c r="D740" s="65">
        <v>0.64583333333333337</v>
      </c>
      <c r="E740" s="65" t="s">
        <v>149</v>
      </c>
      <c r="F740" s="66">
        <v>4</v>
      </c>
      <c r="G740" s="52">
        <f t="shared" si="33"/>
        <v>600</v>
      </c>
      <c r="H740" s="45">
        <f t="shared" si="34"/>
        <v>1</v>
      </c>
      <c r="I740" s="43">
        <f t="shared" si="35"/>
        <v>1</v>
      </c>
    </row>
    <row r="741" spans="3:9" x14ac:dyDescent="0.25">
      <c r="C741" s="88">
        <v>44986</v>
      </c>
      <c r="D741" s="90">
        <v>0.65833333333333333</v>
      </c>
      <c r="E741" s="90" t="s">
        <v>154</v>
      </c>
      <c r="F741" s="91">
        <v>3</v>
      </c>
      <c r="G741" s="52">
        <f t="shared" si="33"/>
        <v>601</v>
      </c>
      <c r="H741" s="45">
        <f t="shared" si="34"/>
        <v>1</v>
      </c>
      <c r="I741" s="43">
        <f t="shared" si="35"/>
        <v>1</v>
      </c>
    </row>
    <row r="742" spans="3:9" x14ac:dyDescent="0.25">
      <c r="C742" s="88">
        <v>44986</v>
      </c>
      <c r="D742" s="90">
        <v>0.69444444444444453</v>
      </c>
      <c r="E742" s="90" t="s">
        <v>149</v>
      </c>
      <c r="F742" s="91">
        <v>6</v>
      </c>
      <c r="G742" s="52">
        <f t="shared" si="33"/>
        <v>602</v>
      </c>
      <c r="H742" s="45">
        <f t="shared" si="34"/>
        <v>1</v>
      </c>
      <c r="I742" s="43">
        <f t="shared" si="35"/>
        <v>1</v>
      </c>
    </row>
    <row r="743" spans="3:9" hidden="1" x14ac:dyDescent="0.25">
      <c r="C743" s="63">
        <v>44989</v>
      </c>
      <c r="D743" s="65">
        <v>0.57291666666666663</v>
      </c>
      <c r="E743" s="65" t="s">
        <v>10</v>
      </c>
      <c r="F743" s="66">
        <v>3</v>
      </c>
      <c r="G743" s="52">
        <f t="shared" si="33"/>
        <v>603</v>
      </c>
      <c r="H743" s="45">
        <f t="shared" si="34"/>
        <v>1</v>
      </c>
      <c r="I743" s="43">
        <f t="shared" si="35"/>
        <v>1</v>
      </c>
    </row>
    <row r="744" spans="3:9" hidden="1" x14ac:dyDescent="0.25">
      <c r="C744" s="63">
        <v>44989</v>
      </c>
      <c r="D744" s="65">
        <v>0.59722222222222221</v>
      </c>
      <c r="E744" s="65" t="s">
        <v>10</v>
      </c>
      <c r="F744" s="66">
        <v>4</v>
      </c>
      <c r="G744" s="52">
        <f t="shared" si="33"/>
        <v>604</v>
      </c>
      <c r="H744" s="45">
        <f t="shared" si="34"/>
        <v>1</v>
      </c>
      <c r="I744" s="43">
        <f t="shared" si="35"/>
        <v>1</v>
      </c>
    </row>
    <row r="745" spans="3:9" hidden="1" x14ac:dyDescent="0.25">
      <c r="C745" s="63">
        <v>44989</v>
      </c>
      <c r="D745" s="65">
        <v>0.69444444444444453</v>
      </c>
      <c r="E745" s="65" t="s">
        <v>138</v>
      </c>
      <c r="F745" s="66">
        <v>8</v>
      </c>
      <c r="G745" s="52">
        <f t="shared" si="33"/>
        <v>605</v>
      </c>
      <c r="H745" s="45">
        <f t="shared" si="34"/>
        <v>1</v>
      </c>
      <c r="I745" s="43">
        <f t="shared" si="35"/>
        <v>1</v>
      </c>
    </row>
    <row r="746" spans="3:9" x14ac:dyDescent="0.25">
      <c r="C746" s="88">
        <v>44989</v>
      </c>
      <c r="D746" s="90">
        <v>0.72222222222222221</v>
      </c>
      <c r="E746" s="90" t="s">
        <v>138</v>
      </c>
      <c r="F746" s="91">
        <v>9</v>
      </c>
      <c r="G746" s="52">
        <f t="shared" si="33"/>
        <v>606</v>
      </c>
      <c r="H746" s="45">
        <f t="shared" si="34"/>
        <v>2</v>
      </c>
      <c r="I746" s="43">
        <f t="shared" si="35"/>
        <v>2</v>
      </c>
    </row>
    <row r="747" spans="3:9" x14ac:dyDescent="0.25">
      <c r="C747" s="88">
        <v>44989</v>
      </c>
      <c r="D747" s="90">
        <v>0.73611111111111116</v>
      </c>
      <c r="E747" s="90" t="s">
        <v>10</v>
      </c>
      <c r="F747" s="91">
        <v>9</v>
      </c>
      <c r="G747" s="52">
        <f t="shared" si="33"/>
        <v>606</v>
      </c>
      <c r="H747" s="45">
        <f t="shared" si="34"/>
        <v>1</v>
      </c>
      <c r="I747" s="43">
        <f t="shared" si="35"/>
        <v>2</v>
      </c>
    </row>
    <row r="748" spans="3:9" x14ac:dyDescent="0.25">
      <c r="C748" s="88">
        <v>44989</v>
      </c>
      <c r="D748" s="90">
        <v>0.74652777777777779</v>
      </c>
      <c r="E748" s="90" t="s">
        <v>138</v>
      </c>
      <c r="F748" s="91">
        <v>10</v>
      </c>
      <c r="G748" s="52">
        <f t="shared" si="33"/>
        <v>607</v>
      </c>
      <c r="H748" s="45">
        <f t="shared" si="34"/>
        <v>1</v>
      </c>
      <c r="I748" s="43">
        <f t="shared" si="35"/>
        <v>1</v>
      </c>
    </row>
    <row r="749" spans="3:9" x14ac:dyDescent="0.25">
      <c r="C749" s="88">
        <v>44993</v>
      </c>
      <c r="D749" s="90">
        <v>0.60972222222222217</v>
      </c>
      <c r="E749" s="90" t="s">
        <v>154</v>
      </c>
      <c r="F749" s="91">
        <v>1</v>
      </c>
      <c r="G749" s="52">
        <f t="shared" si="33"/>
        <v>608</v>
      </c>
      <c r="H749" s="45">
        <f t="shared" si="34"/>
        <v>1</v>
      </c>
      <c r="I749" s="43">
        <f t="shared" si="35"/>
        <v>1</v>
      </c>
    </row>
    <row r="750" spans="3:9" hidden="1" x14ac:dyDescent="0.25">
      <c r="C750" s="63">
        <v>44993</v>
      </c>
      <c r="D750" s="65">
        <v>0.69444444444444453</v>
      </c>
      <c r="E750" s="65" t="s">
        <v>145</v>
      </c>
      <c r="F750" s="66">
        <v>6</v>
      </c>
      <c r="G750" s="52">
        <f t="shared" si="33"/>
        <v>609</v>
      </c>
      <c r="H750" s="45">
        <f t="shared" si="34"/>
        <v>1</v>
      </c>
      <c r="I750" s="43">
        <f t="shared" si="35"/>
        <v>1</v>
      </c>
    </row>
    <row r="751" spans="3:9" hidden="1" x14ac:dyDescent="0.25">
      <c r="C751" s="63">
        <v>44996</v>
      </c>
      <c r="D751" s="65">
        <v>0.5625</v>
      </c>
      <c r="E751" s="65" t="s">
        <v>139</v>
      </c>
      <c r="F751" s="66">
        <v>3</v>
      </c>
      <c r="G751" s="52">
        <f t="shared" si="33"/>
        <v>610</v>
      </c>
      <c r="H751" s="45">
        <f t="shared" si="34"/>
        <v>1</v>
      </c>
      <c r="I751" s="43">
        <f t="shared" si="35"/>
        <v>1</v>
      </c>
    </row>
    <row r="752" spans="3:9" hidden="1" x14ac:dyDescent="0.25">
      <c r="C752" s="63">
        <v>44996</v>
      </c>
      <c r="D752" s="65">
        <v>0.56805555555555554</v>
      </c>
      <c r="E752" s="65" t="s">
        <v>155</v>
      </c>
      <c r="F752" s="66">
        <v>2</v>
      </c>
      <c r="G752" s="52">
        <f t="shared" si="33"/>
        <v>611</v>
      </c>
      <c r="H752" s="45">
        <f t="shared" si="34"/>
        <v>1</v>
      </c>
      <c r="I752" s="43">
        <f t="shared" si="35"/>
        <v>1</v>
      </c>
    </row>
    <row r="753" spans="3:9" hidden="1" x14ac:dyDescent="0.25">
      <c r="C753" s="63">
        <v>44996</v>
      </c>
      <c r="D753" s="65">
        <v>0.61111111111111105</v>
      </c>
      <c r="E753" s="65" t="s">
        <v>139</v>
      </c>
      <c r="F753" s="66">
        <v>5</v>
      </c>
      <c r="G753" s="52">
        <f t="shared" si="33"/>
        <v>612</v>
      </c>
      <c r="H753" s="45">
        <f t="shared" si="34"/>
        <v>1</v>
      </c>
      <c r="I753" s="43">
        <f t="shared" si="35"/>
        <v>1</v>
      </c>
    </row>
    <row r="754" spans="3:9" hidden="1" x14ac:dyDescent="0.25">
      <c r="C754" s="63">
        <v>44996</v>
      </c>
      <c r="D754" s="65">
        <v>0.61944444444444446</v>
      </c>
      <c r="E754" s="65" t="s">
        <v>155</v>
      </c>
      <c r="F754" s="66">
        <v>4</v>
      </c>
      <c r="G754" s="52">
        <f t="shared" si="33"/>
        <v>613</v>
      </c>
      <c r="H754" s="45">
        <f t="shared" si="34"/>
        <v>1</v>
      </c>
      <c r="I754" s="43">
        <f t="shared" si="35"/>
        <v>1</v>
      </c>
    </row>
    <row r="755" spans="3:9" hidden="1" x14ac:dyDescent="0.25">
      <c r="C755" s="63">
        <v>44996</v>
      </c>
      <c r="D755" s="65">
        <v>0.65277777777777779</v>
      </c>
      <c r="E755" s="65" t="s">
        <v>10</v>
      </c>
      <c r="F755" s="66">
        <v>6</v>
      </c>
      <c r="G755" s="52">
        <f t="shared" si="33"/>
        <v>614</v>
      </c>
      <c r="H755" s="45">
        <f t="shared" si="34"/>
        <v>1</v>
      </c>
      <c r="I755" s="43">
        <f t="shared" si="35"/>
        <v>1</v>
      </c>
    </row>
    <row r="756" spans="3:9" hidden="1" x14ac:dyDescent="0.25">
      <c r="C756" s="63">
        <v>45000</v>
      </c>
      <c r="D756" s="65">
        <v>0.77083333333333337</v>
      </c>
      <c r="E756" s="65" t="s">
        <v>5</v>
      </c>
      <c r="F756" s="66">
        <v>7</v>
      </c>
      <c r="G756" s="52">
        <f t="shared" si="33"/>
        <v>615</v>
      </c>
      <c r="H756" s="45">
        <f t="shared" si="34"/>
        <v>1</v>
      </c>
      <c r="I756" s="43">
        <f t="shared" si="35"/>
        <v>1</v>
      </c>
    </row>
    <row r="757" spans="3:9" hidden="1" x14ac:dyDescent="0.25">
      <c r="C757" s="63">
        <v>45003</v>
      </c>
      <c r="D757" s="65">
        <v>0.51736111111111105</v>
      </c>
      <c r="E757" s="65" t="s">
        <v>11</v>
      </c>
      <c r="F757" s="66">
        <v>1</v>
      </c>
      <c r="G757" s="52">
        <f t="shared" si="33"/>
        <v>616</v>
      </c>
      <c r="H757" s="45">
        <f t="shared" si="34"/>
        <v>2</v>
      </c>
      <c r="I757" s="43">
        <f t="shared" si="35"/>
        <v>2</v>
      </c>
    </row>
    <row r="758" spans="3:9" hidden="1" x14ac:dyDescent="0.25">
      <c r="C758" s="63">
        <v>45003</v>
      </c>
      <c r="D758" s="65">
        <v>0.51736111111111105</v>
      </c>
      <c r="E758" s="65" t="s">
        <v>11</v>
      </c>
      <c r="F758" s="66">
        <v>1</v>
      </c>
      <c r="G758" s="52">
        <f t="shared" si="33"/>
        <v>616</v>
      </c>
      <c r="H758" s="45">
        <f t="shared" si="34"/>
        <v>1</v>
      </c>
      <c r="I758" s="43">
        <f t="shared" si="35"/>
        <v>2</v>
      </c>
    </row>
    <row r="759" spans="3:9" hidden="1" x14ac:dyDescent="0.25">
      <c r="C759" s="63">
        <v>45003</v>
      </c>
      <c r="D759" s="65">
        <v>0.56944444444444442</v>
      </c>
      <c r="E759" s="65" t="s">
        <v>11</v>
      </c>
      <c r="F759" s="66">
        <v>3</v>
      </c>
      <c r="G759" s="52">
        <f t="shared" si="33"/>
        <v>617</v>
      </c>
      <c r="H759" s="45">
        <f t="shared" si="34"/>
        <v>3</v>
      </c>
      <c r="I759" s="43">
        <f t="shared" si="35"/>
        <v>3</v>
      </c>
    </row>
    <row r="760" spans="3:9" x14ac:dyDescent="0.25">
      <c r="C760" s="88">
        <v>45003</v>
      </c>
      <c r="D760" s="90">
        <v>0.56944444444444442</v>
      </c>
      <c r="E760" s="90" t="s">
        <v>11</v>
      </c>
      <c r="F760" s="91">
        <v>3</v>
      </c>
      <c r="G760" s="52">
        <f t="shared" si="33"/>
        <v>617</v>
      </c>
      <c r="H760" s="45">
        <f t="shared" si="34"/>
        <v>2</v>
      </c>
      <c r="I760" s="43">
        <f t="shared" si="35"/>
        <v>3</v>
      </c>
    </row>
    <row r="761" spans="3:9" x14ac:dyDescent="0.25">
      <c r="C761" s="88">
        <v>45003</v>
      </c>
      <c r="D761" s="90">
        <v>0.58888888888888891</v>
      </c>
      <c r="E761" s="90" t="s">
        <v>154</v>
      </c>
      <c r="F761" s="91">
        <v>3</v>
      </c>
      <c r="G761" s="52">
        <f t="shared" si="33"/>
        <v>617</v>
      </c>
      <c r="H761" s="45">
        <f t="shared" si="34"/>
        <v>1</v>
      </c>
      <c r="I761" s="43">
        <f t="shared" si="35"/>
        <v>3</v>
      </c>
    </row>
    <row r="762" spans="3:9" x14ac:dyDescent="0.25">
      <c r="C762" s="88">
        <v>45003</v>
      </c>
      <c r="D762" s="90">
        <v>0.61111111111111105</v>
      </c>
      <c r="E762" s="90" t="s">
        <v>139</v>
      </c>
      <c r="F762" s="91">
        <v>5</v>
      </c>
      <c r="G762" s="52">
        <f t="shared" si="33"/>
        <v>618</v>
      </c>
      <c r="H762" s="45">
        <f t="shared" si="34"/>
        <v>2</v>
      </c>
      <c r="I762" s="43">
        <f t="shared" si="35"/>
        <v>2</v>
      </c>
    </row>
    <row r="763" spans="3:9" x14ac:dyDescent="0.25">
      <c r="C763" s="88">
        <v>45003</v>
      </c>
      <c r="D763" s="90">
        <v>0.62152777777777779</v>
      </c>
      <c r="E763" s="90" t="s">
        <v>11</v>
      </c>
      <c r="F763" s="91">
        <v>5</v>
      </c>
      <c r="G763" s="52">
        <f t="shared" si="33"/>
        <v>618</v>
      </c>
      <c r="H763" s="45">
        <f t="shared" si="34"/>
        <v>1</v>
      </c>
      <c r="I763" s="43">
        <f t="shared" si="35"/>
        <v>2</v>
      </c>
    </row>
    <row r="764" spans="3:9" hidden="1" x14ac:dyDescent="0.25">
      <c r="C764" s="63">
        <v>45003</v>
      </c>
      <c r="D764" s="65">
        <v>0.65277777777777779</v>
      </c>
      <c r="E764" s="65" t="s">
        <v>11</v>
      </c>
      <c r="F764" s="66">
        <v>6</v>
      </c>
      <c r="G764" s="52">
        <f t="shared" si="33"/>
        <v>619</v>
      </c>
      <c r="H764" s="45">
        <f t="shared" si="34"/>
        <v>1</v>
      </c>
      <c r="I764" s="43">
        <f t="shared" si="35"/>
        <v>1</v>
      </c>
    </row>
    <row r="765" spans="3:9" x14ac:dyDescent="0.25">
      <c r="C765" s="88">
        <v>45003</v>
      </c>
      <c r="D765" s="90">
        <v>0.74652777777777779</v>
      </c>
      <c r="E765" s="90" t="s">
        <v>139</v>
      </c>
      <c r="F765" s="91">
        <v>10</v>
      </c>
      <c r="G765" s="52">
        <f t="shared" si="33"/>
        <v>620</v>
      </c>
      <c r="H765" s="45">
        <f t="shared" si="34"/>
        <v>1</v>
      </c>
      <c r="I765" s="43">
        <f t="shared" si="35"/>
        <v>1</v>
      </c>
    </row>
    <row r="766" spans="3:9" x14ac:dyDescent="0.25">
      <c r="C766" s="88">
        <v>45007</v>
      </c>
      <c r="D766" s="90">
        <v>0.62152777777777779</v>
      </c>
      <c r="E766" s="90" t="s">
        <v>145</v>
      </c>
      <c r="F766" s="91">
        <v>3</v>
      </c>
      <c r="G766" s="52">
        <f t="shared" si="33"/>
        <v>621</v>
      </c>
      <c r="H766" s="45">
        <f t="shared" si="34"/>
        <v>1</v>
      </c>
      <c r="I766" s="43">
        <f t="shared" si="35"/>
        <v>1</v>
      </c>
    </row>
    <row r="767" spans="3:9" hidden="1" x14ac:dyDescent="0.25">
      <c r="C767" s="63">
        <v>45007</v>
      </c>
      <c r="D767" s="65">
        <v>0.65833333333333333</v>
      </c>
      <c r="E767" s="65" t="s">
        <v>154</v>
      </c>
      <c r="F767" s="66">
        <v>4</v>
      </c>
      <c r="G767" s="52">
        <f t="shared" si="33"/>
        <v>622</v>
      </c>
      <c r="H767" s="45">
        <f t="shared" si="34"/>
        <v>1</v>
      </c>
      <c r="I767" s="43">
        <f t="shared" si="35"/>
        <v>1</v>
      </c>
    </row>
    <row r="768" spans="3:9" hidden="1" x14ac:dyDescent="0.25">
      <c r="C768" s="63">
        <v>45007</v>
      </c>
      <c r="D768" s="65">
        <v>0.71875</v>
      </c>
      <c r="E768" s="65" t="s">
        <v>145</v>
      </c>
      <c r="F768" s="66">
        <v>7</v>
      </c>
      <c r="G768" s="52">
        <f t="shared" si="33"/>
        <v>623</v>
      </c>
      <c r="H768" s="45">
        <f t="shared" si="34"/>
        <v>1</v>
      </c>
      <c r="I768" s="43">
        <f t="shared" si="35"/>
        <v>1</v>
      </c>
    </row>
    <row r="769" spans="3:9" hidden="1" x14ac:dyDescent="0.25">
      <c r="C769" s="63">
        <v>45009</v>
      </c>
      <c r="D769" s="65">
        <v>0.86458333333333337</v>
      </c>
      <c r="E769" s="65" t="s">
        <v>11</v>
      </c>
      <c r="F769" s="66">
        <v>6</v>
      </c>
      <c r="G769" s="52">
        <f t="shared" si="33"/>
        <v>624</v>
      </c>
      <c r="H769" s="45">
        <f t="shared" si="34"/>
        <v>2</v>
      </c>
      <c r="I769" s="43">
        <f t="shared" si="35"/>
        <v>2</v>
      </c>
    </row>
    <row r="770" spans="3:9" hidden="1" x14ac:dyDescent="0.25">
      <c r="C770" s="63">
        <v>45009</v>
      </c>
      <c r="D770" s="65">
        <v>0.86458333333333337</v>
      </c>
      <c r="E770" s="65" t="s">
        <v>11</v>
      </c>
      <c r="F770" s="66">
        <v>6</v>
      </c>
      <c r="G770" s="52">
        <f t="shared" si="33"/>
        <v>624</v>
      </c>
      <c r="H770" s="45">
        <f t="shared" si="34"/>
        <v>1</v>
      </c>
      <c r="I770" s="43">
        <f t="shared" si="35"/>
        <v>2</v>
      </c>
    </row>
    <row r="771" spans="3:9" hidden="1" x14ac:dyDescent="0.25">
      <c r="C771" s="63">
        <v>45009</v>
      </c>
      <c r="D771" s="65">
        <v>0.90625</v>
      </c>
      <c r="E771" s="65" t="s">
        <v>11</v>
      </c>
      <c r="F771" s="66">
        <v>8</v>
      </c>
      <c r="G771" s="52">
        <f t="shared" si="33"/>
        <v>625</v>
      </c>
      <c r="H771" s="45">
        <f t="shared" si="34"/>
        <v>1</v>
      </c>
      <c r="I771" s="43">
        <f t="shared" si="35"/>
        <v>1</v>
      </c>
    </row>
    <row r="772" spans="3:9" x14ac:dyDescent="0.25">
      <c r="C772" s="88">
        <v>45010</v>
      </c>
      <c r="D772" s="90">
        <v>0.51736111111111105</v>
      </c>
      <c r="E772" s="90" t="s">
        <v>10</v>
      </c>
      <c r="F772" s="91">
        <v>1</v>
      </c>
      <c r="G772" s="52">
        <f t="shared" si="33"/>
        <v>626</v>
      </c>
      <c r="H772" s="45">
        <f t="shared" si="34"/>
        <v>1</v>
      </c>
      <c r="I772" s="43">
        <f t="shared" si="35"/>
        <v>1</v>
      </c>
    </row>
    <row r="773" spans="3:9" x14ac:dyDescent="0.25">
      <c r="C773" s="88">
        <v>45010</v>
      </c>
      <c r="D773" s="90">
        <v>0.56388888888888888</v>
      </c>
      <c r="E773" s="90" t="s">
        <v>155</v>
      </c>
      <c r="F773" s="91">
        <v>2</v>
      </c>
      <c r="G773" s="52">
        <f t="shared" ref="G773:G836" si="36">IF(AND(C773=C772,F773=F772),G772,G772+1)</f>
        <v>627</v>
      </c>
      <c r="H773" s="45">
        <f t="shared" si="34"/>
        <v>1</v>
      </c>
      <c r="I773" s="43">
        <f t="shared" si="35"/>
        <v>1</v>
      </c>
    </row>
    <row r="774" spans="3:9" x14ac:dyDescent="0.25">
      <c r="C774" s="88">
        <v>45010</v>
      </c>
      <c r="D774" s="90">
        <v>0.56944444444444442</v>
      </c>
      <c r="E774" s="90" t="s">
        <v>10</v>
      </c>
      <c r="F774" s="91">
        <v>3</v>
      </c>
      <c r="G774" s="52">
        <f t="shared" si="36"/>
        <v>628</v>
      </c>
      <c r="H774" s="45">
        <f t="shared" ref="H774:H837" si="37">IF(G774=G776,3,IF(G774=G775,2,1))</f>
        <v>1</v>
      </c>
      <c r="I774" s="43">
        <f t="shared" ref="I774:I837" si="38">IF(H772=3,3,IF(H773=3,3,IF(H773=2,2,H774)))</f>
        <v>1</v>
      </c>
    </row>
    <row r="775" spans="3:9" x14ac:dyDescent="0.25">
      <c r="C775" s="88">
        <v>45010</v>
      </c>
      <c r="D775" s="90">
        <v>0.59722222222222221</v>
      </c>
      <c r="E775" s="90" t="s">
        <v>10</v>
      </c>
      <c r="F775" s="91">
        <v>4</v>
      </c>
      <c r="G775" s="52">
        <f t="shared" si="36"/>
        <v>629</v>
      </c>
      <c r="H775" s="45">
        <f t="shared" si="37"/>
        <v>1</v>
      </c>
      <c r="I775" s="43">
        <f t="shared" si="38"/>
        <v>1</v>
      </c>
    </row>
    <row r="776" spans="3:9" hidden="1" x14ac:dyDescent="0.25">
      <c r="C776" s="63">
        <v>45010</v>
      </c>
      <c r="D776" s="65">
        <v>0.625</v>
      </c>
      <c r="E776" s="65" t="s">
        <v>10</v>
      </c>
      <c r="F776" s="66">
        <v>5</v>
      </c>
      <c r="G776" s="52">
        <f t="shared" si="36"/>
        <v>630</v>
      </c>
      <c r="H776" s="45">
        <f t="shared" si="37"/>
        <v>1</v>
      </c>
      <c r="I776" s="43">
        <f t="shared" si="38"/>
        <v>1</v>
      </c>
    </row>
    <row r="777" spans="3:9" hidden="1" x14ac:dyDescent="0.25">
      <c r="C777" s="63">
        <v>45010</v>
      </c>
      <c r="D777" s="65">
        <v>0.63888888888888895</v>
      </c>
      <c r="E777" s="65" t="s">
        <v>139</v>
      </c>
      <c r="F777" s="66">
        <v>6</v>
      </c>
      <c r="G777" s="52">
        <f t="shared" si="36"/>
        <v>631</v>
      </c>
      <c r="H777" s="45">
        <f t="shared" si="37"/>
        <v>1</v>
      </c>
      <c r="I777" s="43">
        <f t="shared" si="38"/>
        <v>1</v>
      </c>
    </row>
    <row r="778" spans="3:9" hidden="1" x14ac:dyDescent="0.25">
      <c r="C778" s="63">
        <v>45010</v>
      </c>
      <c r="D778" s="65">
        <v>0.70833333333333337</v>
      </c>
      <c r="E778" s="65" t="s">
        <v>10</v>
      </c>
      <c r="F778" s="66">
        <v>8</v>
      </c>
      <c r="G778" s="52">
        <f t="shared" si="36"/>
        <v>632</v>
      </c>
      <c r="H778" s="45">
        <f t="shared" si="37"/>
        <v>2</v>
      </c>
      <c r="I778" s="43">
        <f t="shared" si="38"/>
        <v>2</v>
      </c>
    </row>
    <row r="779" spans="3:9" hidden="1" x14ac:dyDescent="0.25">
      <c r="C779" s="63">
        <v>45010</v>
      </c>
      <c r="D779" s="65">
        <v>0.73055555555555562</v>
      </c>
      <c r="E779" s="65" t="s">
        <v>155</v>
      </c>
      <c r="F779" s="66">
        <v>8</v>
      </c>
      <c r="G779" s="52">
        <f t="shared" si="36"/>
        <v>632</v>
      </c>
      <c r="H779" s="45">
        <f t="shared" si="37"/>
        <v>1</v>
      </c>
      <c r="I779" s="43">
        <f t="shared" si="38"/>
        <v>2</v>
      </c>
    </row>
    <row r="780" spans="3:9" hidden="1" x14ac:dyDescent="0.25">
      <c r="C780" s="63">
        <v>45017</v>
      </c>
      <c r="D780" s="65">
        <v>0.51736111111111105</v>
      </c>
      <c r="E780" s="65" t="s">
        <v>15</v>
      </c>
      <c r="F780" s="66">
        <v>1</v>
      </c>
      <c r="G780" s="52">
        <f t="shared" si="36"/>
        <v>633</v>
      </c>
      <c r="H780" s="45">
        <f t="shared" si="37"/>
        <v>1</v>
      </c>
      <c r="I780" s="43">
        <f t="shared" si="38"/>
        <v>1</v>
      </c>
    </row>
    <row r="781" spans="3:9" hidden="1" x14ac:dyDescent="0.25">
      <c r="C781" s="63">
        <v>45017</v>
      </c>
      <c r="D781" s="65">
        <v>0.53125</v>
      </c>
      <c r="E781" s="65" t="s">
        <v>138</v>
      </c>
      <c r="F781" s="66">
        <v>2</v>
      </c>
      <c r="G781" s="52">
        <f t="shared" si="36"/>
        <v>634</v>
      </c>
      <c r="H781" s="45">
        <f t="shared" si="37"/>
        <v>1</v>
      </c>
      <c r="I781" s="43">
        <f t="shared" si="38"/>
        <v>1</v>
      </c>
    </row>
    <row r="782" spans="3:9" x14ac:dyDescent="0.25">
      <c r="C782" s="88">
        <v>45017</v>
      </c>
      <c r="D782" s="90">
        <v>0.59375</v>
      </c>
      <c r="E782" s="90" t="s">
        <v>15</v>
      </c>
      <c r="F782" s="91">
        <v>4</v>
      </c>
      <c r="G782" s="52">
        <f t="shared" si="36"/>
        <v>635</v>
      </c>
      <c r="H782" s="45">
        <f t="shared" si="37"/>
        <v>1</v>
      </c>
      <c r="I782" s="43">
        <f t="shared" si="38"/>
        <v>1</v>
      </c>
    </row>
    <row r="783" spans="3:9" x14ac:dyDescent="0.25">
      <c r="C783" s="88">
        <v>45017</v>
      </c>
      <c r="D783" s="90">
        <v>0.60763888888888895</v>
      </c>
      <c r="E783" s="90" t="s">
        <v>138</v>
      </c>
      <c r="F783" s="91">
        <v>5</v>
      </c>
      <c r="G783" s="52">
        <f t="shared" si="36"/>
        <v>636</v>
      </c>
      <c r="H783" s="45">
        <f t="shared" si="37"/>
        <v>2</v>
      </c>
      <c r="I783" s="43">
        <f t="shared" si="38"/>
        <v>2</v>
      </c>
    </row>
    <row r="784" spans="3:9" hidden="1" x14ac:dyDescent="0.25">
      <c r="C784" s="63">
        <v>45017</v>
      </c>
      <c r="D784" s="65">
        <v>0.62152777777777779</v>
      </c>
      <c r="E784" s="65" t="s">
        <v>15</v>
      </c>
      <c r="F784" s="66">
        <v>5</v>
      </c>
      <c r="G784" s="52">
        <f t="shared" si="36"/>
        <v>636</v>
      </c>
      <c r="H784" s="45">
        <f t="shared" si="37"/>
        <v>1</v>
      </c>
      <c r="I784" s="43">
        <f t="shared" si="38"/>
        <v>2</v>
      </c>
    </row>
    <row r="785" spans="3:9" hidden="1" x14ac:dyDescent="0.25">
      <c r="C785" s="63">
        <v>45024</v>
      </c>
      <c r="D785" s="65">
        <v>0.52083333333333337</v>
      </c>
      <c r="E785" s="65" t="s">
        <v>14</v>
      </c>
      <c r="F785" s="66">
        <v>1</v>
      </c>
      <c r="G785" s="52">
        <f t="shared" si="36"/>
        <v>637</v>
      </c>
      <c r="H785" s="45">
        <f t="shared" si="37"/>
        <v>1</v>
      </c>
      <c r="I785" s="43">
        <f t="shared" si="38"/>
        <v>1</v>
      </c>
    </row>
    <row r="786" spans="3:9" x14ac:dyDescent="0.25">
      <c r="C786" s="88">
        <v>45024</v>
      </c>
      <c r="D786" s="90">
        <v>0.61597222222222225</v>
      </c>
      <c r="E786" s="90" t="s">
        <v>154</v>
      </c>
      <c r="F786" s="91">
        <v>6</v>
      </c>
      <c r="G786" s="52">
        <f t="shared" si="36"/>
        <v>638</v>
      </c>
      <c r="H786" s="45">
        <f t="shared" si="37"/>
        <v>1</v>
      </c>
      <c r="I786" s="43">
        <f t="shared" si="38"/>
        <v>1</v>
      </c>
    </row>
    <row r="787" spans="3:9" x14ac:dyDescent="0.25">
      <c r="C787" s="88">
        <v>45024</v>
      </c>
      <c r="D787" s="90">
        <v>0.67708333333333337</v>
      </c>
      <c r="E787" s="90" t="s">
        <v>14</v>
      </c>
      <c r="F787" s="91">
        <v>7</v>
      </c>
      <c r="G787" s="52">
        <f t="shared" si="36"/>
        <v>639</v>
      </c>
      <c r="H787" s="45">
        <f t="shared" si="37"/>
        <v>1</v>
      </c>
      <c r="I787" s="43">
        <f t="shared" si="38"/>
        <v>1</v>
      </c>
    </row>
    <row r="788" spans="3:9" hidden="1" x14ac:dyDescent="0.25">
      <c r="C788" s="63">
        <v>45024</v>
      </c>
      <c r="D788" s="65">
        <v>0.70138888888888884</v>
      </c>
      <c r="E788" s="65" t="s">
        <v>14</v>
      </c>
      <c r="F788" s="66">
        <v>8</v>
      </c>
      <c r="G788" s="52">
        <f t="shared" si="36"/>
        <v>640</v>
      </c>
      <c r="H788" s="45">
        <f t="shared" si="37"/>
        <v>1</v>
      </c>
      <c r="I788" s="43">
        <f t="shared" si="38"/>
        <v>1</v>
      </c>
    </row>
    <row r="789" spans="3:9" hidden="1" x14ac:dyDescent="0.25">
      <c r="C789" s="63">
        <v>45024</v>
      </c>
      <c r="D789" s="65">
        <v>0.72569444444444453</v>
      </c>
      <c r="E789" s="65" t="s">
        <v>14</v>
      </c>
      <c r="F789" s="66">
        <v>9</v>
      </c>
      <c r="G789" s="52">
        <f t="shared" si="36"/>
        <v>641</v>
      </c>
      <c r="H789" s="45">
        <f t="shared" si="37"/>
        <v>1</v>
      </c>
      <c r="I789" s="43">
        <f t="shared" si="38"/>
        <v>1</v>
      </c>
    </row>
    <row r="790" spans="3:9" hidden="1" x14ac:dyDescent="0.25">
      <c r="C790" s="63">
        <v>45028</v>
      </c>
      <c r="D790" s="65">
        <v>0.57152777777777775</v>
      </c>
      <c r="E790" s="65" t="s">
        <v>154</v>
      </c>
      <c r="F790" s="66">
        <v>4</v>
      </c>
      <c r="G790" s="52">
        <f t="shared" si="36"/>
        <v>642</v>
      </c>
      <c r="H790" s="45">
        <f t="shared" si="37"/>
        <v>1</v>
      </c>
      <c r="I790" s="43">
        <f t="shared" si="38"/>
        <v>1</v>
      </c>
    </row>
    <row r="791" spans="3:9" x14ac:dyDescent="0.25">
      <c r="C791" s="88">
        <v>45028</v>
      </c>
      <c r="D791" s="90">
        <v>0.69305555555555554</v>
      </c>
      <c r="E791" s="90" t="s">
        <v>154</v>
      </c>
      <c r="F791" s="91">
        <v>9</v>
      </c>
      <c r="G791" s="52">
        <f t="shared" si="36"/>
        <v>643</v>
      </c>
      <c r="H791" s="45">
        <f t="shared" si="37"/>
        <v>1</v>
      </c>
      <c r="I791" s="43">
        <f t="shared" si="38"/>
        <v>1</v>
      </c>
    </row>
    <row r="792" spans="3:9" x14ac:dyDescent="0.25">
      <c r="C792" s="88">
        <v>45031</v>
      </c>
      <c r="D792" s="90">
        <v>0.51736111111111105</v>
      </c>
      <c r="E792" s="90" t="s">
        <v>14</v>
      </c>
      <c r="F792" s="91">
        <v>1</v>
      </c>
      <c r="G792" s="52">
        <f t="shared" si="36"/>
        <v>644</v>
      </c>
      <c r="H792" s="45">
        <f t="shared" si="37"/>
        <v>1</v>
      </c>
      <c r="I792" s="43">
        <f t="shared" si="38"/>
        <v>1</v>
      </c>
    </row>
    <row r="793" spans="3:9" hidden="1" x14ac:dyDescent="0.25">
      <c r="C793" s="63">
        <v>45031</v>
      </c>
      <c r="D793" s="65">
        <v>0.54166666666666663</v>
      </c>
      <c r="E793" s="65" t="s">
        <v>14</v>
      </c>
      <c r="F793" s="66">
        <v>2</v>
      </c>
      <c r="G793" s="52">
        <f t="shared" si="36"/>
        <v>645</v>
      </c>
      <c r="H793" s="45">
        <f t="shared" si="37"/>
        <v>1</v>
      </c>
      <c r="I793" s="43">
        <f t="shared" si="38"/>
        <v>1</v>
      </c>
    </row>
    <row r="794" spans="3:9" x14ac:dyDescent="0.25">
      <c r="C794" s="88">
        <v>45031</v>
      </c>
      <c r="D794" s="90">
        <v>0.57986111111111105</v>
      </c>
      <c r="E794" s="90" t="s">
        <v>138</v>
      </c>
      <c r="F794" s="91">
        <v>5</v>
      </c>
      <c r="G794" s="52">
        <f t="shared" si="36"/>
        <v>646</v>
      </c>
      <c r="H794" s="45">
        <f t="shared" si="37"/>
        <v>1</v>
      </c>
      <c r="I794" s="43">
        <f t="shared" si="38"/>
        <v>1</v>
      </c>
    </row>
    <row r="795" spans="3:9" x14ac:dyDescent="0.25">
      <c r="C795" s="88">
        <v>45031</v>
      </c>
      <c r="D795" s="90">
        <v>0.60416666666666663</v>
      </c>
      <c r="E795" s="90" t="s">
        <v>138</v>
      </c>
      <c r="F795" s="91">
        <v>6</v>
      </c>
      <c r="G795" s="52">
        <f t="shared" si="36"/>
        <v>647</v>
      </c>
      <c r="H795" s="45">
        <f t="shared" si="37"/>
        <v>1</v>
      </c>
      <c r="I795" s="43">
        <f t="shared" si="38"/>
        <v>1</v>
      </c>
    </row>
    <row r="796" spans="3:9" x14ac:dyDescent="0.25">
      <c r="C796" s="88">
        <v>45031</v>
      </c>
      <c r="D796" s="90">
        <v>0.64027777777777783</v>
      </c>
      <c r="E796" s="90" t="s">
        <v>155</v>
      </c>
      <c r="F796" s="91">
        <v>7</v>
      </c>
      <c r="G796" s="52">
        <f t="shared" si="36"/>
        <v>648</v>
      </c>
      <c r="H796" s="45">
        <f t="shared" si="37"/>
        <v>1</v>
      </c>
      <c r="I796" s="43">
        <f t="shared" si="38"/>
        <v>1</v>
      </c>
    </row>
    <row r="797" spans="3:9" x14ac:dyDescent="0.25">
      <c r="C797" s="88">
        <v>45031</v>
      </c>
      <c r="D797" s="90">
        <v>0.64583333333333337</v>
      </c>
      <c r="E797" s="90" t="s">
        <v>14</v>
      </c>
      <c r="F797" s="91">
        <v>6</v>
      </c>
      <c r="G797" s="52">
        <f t="shared" si="36"/>
        <v>649</v>
      </c>
      <c r="H797" s="45">
        <f t="shared" si="37"/>
        <v>1</v>
      </c>
      <c r="I797" s="43">
        <f t="shared" si="38"/>
        <v>1</v>
      </c>
    </row>
    <row r="798" spans="3:9" hidden="1" x14ac:dyDescent="0.25">
      <c r="C798" s="63">
        <v>45031</v>
      </c>
      <c r="D798" s="65">
        <v>0.6875</v>
      </c>
      <c r="E798" s="65" t="s">
        <v>138</v>
      </c>
      <c r="F798" s="66">
        <v>9</v>
      </c>
      <c r="G798" s="52">
        <f t="shared" si="36"/>
        <v>650</v>
      </c>
      <c r="H798" s="45">
        <f t="shared" si="37"/>
        <v>1</v>
      </c>
      <c r="I798" s="43">
        <f t="shared" si="38"/>
        <v>1</v>
      </c>
    </row>
    <row r="799" spans="3:9" hidden="1" x14ac:dyDescent="0.25">
      <c r="C799" s="63">
        <v>45035</v>
      </c>
      <c r="D799" s="65">
        <v>0.60763888888888895</v>
      </c>
      <c r="E799" s="65" t="s">
        <v>149</v>
      </c>
      <c r="F799" s="66">
        <v>4</v>
      </c>
      <c r="G799" s="52">
        <f t="shared" si="36"/>
        <v>651</v>
      </c>
      <c r="H799" s="45">
        <f t="shared" si="37"/>
        <v>1</v>
      </c>
      <c r="I799" s="43">
        <f t="shared" si="38"/>
        <v>1</v>
      </c>
    </row>
    <row r="800" spans="3:9" hidden="1" x14ac:dyDescent="0.25">
      <c r="C800" s="63">
        <v>45038</v>
      </c>
      <c r="D800" s="65">
        <v>0.55902777777777779</v>
      </c>
      <c r="E800" s="65" t="s">
        <v>13</v>
      </c>
      <c r="F800" s="66">
        <v>3</v>
      </c>
      <c r="G800" s="52">
        <f t="shared" si="36"/>
        <v>652</v>
      </c>
      <c r="H800" s="45">
        <f t="shared" si="37"/>
        <v>1</v>
      </c>
      <c r="I800" s="43">
        <f t="shared" si="38"/>
        <v>1</v>
      </c>
    </row>
    <row r="801" spans="3:9" hidden="1" x14ac:dyDescent="0.25">
      <c r="C801" s="63">
        <v>45038</v>
      </c>
      <c r="D801" s="65">
        <v>0.57291666666666663</v>
      </c>
      <c r="E801" s="65" t="s">
        <v>141</v>
      </c>
      <c r="F801" s="66">
        <v>5</v>
      </c>
      <c r="G801" s="52">
        <f t="shared" si="36"/>
        <v>653</v>
      </c>
      <c r="H801" s="45">
        <f t="shared" si="37"/>
        <v>1</v>
      </c>
      <c r="I801" s="43">
        <f t="shared" si="38"/>
        <v>1</v>
      </c>
    </row>
    <row r="802" spans="3:9" x14ac:dyDescent="0.25">
      <c r="C802" s="88">
        <v>45038</v>
      </c>
      <c r="D802" s="90">
        <v>0.58333333333333337</v>
      </c>
      <c r="E802" s="90" t="s">
        <v>13</v>
      </c>
      <c r="F802" s="91">
        <v>4</v>
      </c>
      <c r="G802" s="52">
        <f t="shared" si="36"/>
        <v>654</v>
      </c>
      <c r="H802" s="45">
        <f t="shared" si="37"/>
        <v>1</v>
      </c>
      <c r="I802" s="43">
        <f t="shared" si="38"/>
        <v>1</v>
      </c>
    </row>
    <row r="803" spans="3:9" x14ac:dyDescent="0.25">
      <c r="C803" s="88">
        <v>45038</v>
      </c>
      <c r="D803" s="90">
        <v>0.63888888888888895</v>
      </c>
      <c r="E803" s="90" t="s">
        <v>13</v>
      </c>
      <c r="F803" s="91">
        <v>6</v>
      </c>
      <c r="G803" s="52">
        <f t="shared" si="36"/>
        <v>655</v>
      </c>
      <c r="H803" s="45">
        <f t="shared" si="37"/>
        <v>1</v>
      </c>
      <c r="I803" s="43">
        <f t="shared" si="38"/>
        <v>1</v>
      </c>
    </row>
    <row r="804" spans="3:9" hidden="1" x14ac:dyDescent="0.25">
      <c r="C804" s="63">
        <v>45038</v>
      </c>
      <c r="D804" s="65">
        <v>0.66319444444444442</v>
      </c>
      <c r="E804" s="65" t="s">
        <v>13</v>
      </c>
      <c r="F804" s="66">
        <v>7</v>
      </c>
      <c r="G804" s="52">
        <f t="shared" si="36"/>
        <v>656</v>
      </c>
      <c r="H804" s="45">
        <f t="shared" si="37"/>
        <v>1</v>
      </c>
      <c r="I804" s="43">
        <f t="shared" si="38"/>
        <v>1</v>
      </c>
    </row>
    <row r="805" spans="3:9" hidden="1" x14ac:dyDescent="0.25">
      <c r="C805" s="63">
        <v>45038</v>
      </c>
      <c r="D805" s="65">
        <v>0.69097222222222221</v>
      </c>
      <c r="E805" s="65" t="s">
        <v>13</v>
      </c>
      <c r="F805" s="66">
        <v>8</v>
      </c>
      <c r="G805" s="52">
        <f t="shared" si="36"/>
        <v>657</v>
      </c>
      <c r="H805" s="45">
        <f t="shared" si="37"/>
        <v>1</v>
      </c>
      <c r="I805" s="43">
        <f t="shared" si="38"/>
        <v>1</v>
      </c>
    </row>
    <row r="806" spans="3:9" x14ac:dyDescent="0.25">
      <c r="C806" s="88">
        <v>45038</v>
      </c>
      <c r="D806" s="90">
        <v>0.70486111111111105</v>
      </c>
      <c r="E806" s="90" t="s">
        <v>141</v>
      </c>
      <c r="F806" s="91">
        <v>10</v>
      </c>
      <c r="G806" s="52">
        <f t="shared" si="36"/>
        <v>658</v>
      </c>
      <c r="H806" s="45">
        <f t="shared" si="37"/>
        <v>1</v>
      </c>
      <c r="I806" s="43">
        <f t="shared" si="38"/>
        <v>1</v>
      </c>
    </row>
    <row r="807" spans="3:9" x14ac:dyDescent="0.25">
      <c r="C807" s="88">
        <v>45045</v>
      </c>
      <c r="D807" s="90">
        <v>0.50694444444444442</v>
      </c>
      <c r="E807" s="90" t="s">
        <v>5</v>
      </c>
      <c r="F807" s="91">
        <v>2</v>
      </c>
      <c r="G807" s="52">
        <f t="shared" si="36"/>
        <v>659</v>
      </c>
      <c r="H807" s="45">
        <f t="shared" si="37"/>
        <v>1</v>
      </c>
      <c r="I807" s="43">
        <f t="shared" si="38"/>
        <v>1</v>
      </c>
    </row>
    <row r="808" spans="3:9" hidden="1" x14ac:dyDescent="0.25">
      <c r="C808" s="63">
        <v>45045</v>
      </c>
      <c r="D808" s="65">
        <v>0.55555555555555558</v>
      </c>
      <c r="E808" s="65" t="s">
        <v>5</v>
      </c>
      <c r="F808" s="66">
        <v>4</v>
      </c>
      <c r="G808" s="52">
        <f t="shared" si="36"/>
        <v>660</v>
      </c>
      <c r="H808" s="45">
        <f t="shared" si="37"/>
        <v>1</v>
      </c>
      <c r="I808" s="43">
        <f t="shared" si="38"/>
        <v>1</v>
      </c>
    </row>
    <row r="809" spans="3:9" hidden="1" x14ac:dyDescent="0.25">
      <c r="C809" s="63">
        <v>45045</v>
      </c>
      <c r="D809" s="65">
        <v>0.63541666666666663</v>
      </c>
      <c r="E809" s="65" t="s">
        <v>5</v>
      </c>
      <c r="F809" s="66">
        <v>7</v>
      </c>
      <c r="G809" s="52">
        <f t="shared" si="36"/>
        <v>661</v>
      </c>
      <c r="H809" s="45">
        <f t="shared" si="37"/>
        <v>1</v>
      </c>
      <c r="I809" s="43">
        <f t="shared" si="38"/>
        <v>1</v>
      </c>
    </row>
    <row r="810" spans="3:9" hidden="1" x14ac:dyDescent="0.25">
      <c r="C810" s="63">
        <v>45045</v>
      </c>
      <c r="D810" s="65">
        <v>0.6875</v>
      </c>
      <c r="E810" s="65" t="s">
        <v>5</v>
      </c>
      <c r="F810" s="66">
        <v>8</v>
      </c>
      <c r="G810" s="52">
        <f t="shared" si="36"/>
        <v>662</v>
      </c>
      <c r="H810" s="45">
        <f t="shared" si="37"/>
        <v>2</v>
      </c>
      <c r="I810" s="43">
        <f t="shared" si="38"/>
        <v>2</v>
      </c>
    </row>
    <row r="811" spans="3:9" hidden="1" x14ac:dyDescent="0.25">
      <c r="C811" s="63">
        <v>45045</v>
      </c>
      <c r="D811" s="65">
        <v>0.6875</v>
      </c>
      <c r="E811" s="65" t="s">
        <v>5</v>
      </c>
      <c r="F811" s="66">
        <v>8</v>
      </c>
      <c r="G811" s="52">
        <f t="shared" si="36"/>
        <v>662</v>
      </c>
      <c r="H811" s="45">
        <f t="shared" si="37"/>
        <v>1</v>
      </c>
      <c r="I811" s="43">
        <f t="shared" si="38"/>
        <v>2</v>
      </c>
    </row>
    <row r="812" spans="3:9" hidden="1" x14ac:dyDescent="0.25">
      <c r="C812" s="63">
        <v>45049</v>
      </c>
      <c r="D812" s="65">
        <v>0.4770833333333333</v>
      </c>
      <c r="E812" s="65" t="s">
        <v>155</v>
      </c>
      <c r="F812" s="66">
        <v>1</v>
      </c>
      <c r="G812" s="52">
        <f t="shared" si="36"/>
        <v>663</v>
      </c>
      <c r="H812" s="45">
        <f t="shared" si="37"/>
        <v>1</v>
      </c>
      <c r="I812" s="43">
        <f t="shared" si="38"/>
        <v>1</v>
      </c>
    </row>
    <row r="813" spans="3:9" hidden="1" x14ac:dyDescent="0.25">
      <c r="C813" s="63">
        <v>45049</v>
      </c>
      <c r="D813" s="65">
        <v>0.6694444444444444</v>
      </c>
      <c r="E813" s="65" t="s">
        <v>155</v>
      </c>
      <c r="F813" s="66">
        <v>9</v>
      </c>
      <c r="G813" s="52">
        <f t="shared" si="36"/>
        <v>664</v>
      </c>
      <c r="H813" s="45">
        <f t="shared" si="37"/>
        <v>1</v>
      </c>
      <c r="I813" s="43">
        <f t="shared" si="38"/>
        <v>1</v>
      </c>
    </row>
    <row r="814" spans="3:9" hidden="1" x14ac:dyDescent="0.25">
      <c r="C814" s="63">
        <v>45052</v>
      </c>
      <c r="D814" s="65">
        <v>0.51736111111111105</v>
      </c>
      <c r="E814" s="65" t="s">
        <v>142</v>
      </c>
      <c r="F814" s="66">
        <v>3</v>
      </c>
      <c r="G814" s="52">
        <f t="shared" si="36"/>
        <v>665</v>
      </c>
      <c r="H814" s="45">
        <f t="shared" si="37"/>
        <v>1</v>
      </c>
      <c r="I814" s="43">
        <f t="shared" si="38"/>
        <v>1</v>
      </c>
    </row>
    <row r="815" spans="3:9" x14ac:dyDescent="0.25">
      <c r="C815" s="88">
        <v>45052</v>
      </c>
      <c r="D815" s="90">
        <v>0.54166666666666663</v>
      </c>
      <c r="E815" s="90" t="s">
        <v>142</v>
      </c>
      <c r="F815" s="91">
        <v>4</v>
      </c>
      <c r="G815" s="52">
        <f t="shared" si="36"/>
        <v>666</v>
      </c>
      <c r="H815" s="45">
        <f t="shared" si="37"/>
        <v>1</v>
      </c>
      <c r="I815" s="43">
        <f t="shared" si="38"/>
        <v>1</v>
      </c>
    </row>
    <row r="816" spans="3:9" x14ac:dyDescent="0.25">
      <c r="C816" s="88">
        <v>45052</v>
      </c>
      <c r="D816" s="90">
        <v>0.55208333333333337</v>
      </c>
      <c r="E816" s="90" t="s">
        <v>5</v>
      </c>
      <c r="F816" s="91">
        <v>3</v>
      </c>
      <c r="G816" s="52">
        <f t="shared" si="36"/>
        <v>667</v>
      </c>
      <c r="H816" s="45">
        <f t="shared" si="37"/>
        <v>1</v>
      </c>
      <c r="I816" s="43">
        <f t="shared" si="38"/>
        <v>1</v>
      </c>
    </row>
    <row r="817" spans="3:9" hidden="1" x14ac:dyDescent="0.25">
      <c r="C817" s="63">
        <v>45052</v>
      </c>
      <c r="D817" s="65">
        <v>0.60069444444444442</v>
      </c>
      <c r="E817" s="65" t="s">
        <v>5</v>
      </c>
      <c r="F817" s="66">
        <v>5</v>
      </c>
      <c r="G817" s="52">
        <f t="shared" si="36"/>
        <v>668</v>
      </c>
      <c r="H817" s="45">
        <f t="shared" si="37"/>
        <v>1</v>
      </c>
      <c r="I817" s="43">
        <f t="shared" si="38"/>
        <v>1</v>
      </c>
    </row>
    <row r="818" spans="3:9" hidden="1" x14ac:dyDescent="0.25">
      <c r="C818" s="63">
        <v>45052</v>
      </c>
      <c r="D818" s="65">
        <v>0.625</v>
      </c>
      <c r="E818" s="65" t="s">
        <v>5</v>
      </c>
      <c r="F818" s="66">
        <v>6</v>
      </c>
      <c r="G818" s="52">
        <f t="shared" si="36"/>
        <v>669</v>
      </c>
      <c r="H818" s="45">
        <f t="shared" si="37"/>
        <v>1</v>
      </c>
      <c r="I818" s="43">
        <f t="shared" si="38"/>
        <v>1</v>
      </c>
    </row>
    <row r="819" spans="3:9" x14ac:dyDescent="0.25">
      <c r="C819" s="88">
        <v>45052</v>
      </c>
      <c r="D819" s="90">
        <v>0.64236111111111105</v>
      </c>
      <c r="E819" s="90" t="s">
        <v>142</v>
      </c>
      <c r="F819" s="91">
        <v>8</v>
      </c>
      <c r="G819" s="52">
        <f t="shared" si="36"/>
        <v>670</v>
      </c>
      <c r="H819" s="45">
        <f t="shared" si="37"/>
        <v>1</v>
      </c>
      <c r="I819" s="43">
        <f t="shared" si="38"/>
        <v>1</v>
      </c>
    </row>
    <row r="820" spans="3:9" x14ac:dyDescent="0.25">
      <c r="C820" s="88">
        <v>45052</v>
      </c>
      <c r="D820" s="90">
        <v>0.65277777777777779</v>
      </c>
      <c r="E820" s="90" t="s">
        <v>5</v>
      </c>
      <c r="F820" s="91">
        <v>7</v>
      </c>
      <c r="G820" s="52">
        <f t="shared" si="36"/>
        <v>671</v>
      </c>
      <c r="H820" s="45">
        <f t="shared" si="37"/>
        <v>1</v>
      </c>
      <c r="I820" s="43">
        <f t="shared" si="38"/>
        <v>1</v>
      </c>
    </row>
    <row r="821" spans="3:9" hidden="1" x14ac:dyDescent="0.25">
      <c r="C821" s="63">
        <v>45052</v>
      </c>
      <c r="D821" s="65">
        <v>0.67013888888888884</v>
      </c>
      <c r="E821" s="65" t="s">
        <v>142</v>
      </c>
      <c r="F821" s="66">
        <v>9</v>
      </c>
      <c r="G821" s="52">
        <f t="shared" si="36"/>
        <v>672</v>
      </c>
      <c r="H821" s="45">
        <f t="shared" si="37"/>
        <v>1</v>
      </c>
      <c r="I821" s="43">
        <f t="shared" si="38"/>
        <v>1</v>
      </c>
    </row>
    <row r="822" spans="3:9" hidden="1" x14ac:dyDescent="0.25">
      <c r="C822" s="63">
        <v>45052</v>
      </c>
      <c r="D822" s="65">
        <v>0.68055555555555547</v>
      </c>
      <c r="E822" s="65" t="s">
        <v>5</v>
      </c>
      <c r="F822" s="66">
        <v>8</v>
      </c>
      <c r="G822" s="52">
        <f t="shared" si="36"/>
        <v>673</v>
      </c>
      <c r="H822" s="45">
        <f t="shared" si="37"/>
        <v>1</v>
      </c>
      <c r="I822" s="43">
        <f t="shared" si="38"/>
        <v>1</v>
      </c>
    </row>
    <row r="823" spans="3:9" hidden="1" x14ac:dyDescent="0.25">
      <c r="C823" s="63">
        <v>45052</v>
      </c>
      <c r="D823" s="65">
        <v>0.69791666666666663</v>
      </c>
      <c r="E823" s="65" t="s">
        <v>142</v>
      </c>
      <c r="F823" s="66">
        <v>10</v>
      </c>
      <c r="G823" s="52">
        <f t="shared" si="36"/>
        <v>674</v>
      </c>
      <c r="H823" s="45">
        <f t="shared" si="37"/>
        <v>1</v>
      </c>
      <c r="I823" s="43">
        <f t="shared" si="38"/>
        <v>1</v>
      </c>
    </row>
    <row r="824" spans="3:9" hidden="1" x14ac:dyDescent="0.25">
      <c r="C824" s="63">
        <v>45056</v>
      </c>
      <c r="D824" s="65">
        <v>0.60763888888888895</v>
      </c>
      <c r="E824" s="65" t="s">
        <v>145</v>
      </c>
      <c r="F824" s="66">
        <v>4</v>
      </c>
      <c r="G824" s="52">
        <f t="shared" si="36"/>
        <v>675</v>
      </c>
      <c r="H824" s="45">
        <f t="shared" si="37"/>
        <v>1</v>
      </c>
      <c r="I824" s="43">
        <f t="shared" si="38"/>
        <v>1</v>
      </c>
    </row>
    <row r="825" spans="3:9" hidden="1" x14ac:dyDescent="0.25">
      <c r="C825" s="63">
        <v>45056</v>
      </c>
      <c r="D825" s="65">
        <v>0.65625</v>
      </c>
      <c r="E825" s="65" t="s">
        <v>145</v>
      </c>
      <c r="F825" s="66">
        <v>6</v>
      </c>
      <c r="G825" s="52">
        <f t="shared" si="36"/>
        <v>676</v>
      </c>
      <c r="H825" s="45">
        <f t="shared" si="37"/>
        <v>1</v>
      </c>
      <c r="I825" s="43">
        <f t="shared" si="38"/>
        <v>1</v>
      </c>
    </row>
    <row r="826" spans="3:9" x14ac:dyDescent="0.25">
      <c r="C826" s="88">
        <v>45056</v>
      </c>
      <c r="D826" s="90">
        <v>0.68055555555555547</v>
      </c>
      <c r="E826" s="90" t="s">
        <v>145</v>
      </c>
      <c r="F826" s="91">
        <v>7</v>
      </c>
      <c r="G826" s="52">
        <f t="shared" si="36"/>
        <v>677</v>
      </c>
      <c r="H826" s="45">
        <f t="shared" si="37"/>
        <v>1</v>
      </c>
      <c r="I826" s="43">
        <f t="shared" si="38"/>
        <v>1</v>
      </c>
    </row>
    <row r="827" spans="3:9" x14ac:dyDescent="0.25">
      <c r="C827" s="88">
        <v>45059</v>
      </c>
      <c r="D827" s="90">
        <v>0.4916666666666667</v>
      </c>
      <c r="E827" s="90" t="s">
        <v>154</v>
      </c>
      <c r="F827" s="91">
        <v>1</v>
      </c>
      <c r="G827" s="52">
        <f t="shared" si="36"/>
        <v>678</v>
      </c>
      <c r="H827" s="45">
        <f t="shared" si="37"/>
        <v>1</v>
      </c>
      <c r="I827" s="43">
        <f t="shared" si="38"/>
        <v>1</v>
      </c>
    </row>
    <row r="828" spans="3:9" hidden="1" x14ac:dyDescent="0.25">
      <c r="C828" s="63">
        <v>45059</v>
      </c>
      <c r="D828" s="65">
        <v>0.63194444444444442</v>
      </c>
      <c r="E828" s="65" t="s">
        <v>152</v>
      </c>
      <c r="F828" s="66">
        <v>8</v>
      </c>
      <c r="G828" s="52">
        <f t="shared" si="36"/>
        <v>679</v>
      </c>
      <c r="H828" s="45">
        <f t="shared" si="37"/>
        <v>1</v>
      </c>
      <c r="I828" s="43">
        <f t="shared" si="38"/>
        <v>1</v>
      </c>
    </row>
    <row r="829" spans="3:9" hidden="1" x14ac:dyDescent="0.25">
      <c r="C829" s="63">
        <v>45059</v>
      </c>
      <c r="D829" s="65">
        <v>0.65972222222222221</v>
      </c>
      <c r="E829" s="65" t="s">
        <v>152</v>
      </c>
      <c r="F829" s="66">
        <v>9</v>
      </c>
      <c r="G829" s="52">
        <f t="shared" si="36"/>
        <v>680</v>
      </c>
      <c r="H829" s="45">
        <f t="shared" si="37"/>
        <v>1</v>
      </c>
      <c r="I829" s="43">
        <f t="shared" si="38"/>
        <v>1</v>
      </c>
    </row>
    <row r="830" spans="3:9" hidden="1" x14ac:dyDescent="0.25">
      <c r="C830" s="63">
        <v>45059</v>
      </c>
      <c r="D830" s="65">
        <v>0.6875</v>
      </c>
      <c r="E830" s="65" t="s">
        <v>152</v>
      </c>
      <c r="F830" s="66">
        <v>10</v>
      </c>
      <c r="G830" s="52">
        <f t="shared" si="36"/>
        <v>681</v>
      </c>
      <c r="H830" s="45">
        <f t="shared" si="37"/>
        <v>1</v>
      </c>
      <c r="I830" s="43">
        <f t="shared" si="38"/>
        <v>1</v>
      </c>
    </row>
    <row r="831" spans="3:9" hidden="1" x14ac:dyDescent="0.25">
      <c r="C831" s="63">
        <v>45066</v>
      </c>
      <c r="D831" s="65">
        <v>0.48819444444444443</v>
      </c>
      <c r="E831" s="65" t="s">
        <v>154</v>
      </c>
      <c r="F831" s="66">
        <v>1</v>
      </c>
      <c r="G831" s="52">
        <f t="shared" si="36"/>
        <v>682</v>
      </c>
      <c r="H831" s="45">
        <f t="shared" si="37"/>
        <v>1</v>
      </c>
      <c r="I831" s="43">
        <f t="shared" si="38"/>
        <v>1</v>
      </c>
    </row>
    <row r="832" spans="3:9" hidden="1" x14ac:dyDescent="0.25">
      <c r="C832" s="63">
        <v>45066</v>
      </c>
      <c r="D832" s="65">
        <v>0.53125</v>
      </c>
      <c r="E832" s="65" t="s">
        <v>139</v>
      </c>
      <c r="F832" s="66">
        <v>4</v>
      </c>
      <c r="G832" s="52">
        <f t="shared" si="36"/>
        <v>683</v>
      </c>
      <c r="H832" s="45">
        <f t="shared" si="37"/>
        <v>1</v>
      </c>
      <c r="I832" s="43">
        <f t="shared" si="38"/>
        <v>1</v>
      </c>
    </row>
    <row r="833" spans="3:9" hidden="1" x14ac:dyDescent="0.25">
      <c r="C833" s="63">
        <v>45066</v>
      </c>
      <c r="D833" s="65">
        <v>0.59027777777777779</v>
      </c>
      <c r="E833" s="65" t="s">
        <v>10</v>
      </c>
      <c r="F833" s="66">
        <v>5</v>
      </c>
      <c r="G833" s="52">
        <f t="shared" si="36"/>
        <v>684</v>
      </c>
      <c r="H833" s="45">
        <f t="shared" si="37"/>
        <v>1</v>
      </c>
      <c r="I833" s="43">
        <f t="shared" si="38"/>
        <v>1</v>
      </c>
    </row>
    <row r="834" spans="3:9" hidden="1" x14ac:dyDescent="0.25">
      <c r="C834" s="63">
        <v>45066</v>
      </c>
      <c r="D834" s="65">
        <v>0.61458333333333337</v>
      </c>
      <c r="E834" s="65" t="s">
        <v>10</v>
      </c>
      <c r="F834" s="66">
        <v>6</v>
      </c>
      <c r="G834" s="52">
        <f t="shared" si="36"/>
        <v>685</v>
      </c>
      <c r="H834" s="45">
        <f t="shared" si="37"/>
        <v>1</v>
      </c>
      <c r="I834" s="43">
        <f t="shared" si="38"/>
        <v>1</v>
      </c>
    </row>
    <row r="835" spans="3:9" hidden="1" x14ac:dyDescent="0.25">
      <c r="C835" s="63">
        <v>45066</v>
      </c>
      <c r="D835" s="65">
        <v>0.65625</v>
      </c>
      <c r="E835" s="65" t="s">
        <v>139</v>
      </c>
      <c r="F835" s="66">
        <v>9</v>
      </c>
      <c r="G835" s="52">
        <f t="shared" si="36"/>
        <v>686</v>
      </c>
      <c r="H835" s="45">
        <f t="shared" si="37"/>
        <v>1</v>
      </c>
      <c r="I835" s="43">
        <f t="shared" si="38"/>
        <v>1</v>
      </c>
    </row>
    <row r="836" spans="3:9" x14ac:dyDescent="0.25">
      <c r="C836" s="88">
        <v>45066</v>
      </c>
      <c r="D836" s="90">
        <v>0.68402777777777779</v>
      </c>
      <c r="E836" s="90" t="s">
        <v>139</v>
      </c>
      <c r="F836" s="91">
        <v>10</v>
      </c>
      <c r="G836" s="52">
        <f t="shared" si="36"/>
        <v>687</v>
      </c>
      <c r="H836" s="45">
        <f t="shared" si="37"/>
        <v>1</v>
      </c>
      <c r="I836" s="43">
        <f t="shared" si="38"/>
        <v>1</v>
      </c>
    </row>
    <row r="837" spans="3:9" x14ac:dyDescent="0.25">
      <c r="C837" s="88">
        <v>45073</v>
      </c>
      <c r="D837" s="90">
        <v>0.50694444444444442</v>
      </c>
      <c r="E837" s="90" t="s">
        <v>138</v>
      </c>
      <c r="F837" s="91">
        <v>3</v>
      </c>
      <c r="G837" s="52">
        <f t="shared" ref="G837:G900" si="39">IF(AND(C837=C836,F837=F836),G836,G836+1)</f>
        <v>688</v>
      </c>
      <c r="H837" s="45">
        <f t="shared" si="37"/>
        <v>2</v>
      </c>
      <c r="I837" s="43">
        <f t="shared" si="38"/>
        <v>2</v>
      </c>
    </row>
    <row r="838" spans="3:9" hidden="1" x14ac:dyDescent="0.25">
      <c r="C838" s="63">
        <v>45073</v>
      </c>
      <c r="D838" s="65">
        <v>0.54166666666666663</v>
      </c>
      <c r="E838" s="65" t="s">
        <v>5</v>
      </c>
      <c r="F838" s="66">
        <v>3</v>
      </c>
      <c r="G838" s="52">
        <f t="shared" si="39"/>
        <v>688</v>
      </c>
      <c r="H838" s="45">
        <f t="shared" ref="H838:H901" si="40">IF(G838=G840,3,IF(G838=G839,2,1))</f>
        <v>1</v>
      </c>
      <c r="I838" s="43">
        <f t="shared" ref="I838:I901" si="41">IF(H836=3,3,IF(H837=3,3,IF(H837=2,2,H838)))</f>
        <v>2</v>
      </c>
    </row>
    <row r="839" spans="3:9" x14ac:dyDescent="0.25">
      <c r="C839" s="88">
        <v>45073</v>
      </c>
      <c r="D839" s="90">
        <v>0.61458333333333337</v>
      </c>
      <c r="E839" s="90" t="s">
        <v>5</v>
      </c>
      <c r="F839" s="91">
        <v>6</v>
      </c>
      <c r="G839" s="52">
        <f t="shared" si="39"/>
        <v>689</v>
      </c>
      <c r="H839" s="45">
        <f t="shared" si="40"/>
        <v>2</v>
      </c>
      <c r="I839" s="43">
        <f t="shared" si="41"/>
        <v>2</v>
      </c>
    </row>
    <row r="840" spans="3:9" x14ac:dyDescent="0.25">
      <c r="C840" s="88">
        <v>45073</v>
      </c>
      <c r="D840" s="90">
        <v>0.61458333333333337</v>
      </c>
      <c r="E840" s="90" t="s">
        <v>5</v>
      </c>
      <c r="F840" s="91">
        <v>6</v>
      </c>
      <c r="G840" s="52">
        <f t="shared" si="39"/>
        <v>689</v>
      </c>
      <c r="H840" s="45">
        <f t="shared" si="40"/>
        <v>1</v>
      </c>
      <c r="I840" s="43">
        <f t="shared" si="41"/>
        <v>2</v>
      </c>
    </row>
    <row r="841" spans="3:9" x14ac:dyDescent="0.25">
      <c r="C841" s="88">
        <v>45073</v>
      </c>
      <c r="D841" s="90">
        <v>0.65625</v>
      </c>
      <c r="E841" s="90" t="s">
        <v>138</v>
      </c>
      <c r="F841" s="91">
        <v>9</v>
      </c>
      <c r="G841" s="52">
        <f t="shared" si="39"/>
        <v>690</v>
      </c>
      <c r="H841" s="45">
        <f t="shared" si="40"/>
        <v>1</v>
      </c>
      <c r="I841" s="43">
        <f t="shared" si="41"/>
        <v>1</v>
      </c>
    </row>
    <row r="842" spans="3:9" x14ac:dyDescent="0.25">
      <c r="C842" s="88">
        <v>45073</v>
      </c>
      <c r="D842" s="90">
        <v>0.68402777777777779</v>
      </c>
      <c r="E842" s="90" t="s">
        <v>138</v>
      </c>
      <c r="F842" s="91">
        <v>10</v>
      </c>
      <c r="G842" s="52">
        <f t="shared" si="39"/>
        <v>691</v>
      </c>
      <c r="H842" s="45">
        <f t="shared" si="40"/>
        <v>1</v>
      </c>
      <c r="I842" s="43">
        <f t="shared" si="41"/>
        <v>1</v>
      </c>
    </row>
    <row r="843" spans="3:9" hidden="1" x14ac:dyDescent="0.25">
      <c r="C843" s="57">
        <v>45077</v>
      </c>
      <c r="D843" s="58">
        <v>0.62013888888888891</v>
      </c>
      <c r="E843" s="58" t="s">
        <v>154</v>
      </c>
      <c r="F843" s="59">
        <v>5</v>
      </c>
      <c r="G843" s="52">
        <f t="shared" si="39"/>
        <v>692</v>
      </c>
      <c r="H843" s="45">
        <f t="shared" si="40"/>
        <v>1</v>
      </c>
      <c r="I843" s="43">
        <f t="shared" si="41"/>
        <v>1</v>
      </c>
    </row>
    <row r="844" spans="3:9" hidden="1" x14ac:dyDescent="0.25">
      <c r="C844" s="57">
        <v>45077</v>
      </c>
      <c r="D844" s="58">
        <v>0.68055555555555547</v>
      </c>
      <c r="E844" s="58" t="s">
        <v>149</v>
      </c>
      <c r="F844" s="59">
        <v>7</v>
      </c>
      <c r="G844" s="52">
        <f t="shared" si="39"/>
        <v>693</v>
      </c>
      <c r="H844" s="45">
        <f t="shared" si="40"/>
        <v>1</v>
      </c>
      <c r="I844" s="43">
        <f t="shared" si="41"/>
        <v>1</v>
      </c>
    </row>
    <row r="845" spans="3:9" hidden="1" x14ac:dyDescent="0.25">
      <c r="C845" s="57">
        <v>45080</v>
      </c>
      <c r="D845" s="58">
        <v>0.57986111111111105</v>
      </c>
      <c r="E845" s="58" t="s">
        <v>139</v>
      </c>
      <c r="F845" s="59">
        <v>6</v>
      </c>
      <c r="G845" s="52">
        <f t="shared" si="39"/>
        <v>694</v>
      </c>
      <c r="H845" s="45">
        <f t="shared" si="40"/>
        <v>1</v>
      </c>
      <c r="I845" s="43">
        <f t="shared" si="41"/>
        <v>1</v>
      </c>
    </row>
    <row r="846" spans="3:9" hidden="1" x14ac:dyDescent="0.25">
      <c r="C846" s="57">
        <v>45080</v>
      </c>
      <c r="D846" s="58">
        <v>0.60416666666666663</v>
      </c>
      <c r="E846" s="58" t="s">
        <v>139</v>
      </c>
      <c r="F846" s="59">
        <v>7</v>
      </c>
      <c r="G846" s="52">
        <f t="shared" si="39"/>
        <v>695</v>
      </c>
      <c r="H846" s="45">
        <f t="shared" si="40"/>
        <v>1</v>
      </c>
      <c r="I846" s="43">
        <f t="shared" si="41"/>
        <v>1</v>
      </c>
    </row>
    <row r="847" spans="3:9" hidden="1" x14ac:dyDescent="0.25">
      <c r="C847" s="57">
        <v>45080</v>
      </c>
      <c r="D847" s="58">
        <v>0.62847222222222221</v>
      </c>
      <c r="E847" s="58" t="s">
        <v>139</v>
      </c>
      <c r="F847" s="59">
        <v>8</v>
      </c>
      <c r="G847" s="52">
        <f t="shared" si="39"/>
        <v>696</v>
      </c>
      <c r="H847" s="45">
        <f t="shared" si="40"/>
        <v>1</v>
      </c>
      <c r="I847" s="43">
        <f t="shared" si="41"/>
        <v>1</v>
      </c>
    </row>
    <row r="848" spans="3:9" hidden="1" x14ac:dyDescent="0.25">
      <c r="C848" s="57">
        <v>45080</v>
      </c>
      <c r="D848" s="58">
        <v>0.65277777777777779</v>
      </c>
      <c r="E848" s="58" t="s">
        <v>139</v>
      </c>
      <c r="F848" s="59">
        <v>9</v>
      </c>
      <c r="G848" s="52">
        <f t="shared" si="39"/>
        <v>697</v>
      </c>
      <c r="H848" s="45">
        <f t="shared" si="40"/>
        <v>1</v>
      </c>
      <c r="I848" s="43">
        <f t="shared" si="41"/>
        <v>1</v>
      </c>
    </row>
    <row r="849" spans="3:9" hidden="1" x14ac:dyDescent="0.25">
      <c r="C849" s="57">
        <v>45080</v>
      </c>
      <c r="D849" s="58">
        <v>0.66666666666666663</v>
      </c>
      <c r="E849" s="58" t="s">
        <v>10</v>
      </c>
      <c r="F849" s="59">
        <v>8</v>
      </c>
      <c r="G849" s="52">
        <f t="shared" si="39"/>
        <v>698</v>
      </c>
      <c r="H849" s="45">
        <f t="shared" si="40"/>
        <v>1</v>
      </c>
      <c r="I849" s="43">
        <f t="shared" si="41"/>
        <v>1</v>
      </c>
    </row>
    <row r="850" spans="3:9" hidden="1" x14ac:dyDescent="0.25">
      <c r="C850" s="57">
        <v>45084</v>
      </c>
      <c r="D850" s="58">
        <v>0.55555555555555558</v>
      </c>
      <c r="E850" s="58" t="s">
        <v>146</v>
      </c>
      <c r="F850" s="59">
        <v>2</v>
      </c>
      <c r="G850" s="52">
        <f t="shared" si="39"/>
        <v>699</v>
      </c>
      <c r="H850" s="45">
        <f t="shared" si="40"/>
        <v>1</v>
      </c>
      <c r="I850" s="43">
        <f t="shared" si="41"/>
        <v>1</v>
      </c>
    </row>
    <row r="851" spans="3:9" hidden="1" x14ac:dyDescent="0.25">
      <c r="C851" s="57">
        <v>45084</v>
      </c>
      <c r="D851" s="58">
        <v>0.59583333333333333</v>
      </c>
      <c r="E851" s="58" t="s">
        <v>154</v>
      </c>
      <c r="F851" s="59">
        <v>5</v>
      </c>
      <c r="G851" s="52">
        <f t="shared" si="39"/>
        <v>700</v>
      </c>
      <c r="H851" s="45">
        <f t="shared" si="40"/>
        <v>1</v>
      </c>
      <c r="I851" s="43">
        <f t="shared" si="41"/>
        <v>1</v>
      </c>
    </row>
    <row r="852" spans="3:9" hidden="1" x14ac:dyDescent="0.25">
      <c r="C852" s="57">
        <v>45084</v>
      </c>
      <c r="D852" s="58">
        <v>0.64444444444444449</v>
      </c>
      <c r="E852" s="58" t="s">
        <v>154</v>
      </c>
      <c r="F852" s="59">
        <v>7</v>
      </c>
      <c r="G852" s="52">
        <f t="shared" si="39"/>
        <v>701</v>
      </c>
      <c r="H852" s="45">
        <f t="shared" si="40"/>
        <v>1</v>
      </c>
      <c r="I852" s="43">
        <f t="shared" si="41"/>
        <v>1</v>
      </c>
    </row>
    <row r="853" spans="3:9" hidden="1" x14ac:dyDescent="0.25">
      <c r="C853" s="57">
        <v>45084</v>
      </c>
      <c r="D853" s="58">
        <v>0.65625</v>
      </c>
      <c r="E853" s="58" t="s">
        <v>146</v>
      </c>
      <c r="F853" s="59">
        <v>6</v>
      </c>
      <c r="G853" s="52">
        <f t="shared" si="39"/>
        <v>702</v>
      </c>
      <c r="H853" s="45">
        <f t="shared" si="40"/>
        <v>1</v>
      </c>
      <c r="I853" s="43">
        <f t="shared" si="41"/>
        <v>1</v>
      </c>
    </row>
    <row r="854" spans="3:9" hidden="1" x14ac:dyDescent="0.25">
      <c r="C854" s="57">
        <v>45087</v>
      </c>
      <c r="D854" s="58">
        <v>0.53125</v>
      </c>
      <c r="E854" s="58" t="s">
        <v>138</v>
      </c>
      <c r="F854" s="59">
        <v>4</v>
      </c>
      <c r="G854" s="52">
        <f t="shared" si="39"/>
        <v>703</v>
      </c>
      <c r="H854" s="45">
        <f t="shared" si="40"/>
        <v>1</v>
      </c>
      <c r="I854" s="43">
        <f t="shared" si="41"/>
        <v>1</v>
      </c>
    </row>
    <row r="855" spans="3:9" hidden="1" x14ac:dyDescent="0.25">
      <c r="C855" s="57">
        <v>45087</v>
      </c>
      <c r="D855" s="58">
        <v>0.59027777777777779</v>
      </c>
      <c r="E855" s="58" t="s">
        <v>5</v>
      </c>
      <c r="F855" s="59">
        <v>5</v>
      </c>
      <c r="G855" s="52">
        <f t="shared" si="39"/>
        <v>704</v>
      </c>
      <c r="H855" s="45">
        <f t="shared" si="40"/>
        <v>1</v>
      </c>
      <c r="I855" s="43">
        <f t="shared" si="41"/>
        <v>1</v>
      </c>
    </row>
    <row r="856" spans="3:9" hidden="1" x14ac:dyDescent="0.25">
      <c r="C856" s="57">
        <v>45087</v>
      </c>
      <c r="D856" s="58">
        <v>0.61458333333333337</v>
      </c>
      <c r="E856" s="58" t="s">
        <v>5</v>
      </c>
      <c r="F856" s="59">
        <v>6</v>
      </c>
      <c r="G856" s="52">
        <f t="shared" si="39"/>
        <v>705</v>
      </c>
      <c r="H856" s="45">
        <f t="shared" si="40"/>
        <v>2</v>
      </c>
      <c r="I856" s="43">
        <f t="shared" si="41"/>
        <v>2</v>
      </c>
    </row>
    <row r="857" spans="3:9" hidden="1" x14ac:dyDescent="0.25">
      <c r="C857" s="57">
        <v>45087</v>
      </c>
      <c r="D857" s="58">
        <v>0.61458333333333337</v>
      </c>
      <c r="E857" s="58" t="s">
        <v>5</v>
      </c>
      <c r="F857" s="59">
        <v>6</v>
      </c>
      <c r="G857" s="52">
        <f t="shared" si="39"/>
        <v>705</v>
      </c>
      <c r="H857" s="45">
        <f t="shared" si="40"/>
        <v>1</v>
      </c>
      <c r="I857" s="43">
        <f t="shared" si="41"/>
        <v>2</v>
      </c>
    </row>
    <row r="858" spans="3:9" hidden="1" x14ac:dyDescent="0.25">
      <c r="C858" s="57">
        <v>45087</v>
      </c>
      <c r="D858" s="58">
        <v>0.62847222222222221</v>
      </c>
      <c r="E858" s="58" t="s">
        <v>138</v>
      </c>
      <c r="F858" s="59">
        <v>8</v>
      </c>
      <c r="G858" s="52">
        <f t="shared" si="39"/>
        <v>706</v>
      </c>
      <c r="H858" s="45">
        <f t="shared" si="40"/>
        <v>1</v>
      </c>
      <c r="I858" s="43">
        <f t="shared" si="41"/>
        <v>1</v>
      </c>
    </row>
    <row r="859" spans="3:9" hidden="1" x14ac:dyDescent="0.25">
      <c r="C859" s="57">
        <v>45087</v>
      </c>
      <c r="D859" s="58">
        <v>0.68055555555555547</v>
      </c>
      <c r="E859" s="58" t="s">
        <v>138</v>
      </c>
      <c r="F859" s="59">
        <v>10</v>
      </c>
      <c r="G859" s="52">
        <f t="shared" si="39"/>
        <v>707</v>
      </c>
      <c r="H859" s="45">
        <f t="shared" si="40"/>
        <v>1</v>
      </c>
      <c r="I859" s="43">
        <f t="shared" si="41"/>
        <v>1</v>
      </c>
    </row>
    <row r="860" spans="3:9" hidden="1" x14ac:dyDescent="0.25">
      <c r="C860" s="57">
        <v>45091</v>
      </c>
      <c r="D860" s="58">
        <v>0.55902777777777779</v>
      </c>
      <c r="E860" s="58" t="s">
        <v>145</v>
      </c>
      <c r="F860" s="59">
        <v>1</v>
      </c>
      <c r="G860" s="52">
        <f t="shared" si="39"/>
        <v>708</v>
      </c>
      <c r="H860" s="45">
        <f t="shared" si="40"/>
        <v>1</v>
      </c>
      <c r="I860" s="43">
        <f t="shared" si="41"/>
        <v>1</v>
      </c>
    </row>
    <row r="861" spans="3:9" hidden="1" x14ac:dyDescent="0.25">
      <c r="C861" s="57">
        <v>45091</v>
      </c>
      <c r="D861" s="58">
        <v>0.59027777777777779</v>
      </c>
      <c r="E861" s="58" t="s">
        <v>5</v>
      </c>
      <c r="F861" s="59">
        <v>4</v>
      </c>
      <c r="G861" s="52">
        <f t="shared" si="39"/>
        <v>709</v>
      </c>
      <c r="H861" s="45">
        <f t="shared" si="40"/>
        <v>1</v>
      </c>
      <c r="I861" s="43">
        <f t="shared" si="41"/>
        <v>1</v>
      </c>
    </row>
    <row r="862" spans="3:9" hidden="1" x14ac:dyDescent="0.25">
      <c r="C862" s="57">
        <v>45091</v>
      </c>
      <c r="D862" s="58">
        <v>0.63888888888888895</v>
      </c>
      <c r="E862" s="58" t="s">
        <v>5</v>
      </c>
      <c r="F862" s="59">
        <v>6</v>
      </c>
      <c r="G862" s="52">
        <f t="shared" si="39"/>
        <v>710</v>
      </c>
      <c r="H862" s="45">
        <f t="shared" si="40"/>
        <v>1</v>
      </c>
      <c r="I862" s="43">
        <f t="shared" si="41"/>
        <v>1</v>
      </c>
    </row>
    <row r="863" spans="3:9" hidden="1" x14ac:dyDescent="0.25">
      <c r="C863" s="57">
        <v>45091</v>
      </c>
      <c r="D863" s="58">
        <v>0.66319444444444442</v>
      </c>
      <c r="E863" s="58" t="s">
        <v>5</v>
      </c>
      <c r="F863" s="59">
        <v>7</v>
      </c>
      <c r="G863" s="52">
        <f t="shared" si="39"/>
        <v>711</v>
      </c>
      <c r="H863" s="45">
        <f t="shared" si="40"/>
        <v>2</v>
      </c>
      <c r="I863" s="43">
        <f t="shared" si="41"/>
        <v>2</v>
      </c>
    </row>
    <row r="864" spans="3:9" hidden="1" x14ac:dyDescent="0.25">
      <c r="C864" s="57">
        <v>45091</v>
      </c>
      <c r="D864" s="58">
        <v>0.66875000000000007</v>
      </c>
      <c r="E864" s="58" t="s">
        <v>154</v>
      </c>
      <c r="F864" s="59">
        <v>7</v>
      </c>
      <c r="G864" s="52">
        <f t="shared" si="39"/>
        <v>711</v>
      </c>
      <c r="H864" s="45">
        <f t="shared" si="40"/>
        <v>1</v>
      </c>
      <c r="I864" s="43">
        <f t="shared" si="41"/>
        <v>2</v>
      </c>
    </row>
    <row r="865" spans="3:9" hidden="1" x14ac:dyDescent="0.25">
      <c r="C865" s="57">
        <v>45094</v>
      </c>
      <c r="D865" s="58">
        <v>0.4826388888888889</v>
      </c>
      <c r="E865" s="58" t="s">
        <v>139</v>
      </c>
      <c r="F865" s="59">
        <v>2</v>
      </c>
      <c r="G865" s="52">
        <f t="shared" si="39"/>
        <v>712</v>
      </c>
      <c r="H865" s="45">
        <f t="shared" si="40"/>
        <v>1</v>
      </c>
      <c r="I865" s="43">
        <f t="shared" si="41"/>
        <v>1</v>
      </c>
    </row>
    <row r="866" spans="3:9" hidden="1" x14ac:dyDescent="0.25">
      <c r="C866" s="57">
        <v>45094</v>
      </c>
      <c r="D866" s="58">
        <v>0.55555555555555558</v>
      </c>
      <c r="E866" s="58" t="s">
        <v>139</v>
      </c>
      <c r="F866" s="59">
        <v>5</v>
      </c>
      <c r="G866" s="52">
        <f t="shared" si="39"/>
        <v>713</v>
      </c>
      <c r="H866" s="45">
        <f t="shared" si="40"/>
        <v>1</v>
      </c>
      <c r="I866" s="43">
        <f t="shared" si="41"/>
        <v>1</v>
      </c>
    </row>
    <row r="867" spans="3:9" x14ac:dyDescent="0.25">
      <c r="C867" s="88">
        <v>45094</v>
      </c>
      <c r="D867" s="90">
        <v>0.56597222222222221</v>
      </c>
      <c r="E867" s="90" t="s">
        <v>10</v>
      </c>
      <c r="F867" s="91">
        <v>4</v>
      </c>
      <c r="G867" s="52">
        <f t="shared" si="39"/>
        <v>714</v>
      </c>
      <c r="H867" s="45">
        <f t="shared" si="40"/>
        <v>2</v>
      </c>
      <c r="I867" s="43">
        <f t="shared" si="41"/>
        <v>2</v>
      </c>
    </row>
    <row r="868" spans="3:9" x14ac:dyDescent="0.25">
      <c r="C868" s="88">
        <v>45094</v>
      </c>
      <c r="D868" s="90">
        <v>0.56597222222222221</v>
      </c>
      <c r="E868" s="90" t="s">
        <v>10</v>
      </c>
      <c r="F868" s="91">
        <v>4</v>
      </c>
      <c r="G868" s="52">
        <f t="shared" si="39"/>
        <v>714</v>
      </c>
      <c r="H868" s="45">
        <f t="shared" si="40"/>
        <v>1</v>
      </c>
      <c r="I868" s="43">
        <f t="shared" si="41"/>
        <v>2</v>
      </c>
    </row>
    <row r="869" spans="3:9" hidden="1" x14ac:dyDescent="0.25">
      <c r="C869" s="57">
        <v>45094</v>
      </c>
      <c r="D869" s="58">
        <v>0.59027777777777779</v>
      </c>
      <c r="E869" s="58" t="s">
        <v>10</v>
      </c>
      <c r="F869" s="59">
        <v>5</v>
      </c>
      <c r="G869" s="52">
        <f t="shared" si="39"/>
        <v>715</v>
      </c>
      <c r="H869" s="45">
        <f t="shared" si="40"/>
        <v>3</v>
      </c>
      <c r="I869" s="43">
        <f t="shared" si="41"/>
        <v>3</v>
      </c>
    </row>
    <row r="870" spans="3:9" hidden="1" x14ac:dyDescent="0.25">
      <c r="C870" s="57">
        <v>45094</v>
      </c>
      <c r="D870" s="58">
        <v>0.59027777777777779</v>
      </c>
      <c r="E870" s="58" t="s">
        <v>10</v>
      </c>
      <c r="F870" s="59">
        <v>5</v>
      </c>
      <c r="G870" s="52">
        <f t="shared" si="39"/>
        <v>715</v>
      </c>
      <c r="H870" s="45">
        <f t="shared" si="40"/>
        <v>2</v>
      </c>
      <c r="I870" s="43">
        <f t="shared" si="41"/>
        <v>3</v>
      </c>
    </row>
    <row r="871" spans="3:9" hidden="1" x14ac:dyDescent="0.25">
      <c r="C871" s="57">
        <v>45094</v>
      </c>
      <c r="D871" s="58">
        <v>0.59027777777777779</v>
      </c>
      <c r="E871" s="58" t="s">
        <v>10</v>
      </c>
      <c r="F871" s="59">
        <v>5</v>
      </c>
      <c r="G871" s="52">
        <f t="shared" si="39"/>
        <v>715</v>
      </c>
      <c r="H871" s="45">
        <f t="shared" si="40"/>
        <v>1</v>
      </c>
      <c r="I871" s="43">
        <f t="shared" si="41"/>
        <v>3</v>
      </c>
    </row>
    <row r="872" spans="3:9" hidden="1" x14ac:dyDescent="0.25">
      <c r="C872" s="57">
        <v>45094</v>
      </c>
      <c r="D872" s="58">
        <v>0.60416666666666663</v>
      </c>
      <c r="E872" s="58" t="s">
        <v>139</v>
      </c>
      <c r="F872" s="59">
        <v>7</v>
      </c>
      <c r="G872" s="52">
        <f t="shared" si="39"/>
        <v>716</v>
      </c>
      <c r="H872" s="45">
        <f t="shared" si="40"/>
        <v>1</v>
      </c>
      <c r="I872" s="43">
        <f t="shared" si="41"/>
        <v>1</v>
      </c>
    </row>
    <row r="873" spans="3:9" hidden="1" x14ac:dyDescent="0.25">
      <c r="C873" s="57">
        <v>45094</v>
      </c>
      <c r="D873" s="58">
        <v>0.61458333333333337</v>
      </c>
      <c r="E873" s="58" t="s">
        <v>10</v>
      </c>
      <c r="F873" s="59">
        <v>6</v>
      </c>
      <c r="G873" s="52">
        <f t="shared" si="39"/>
        <v>717</v>
      </c>
      <c r="H873" s="45">
        <f t="shared" si="40"/>
        <v>1</v>
      </c>
      <c r="I873" s="43">
        <f t="shared" si="41"/>
        <v>1</v>
      </c>
    </row>
    <row r="874" spans="3:9" hidden="1" x14ac:dyDescent="0.25">
      <c r="C874" s="57">
        <v>45094</v>
      </c>
      <c r="D874" s="58">
        <v>0.62847222222222221</v>
      </c>
      <c r="E874" s="58" t="s">
        <v>139</v>
      </c>
      <c r="F874" s="59">
        <v>8</v>
      </c>
      <c r="G874" s="52">
        <f t="shared" si="39"/>
        <v>718</v>
      </c>
      <c r="H874" s="45">
        <f t="shared" si="40"/>
        <v>1</v>
      </c>
      <c r="I874" s="43">
        <f t="shared" si="41"/>
        <v>1</v>
      </c>
    </row>
    <row r="875" spans="3:9" hidden="1" x14ac:dyDescent="0.25">
      <c r="C875" s="57">
        <v>45094</v>
      </c>
      <c r="D875" s="58">
        <v>0.65625</v>
      </c>
      <c r="E875" s="58" t="s">
        <v>139</v>
      </c>
      <c r="F875" s="59">
        <v>9</v>
      </c>
      <c r="G875" s="52">
        <f t="shared" si="39"/>
        <v>719</v>
      </c>
      <c r="H875" s="45">
        <f t="shared" si="40"/>
        <v>1</v>
      </c>
      <c r="I875" s="43">
        <f t="shared" si="41"/>
        <v>1</v>
      </c>
    </row>
    <row r="876" spans="3:9" hidden="1" x14ac:dyDescent="0.25">
      <c r="C876" s="57">
        <v>45094</v>
      </c>
      <c r="D876" s="58">
        <v>0.68402777777777779</v>
      </c>
      <c r="E876" s="58" t="s">
        <v>139</v>
      </c>
      <c r="F876" s="59">
        <v>10</v>
      </c>
      <c r="G876" s="52">
        <f t="shared" si="39"/>
        <v>720</v>
      </c>
      <c r="H876" s="45">
        <f t="shared" si="40"/>
        <v>1</v>
      </c>
      <c r="I876" s="43">
        <f t="shared" si="41"/>
        <v>1</v>
      </c>
    </row>
    <row r="877" spans="3:9" hidden="1" x14ac:dyDescent="0.25">
      <c r="C877" s="57">
        <v>45098</v>
      </c>
      <c r="D877" s="58">
        <v>0.65625</v>
      </c>
      <c r="E877" s="58" t="s">
        <v>146</v>
      </c>
      <c r="F877" s="59">
        <v>6</v>
      </c>
      <c r="G877" s="52">
        <f t="shared" si="39"/>
        <v>721</v>
      </c>
      <c r="H877" s="45">
        <f t="shared" si="40"/>
        <v>1</v>
      </c>
      <c r="I877" s="43">
        <f t="shared" si="41"/>
        <v>1</v>
      </c>
    </row>
    <row r="878" spans="3:9" hidden="1" x14ac:dyDescent="0.25">
      <c r="C878" s="57">
        <v>45101</v>
      </c>
      <c r="D878" s="58">
        <v>0.50694444444444442</v>
      </c>
      <c r="E878" s="58" t="s">
        <v>138</v>
      </c>
      <c r="F878" s="59">
        <v>3</v>
      </c>
      <c r="G878" s="52">
        <f t="shared" si="39"/>
        <v>722</v>
      </c>
      <c r="H878" s="45">
        <f t="shared" si="40"/>
        <v>1</v>
      </c>
      <c r="I878" s="43">
        <f t="shared" si="41"/>
        <v>1</v>
      </c>
    </row>
    <row r="879" spans="3:9" hidden="1" x14ac:dyDescent="0.25">
      <c r="C879" s="57">
        <v>45101</v>
      </c>
      <c r="D879" s="58">
        <v>0.62847222222222221</v>
      </c>
      <c r="E879" s="58" t="s">
        <v>138</v>
      </c>
      <c r="F879" s="59">
        <v>8</v>
      </c>
      <c r="G879" s="52">
        <f t="shared" si="39"/>
        <v>723</v>
      </c>
      <c r="H879" s="45">
        <f t="shared" si="40"/>
        <v>1</v>
      </c>
      <c r="I879" s="43">
        <f t="shared" si="41"/>
        <v>1</v>
      </c>
    </row>
    <row r="880" spans="3:9" hidden="1" x14ac:dyDescent="0.25">
      <c r="C880" s="57">
        <v>45101</v>
      </c>
      <c r="D880" s="58">
        <v>0.64236111111111105</v>
      </c>
      <c r="E880" s="58" t="s">
        <v>9</v>
      </c>
      <c r="F880" s="59">
        <v>7</v>
      </c>
      <c r="G880" s="52">
        <f t="shared" si="39"/>
        <v>724</v>
      </c>
      <c r="H880" s="45">
        <f t="shared" si="40"/>
        <v>1</v>
      </c>
      <c r="I880" s="43">
        <f t="shared" si="41"/>
        <v>1</v>
      </c>
    </row>
    <row r="881" spans="3:9" hidden="1" x14ac:dyDescent="0.25">
      <c r="C881" s="57">
        <v>45101</v>
      </c>
      <c r="D881" s="58">
        <v>0.65625</v>
      </c>
      <c r="E881" s="58" t="s">
        <v>138</v>
      </c>
      <c r="F881" s="59">
        <v>9</v>
      </c>
      <c r="G881" s="52">
        <f t="shared" si="39"/>
        <v>725</v>
      </c>
      <c r="H881" s="45">
        <f t="shared" si="40"/>
        <v>1</v>
      </c>
      <c r="I881" s="43">
        <f t="shared" si="41"/>
        <v>1</v>
      </c>
    </row>
    <row r="882" spans="3:9" hidden="1" x14ac:dyDescent="0.25">
      <c r="C882" s="57">
        <v>45101</v>
      </c>
      <c r="D882" s="58">
        <v>0.66666666666666663</v>
      </c>
      <c r="E882" s="58" t="s">
        <v>9</v>
      </c>
      <c r="F882" s="59">
        <v>8</v>
      </c>
      <c r="G882" s="52">
        <f t="shared" si="39"/>
        <v>726</v>
      </c>
      <c r="H882" s="45">
        <f t="shared" si="40"/>
        <v>1</v>
      </c>
      <c r="I882" s="43">
        <f t="shared" si="41"/>
        <v>1</v>
      </c>
    </row>
    <row r="883" spans="3:9" hidden="1" x14ac:dyDescent="0.25">
      <c r="C883" s="57">
        <v>45105</v>
      </c>
      <c r="D883" s="58">
        <v>0.58333333333333337</v>
      </c>
      <c r="E883" s="58" t="s">
        <v>149</v>
      </c>
      <c r="F883" s="59">
        <v>3</v>
      </c>
      <c r="G883" s="52">
        <f t="shared" si="39"/>
        <v>727</v>
      </c>
      <c r="H883" s="45">
        <f t="shared" si="40"/>
        <v>1</v>
      </c>
      <c r="I883" s="43">
        <f t="shared" si="41"/>
        <v>1</v>
      </c>
    </row>
    <row r="884" spans="3:9" hidden="1" x14ac:dyDescent="0.25">
      <c r="C884" s="57">
        <v>45105</v>
      </c>
      <c r="D884" s="58">
        <v>0.62013888888888891</v>
      </c>
      <c r="E884" s="58" t="s">
        <v>155</v>
      </c>
      <c r="F884" s="59">
        <v>5</v>
      </c>
      <c r="G884" s="52">
        <f t="shared" si="39"/>
        <v>728</v>
      </c>
      <c r="H884" s="45">
        <f t="shared" si="40"/>
        <v>1</v>
      </c>
      <c r="I884" s="43">
        <f t="shared" si="41"/>
        <v>1</v>
      </c>
    </row>
    <row r="885" spans="3:9" hidden="1" x14ac:dyDescent="0.25">
      <c r="C885" s="57">
        <v>45108</v>
      </c>
      <c r="D885" s="58">
        <v>0.4826388888888889</v>
      </c>
      <c r="E885" s="58" t="s">
        <v>139</v>
      </c>
      <c r="F885" s="59">
        <v>2</v>
      </c>
      <c r="G885" s="52">
        <f t="shared" si="39"/>
        <v>729</v>
      </c>
      <c r="H885" s="45">
        <f t="shared" si="40"/>
        <v>2</v>
      </c>
      <c r="I885" s="43">
        <f t="shared" si="41"/>
        <v>2</v>
      </c>
    </row>
    <row r="886" spans="3:9" hidden="1" x14ac:dyDescent="0.25">
      <c r="C886" s="57">
        <v>45108</v>
      </c>
      <c r="D886" s="58">
        <v>0.51736111111111105</v>
      </c>
      <c r="E886" s="58" t="s">
        <v>10</v>
      </c>
      <c r="F886" s="59">
        <v>2</v>
      </c>
      <c r="G886" s="52">
        <f t="shared" si="39"/>
        <v>729</v>
      </c>
      <c r="H886" s="45">
        <f t="shared" si="40"/>
        <v>1</v>
      </c>
      <c r="I886" s="43">
        <f t="shared" si="41"/>
        <v>2</v>
      </c>
    </row>
    <row r="887" spans="3:9" hidden="1" x14ac:dyDescent="0.25">
      <c r="C887" s="57">
        <v>45108</v>
      </c>
      <c r="D887" s="58">
        <v>0.56597222222222221</v>
      </c>
      <c r="E887" s="58" t="s">
        <v>10</v>
      </c>
      <c r="F887" s="59">
        <v>4</v>
      </c>
      <c r="G887" s="52">
        <f t="shared" si="39"/>
        <v>730</v>
      </c>
      <c r="H887" s="45">
        <f t="shared" si="40"/>
        <v>1</v>
      </c>
      <c r="I887" s="43">
        <f t="shared" si="41"/>
        <v>1</v>
      </c>
    </row>
    <row r="888" spans="3:9" hidden="1" x14ac:dyDescent="0.25">
      <c r="C888" s="57">
        <v>45108</v>
      </c>
      <c r="D888" s="58">
        <v>0.63541666666666663</v>
      </c>
      <c r="E888" s="58" t="s">
        <v>139</v>
      </c>
      <c r="F888" s="59">
        <v>8</v>
      </c>
      <c r="G888" s="52">
        <f t="shared" si="39"/>
        <v>731</v>
      </c>
      <c r="H888" s="45">
        <f t="shared" si="40"/>
        <v>1</v>
      </c>
      <c r="I888" s="43">
        <f t="shared" si="41"/>
        <v>1</v>
      </c>
    </row>
    <row r="889" spans="3:9" hidden="1" x14ac:dyDescent="0.25">
      <c r="C889" s="57">
        <v>45112</v>
      </c>
      <c r="D889" s="58">
        <v>0.58333333333333337</v>
      </c>
      <c r="E889" s="58" t="s">
        <v>145</v>
      </c>
      <c r="F889" s="59">
        <v>3</v>
      </c>
      <c r="G889" s="52">
        <f t="shared" si="39"/>
        <v>732</v>
      </c>
      <c r="H889" s="45">
        <f t="shared" si="40"/>
        <v>1</v>
      </c>
      <c r="I889" s="43">
        <f t="shared" si="41"/>
        <v>1</v>
      </c>
    </row>
    <row r="890" spans="3:9" hidden="1" x14ac:dyDescent="0.25">
      <c r="C890" s="57">
        <v>45112</v>
      </c>
      <c r="D890" s="58">
        <v>0.65625</v>
      </c>
      <c r="E890" s="58" t="s">
        <v>145</v>
      </c>
      <c r="F890" s="59">
        <v>6</v>
      </c>
      <c r="G890" s="52">
        <f t="shared" si="39"/>
        <v>733</v>
      </c>
      <c r="H890" s="45">
        <f t="shared" si="40"/>
        <v>1</v>
      </c>
      <c r="I890" s="43">
        <f t="shared" si="41"/>
        <v>1</v>
      </c>
    </row>
    <row r="891" spans="3:9" hidden="1" x14ac:dyDescent="0.25">
      <c r="C891" s="57">
        <v>45112</v>
      </c>
      <c r="D891" s="58">
        <v>0.66875000000000007</v>
      </c>
      <c r="E891" s="58" t="s">
        <v>155</v>
      </c>
      <c r="F891" s="59">
        <v>7</v>
      </c>
      <c r="G891" s="52">
        <f t="shared" si="39"/>
        <v>734</v>
      </c>
      <c r="H891" s="45">
        <f t="shared" si="40"/>
        <v>2</v>
      </c>
      <c r="I891" s="43">
        <f t="shared" si="41"/>
        <v>2</v>
      </c>
    </row>
    <row r="892" spans="3:9" hidden="1" x14ac:dyDescent="0.25">
      <c r="C892" s="57">
        <v>45112</v>
      </c>
      <c r="D892" s="58">
        <v>0.68055555555555547</v>
      </c>
      <c r="E892" s="58" t="s">
        <v>145</v>
      </c>
      <c r="F892" s="59">
        <v>7</v>
      </c>
      <c r="G892" s="52">
        <f t="shared" si="39"/>
        <v>734</v>
      </c>
      <c r="H892" s="45">
        <f t="shared" si="40"/>
        <v>1</v>
      </c>
      <c r="I892" s="43">
        <f t="shared" si="41"/>
        <v>2</v>
      </c>
    </row>
    <row r="893" spans="3:9" hidden="1" x14ac:dyDescent="0.25">
      <c r="C893" s="57">
        <v>45115</v>
      </c>
      <c r="D893" s="58">
        <v>0.51250000000000007</v>
      </c>
      <c r="E893" s="58" t="s">
        <v>154</v>
      </c>
      <c r="F893" s="59">
        <v>2</v>
      </c>
      <c r="G893" s="52">
        <f t="shared" si="39"/>
        <v>735</v>
      </c>
      <c r="H893" s="45">
        <f t="shared" si="40"/>
        <v>2</v>
      </c>
      <c r="I893" s="43">
        <f t="shared" si="41"/>
        <v>2</v>
      </c>
    </row>
    <row r="894" spans="3:9" hidden="1" x14ac:dyDescent="0.25">
      <c r="C894" s="57">
        <v>45115</v>
      </c>
      <c r="D894" s="58">
        <v>0.51736111111111105</v>
      </c>
      <c r="E894" s="58" t="s">
        <v>9</v>
      </c>
      <c r="F894" s="59">
        <v>2</v>
      </c>
      <c r="G894" s="52">
        <f t="shared" si="39"/>
        <v>735</v>
      </c>
      <c r="H894" s="45">
        <f t="shared" si="40"/>
        <v>1</v>
      </c>
      <c r="I894" s="43">
        <f t="shared" si="41"/>
        <v>2</v>
      </c>
    </row>
    <row r="895" spans="3:9" hidden="1" x14ac:dyDescent="0.25">
      <c r="C895" s="57">
        <v>45115</v>
      </c>
      <c r="D895" s="58">
        <v>0.53125</v>
      </c>
      <c r="E895" s="58" t="s">
        <v>138</v>
      </c>
      <c r="F895" s="59">
        <v>4</v>
      </c>
      <c r="G895" s="52">
        <f t="shared" si="39"/>
        <v>736</v>
      </c>
      <c r="H895" s="45">
        <f t="shared" si="40"/>
        <v>1</v>
      </c>
      <c r="I895" s="43">
        <f t="shared" si="41"/>
        <v>1</v>
      </c>
    </row>
    <row r="896" spans="3:9" hidden="1" x14ac:dyDescent="0.25">
      <c r="C896" s="57">
        <v>45115</v>
      </c>
      <c r="D896" s="58">
        <v>0.55555555555555558</v>
      </c>
      <c r="E896" s="58" t="s">
        <v>138</v>
      </c>
      <c r="F896" s="59">
        <v>5</v>
      </c>
      <c r="G896" s="52">
        <f t="shared" si="39"/>
        <v>737</v>
      </c>
      <c r="H896" s="45">
        <f t="shared" si="40"/>
        <v>1</v>
      </c>
      <c r="I896" s="43">
        <f t="shared" si="41"/>
        <v>1</v>
      </c>
    </row>
    <row r="897" spans="3:9" x14ac:dyDescent="0.25">
      <c r="C897" s="88">
        <v>45115</v>
      </c>
      <c r="D897" s="90">
        <v>0.56111111111111112</v>
      </c>
      <c r="E897" s="90" t="s">
        <v>154</v>
      </c>
      <c r="F897" s="91">
        <v>4</v>
      </c>
      <c r="G897" s="52">
        <f t="shared" si="39"/>
        <v>738</v>
      </c>
      <c r="H897" s="45">
        <f t="shared" si="40"/>
        <v>1</v>
      </c>
      <c r="I897" s="43">
        <f t="shared" si="41"/>
        <v>1</v>
      </c>
    </row>
    <row r="898" spans="3:9" x14ac:dyDescent="0.25">
      <c r="C898" s="88">
        <v>45115</v>
      </c>
      <c r="D898" s="90">
        <v>0.60763888888888895</v>
      </c>
      <c r="E898" s="90" t="s">
        <v>138</v>
      </c>
      <c r="F898" s="91">
        <v>7</v>
      </c>
      <c r="G898" s="52">
        <f t="shared" si="39"/>
        <v>739</v>
      </c>
      <c r="H898" s="45">
        <f t="shared" si="40"/>
        <v>1</v>
      </c>
      <c r="I898" s="43">
        <f t="shared" si="41"/>
        <v>1</v>
      </c>
    </row>
    <row r="899" spans="3:9" hidden="1" x14ac:dyDescent="0.25">
      <c r="C899" s="57">
        <v>45115</v>
      </c>
      <c r="D899" s="58">
        <v>0.66319444444444442</v>
      </c>
      <c r="E899" s="58" t="s">
        <v>138</v>
      </c>
      <c r="F899" s="59">
        <v>9</v>
      </c>
      <c r="G899" s="52">
        <f t="shared" si="39"/>
        <v>740</v>
      </c>
      <c r="H899" s="45">
        <f t="shared" si="40"/>
        <v>1</v>
      </c>
      <c r="I899" s="43">
        <f t="shared" si="41"/>
        <v>1</v>
      </c>
    </row>
    <row r="900" spans="3:9" x14ac:dyDescent="0.25">
      <c r="C900" s="88">
        <v>45115</v>
      </c>
      <c r="D900" s="90">
        <v>0.66875000000000007</v>
      </c>
      <c r="E900" s="90" t="s">
        <v>154</v>
      </c>
      <c r="F900" s="91">
        <v>8</v>
      </c>
      <c r="G900" s="52">
        <f t="shared" si="39"/>
        <v>741</v>
      </c>
      <c r="H900" s="45">
        <f t="shared" si="40"/>
        <v>1</v>
      </c>
      <c r="I900" s="43">
        <f t="shared" si="41"/>
        <v>1</v>
      </c>
    </row>
    <row r="901" spans="3:9" x14ac:dyDescent="0.25">
      <c r="C901" s="88">
        <v>45115</v>
      </c>
      <c r="D901" s="90">
        <v>0.6875</v>
      </c>
      <c r="E901" s="90" t="s">
        <v>138</v>
      </c>
      <c r="F901" s="91">
        <v>10</v>
      </c>
      <c r="G901" s="52">
        <f t="shared" ref="G901:G964" si="42">IF(AND(C901=C900,F901=F900),G900,G900+1)</f>
        <v>742</v>
      </c>
      <c r="H901" s="45">
        <f t="shared" si="40"/>
        <v>1</v>
      </c>
      <c r="I901" s="43">
        <f t="shared" si="41"/>
        <v>1</v>
      </c>
    </row>
    <row r="902" spans="3:9" hidden="1" x14ac:dyDescent="0.25">
      <c r="C902" s="57">
        <v>45115</v>
      </c>
      <c r="D902" s="58">
        <v>0.69097222222222221</v>
      </c>
      <c r="E902" s="58" t="s">
        <v>154</v>
      </c>
      <c r="F902" s="59">
        <v>9</v>
      </c>
      <c r="G902" s="52">
        <f t="shared" si="42"/>
        <v>743</v>
      </c>
      <c r="H902" s="45">
        <f t="shared" ref="H902:H965" si="43">IF(G902=G904,3,IF(G902=G903,2,1))</f>
        <v>1</v>
      </c>
      <c r="I902" s="43">
        <f t="shared" ref="I902:I965" si="44">IF(H900=3,3,IF(H901=3,3,IF(H901=2,2,H902)))</f>
        <v>1</v>
      </c>
    </row>
    <row r="903" spans="3:9" hidden="1" x14ac:dyDescent="0.25">
      <c r="C903" s="57">
        <v>45119</v>
      </c>
      <c r="D903" s="58">
        <v>0.63194444444444442</v>
      </c>
      <c r="E903" s="58" t="s">
        <v>146</v>
      </c>
      <c r="F903" s="59">
        <v>5</v>
      </c>
      <c r="G903" s="52">
        <f t="shared" si="42"/>
        <v>744</v>
      </c>
      <c r="H903" s="45">
        <f t="shared" si="43"/>
        <v>1</v>
      </c>
      <c r="I903" s="43">
        <f t="shared" si="44"/>
        <v>1</v>
      </c>
    </row>
    <row r="904" spans="3:9" hidden="1" x14ac:dyDescent="0.25">
      <c r="C904" s="57">
        <v>45122</v>
      </c>
      <c r="D904" s="58">
        <v>0.48958333333333331</v>
      </c>
      <c r="E904" s="58" t="s">
        <v>138</v>
      </c>
      <c r="F904" s="59">
        <v>2</v>
      </c>
      <c r="G904" s="52">
        <f t="shared" si="42"/>
        <v>745</v>
      </c>
      <c r="H904" s="45">
        <f t="shared" si="43"/>
        <v>1</v>
      </c>
      <c r="I904" s="43">
        <f t="shared" si="44"/>
        <v>1</v>
      </c>
    </row>
    <row r="905" spans="3:9" hidden="1" x14ac:dyDescent="0.25">
      <c r="C905" s="57">
        <v>45122</v>
      </c>
      <c r="D905" s="58">
        <v>0.61111111111111105</v>
      </c>
      <c r="E905" s="58" t="s">
        <v>138</v>
      </c>
      <c r="F905" s="59">
        <v>7</v>
      </c>
      <c r="G905" s="52">
        <f t="shared" si="42"/>
        <v>746</v>
      </c>
      <c r="H905" s="45">
        <f t="shared" si="43"/>
        <v>1</v>
      </c>
      <c r="I905" s="43">
        <f t="shared" si="44"/>
        <v>1</v>
      </c>
    </row>
    <row r="906" spans="3:9" hidden="1" x14ac:dyDescent="0.25">
      <c r="C906" s="57">
        <v>45122</v>
      </c>
      <c r="D906" s="58">
        <v>0.69097222222222199</v>
      </c>
      <c r="E906" s="58" t="s">
        <v>138</v>
      </c>
      <c r="F906" s="59">
        <v>10</v>
      </c>
      <c r="G906" s="52">
        <f t="shared" si="42"/>
        <v>747</v>
      </c>
      <c r="H906" s="45">
        <f t="shared" si="43"/>
        <v>1</v>
      </c>
      <c r="I906" s="43">
        <f t="shared" si="44"/>
        <v>1</v>
      </c>
    </row>
    <row r="907" spans="3:9" hidden="1" x14ac:dyDescent="0.25">
      <c r="C907" s="57">
        <v>45126</v>
      </c>
      <c r="D907" s="58">
        <v>0.63888888888888895</v>
      </c>
      <c r="E907" s="58" t="s">
        <v>5</v>
      </c>
      <c r="F907" s="59">
        <v>6</v>
      </c>
      <c r="G907" s="52">
        <f t="shared" si="42"/>
        <v>748</v>
      </c>
      <c r="H907" s="45">
        <f t="shared" si="43"/>
        <v>1</v>
      </c>
      <c r="I907" s="43">
        <f t="shared" si="44"/>
        <v>1</v>
      </c>
    </row>
    <row r="908" spans="3:9" hidden="1" x14ac:dyDescent="0.25">
      <c r="C908" s="57">
        <v>45129</v>
      </c>
      <c r="D908" s="58">
        <v>0.55208333333333337</v>
      </c>
      <c r="E908" s="58" t="s">
        <v>9</v>
      </c>
      <c r="F908" s="59">
        <v>3</v>
      </c>
      <c r="G908" s="52">
        <f t="shared" si="42"/>
        <v>749</v>
      </c>
      <c r="H908" s="45">
        <f t="shared" si="43"/>
        <v>1</v>
      </c>
      <c r="I908" s="43">
        <f t="shared" si="44"/>
        <v>1</v>
      </c>
    </row>
    <row r="909" spans="3:9" hidden="1" x14ac:dyDescent="0.25">
      <c r="C909" s="57">
        <v>45129</v>
      </c>
      <c r="D909" s="58">
        <v>0.59027777777777779</v>
      </c>
      <c r="E909" s="58" t="s">
        <v>139</v>
      </c>
      <c r="F909" s="59">
        <v>6</v>
      </c>
      <c r="G909" s="52">
        <f t="shared" si="42"/>
        <v>750</v>
      </c>
      <c r="H909" s="45">
        <f t="shared" si="43"/>
        <v>1</v>
      </c>
      <c r="I909" s="43">
        <f t="shared" si="44"/>
        <v>1</v>
      </c>
    </row>
    <row r="910" spans="3:9" hidden="1" x14ac:dyDescent="0.25">
      <c r="C910" s="57">
        <v>45129</v>
      </c>
      <c r="D910" s="58">
        <v>0.60069444444444442</v>
      </c>
      <c r="E910" s="58" t="s">
        <v>9</v>
      </c>
      <c r="F910" s="59">
        <v>5</v>
      </c>
      <c r="G910" s="52">
        <f t="shared" si="42"/>
        <v>751</v>
      </c>
      <c r="H910" s="45">
        <f t="shared" si="43"/>
        <v>1</v>
      </c>
      <c r="I910" s="43">
        <f t="shared" si="44"/>
        <v>1</v>
      </c>
    </row>
    <row r="911" spans="3:9" hidden="1" x14ac:dyDescent="0.25">
      <c r="C911" s="57">
        <v>45129</v>
      </c>
      <c r="D911" s="58">
        <v>0.67013888888888884</v>
      </c>
      <c r="E911" s="58" t="s">
        <v>139</v>
      </c>
      <c r="F911" s="59">
        <v>9</v>
      </c>
      <c r="G911" s="52">
        <f t="shared" si="42"/>
        <v>752</v>
      </c>
      <c r="H911" s="45">
        <f t="shared" si="43"/>
        <v>1</v>
      </c>
      <c r="I911" s="43">
        <f t="shared" si="44"/>
        <v>1</v>
      </c>
    </row>
    <row r="912" spans="3:9" hidden="1" x14ac:dyDescent="0.25">
      <c r="C912" s="57">
        <v>45129</v>
      </c>
      <c r="D912" s="58">
        <v>0.68055555555555547</v>
      </c>
      <c r="E912" s="58" t="s">
        <v>9</v>
      </c>
      <c r="F912" s="59">
        <v>8</v>
      </c>
      <c r="G912" s="52">
        <f t="shared" si="42"/>
        <v>753</v>
      </c>
      <c r="H912" s="45">
        <f t="shared" si="43"/>
        <v>1</v>
      </c>
      <c r="I912" s="43">
        <f t="shared" si="44"/>
        <v>1</v>
      </c>
    </row>
    <row r="913" spans="3:9" hidden="1" x14ac:dyDescent="0.25">
      <c r="C913" s="57">
        <v>45133</v>
      </c>
      <c r="D913" s="58">
        <v>0.63888888888888895</v>
      </c>
      <c r="E913" s="58" t="s">
        <v>5</v>
      </c>
      <c r="F913" s="59">
        <v>6</v>
      </c>
      <c r="G913" s="52">
        <f t="shared" si="42"/>
        <v>754</v>
      </c>
      <c r="H913" s="45">
        <f t="shared" si="43"/>
        <v>1</v>
      </c>
      <c r="I913" s="43">
        <f t="shared" si="44"/>
        <v>1</v>
      </c>
    </row>
    <row r="914" spans="3:9" hidden="1" x14ac:dyDescent="0.25">
      <c r="C914" s="57">
        <v>45136</v>
      </c>
      <c r="D914" s="58">
        <v>0.61805555555555558</v>
      </c>
      <c r="E914" s="58" t="s">
        <v>138</v>
      </c>
      <c r="F914" s="59">
        <v>7</v>
      </c>
      <c r="G914" s="52">
        <f t="shared" si="42"/>
        <v>755</v>
      </c>
      <c r="H914" s="45">
        <f t="shared" si="43"/>
        <v>1</v>
      </c>
      <c r="I914" s="43">
        <f t="shared" si="44"/>
        <v>1</v>
      </c>
    </row>
    <row r="915" spans="3:9" hidden="1" x14ac:dyDescent="0.25">
      <c r="C915" s="57">
        <v>45136</v>
      </c>
      <c r="D915" s="58">
        <v>0.63194444444444442</v>
      </c>
      <c r="E915" s="58" t="s">
        <v>11</v>
      </c>
      <c r="F915" s="59">
        <v>5</v>
      </c>
      <c r="G915" s="52">
        <f t="shared" si="42"/>
        <v>756</v>
      </c>
      <c r="H915" s="45">
        <f t="shared" si="43"/>
        <v>2</v>
      </c>
      <c r="I915" s="43">
        <f t="shared" si="44"/>
        <v>2</v>
      </c>
    </row>
    <row r="916" spans="3:9" hidden="1" x14ac:dyDescent="0.25">
      <c r="C916" s="57">
        <v>45136</v>
      </c>
      <c r="D916" s="58">
        <v>0.63194444444444442</v>
      </c>
      <c r="E916" s="58" t="s">
        <v>11</v>
      </c>
      <c r="F916" s="59">
        <v>5</v>
      </c>
      <c r="G916" s="52">
        <f t="shared" si="42"/>
        <v>756</v>
      </c>
      <c r="H916" s="45">
        <f t="shared" si="43"/>
        <v>1</v>
      </c>
      <c r="I916" s="43">
        <f t="shared" si="44"/>
        <v>2</v>
      </c>
    </row>
    <row r="917" spans="3:9" hidden="1" x14ac:dyDescent="0.25">
      <c r="C917" s="57">
        <v>45136</v>
      </c>
      <c r="D917" s="58">
        <v>0.64583333333333337</v>
      </c>
      <c r="E917" s="58" t="s">
        <v>138</v>
      </c>
      <c r="F917" s="59">
        <v>8</v>
      </c>
      <c r="G917" s="52">
        <f t="shared" si="42"/>
        <v>757</v>
      </c>
      <c r="H917" s="45">
        <f t="shared" si="43"/>
        <v>1</v>
      </c>
      <c r="I917" s="43">
        <f t="shared" si="44"/>
        <v>1</v>
      </c>
    </row>
    <row r="918" spans="3:9" hidden="1" x14ac:dyDescent="0.25">
      <c r="C918" s="57">
        <v>45136</v>
      </c>
      <c r="D918" s="58">
        <v>0.65972222222222221</v>
      </c>
      <c r="E918" s="58" t="s">
        <v>11</v>
      </c>
      <c r="F918" s="59">
        <v>6</v>
      </c>
      <c r="G918" s="52">
        <f t="shared" si="42"/>
        <v>758</v>
      </c>
      <c r="H918" s="45">
        <f t="shared" si="43"/>
        <v>1</v>
      </c>
      <c r="I918" s="43">
        <f t="shared" si="44"/>
        <v>1</v>
      </c>
    </row>
    <row r="919" spans="3:9" hidden="1" x14ac:dyDescent="0.25">
      <c r="C919" s="57">
        <v>45136</v>
      </c>
      <c r="D919" s="58">
        <v>0.70138888888888884</v>
      </c>
      <c r="E919" s="58" t="s">
        <v>138</v>
      </c>
      <c r="F919" s="59">
        <v>10</v>
      </c>
      <c r="G919" s="52">
        <f t="shared" si="42"/>
        <v>759</v>
      </c>
      <c r="H919" s="45">
        <f t="shared" si="43"/>
        <v>1</v>
      </c>
      <c r="I919" s="43">
        <f t="shared" si="44"/>
        <v>1</v>
      </c>
    </row>
    <row r="920" spans="3:9" hidden="1" x14ac:dyDescent="0.25">
      <c r="C920" s="57">
        <v>45140</v>
      </c>
      <c r="D920" s="58">
        <v>0.53472222222222221</v>
      </c>
      <c r="E920" s="58" t="s">
        <v>145</v>
      </c>
      <c r="F920" s="59">
        <v>1</v>
      </c>
      <c r="G920" s="52">
        <f t="shared" si="42"/>
        <v>760</v>
      </c>
      <c r="H920" s="45">
        <f t="shared" si="43"/>
        <v>1</v>
      </c>
      <c r="I920" s="43">
        <f t="shared" si="44"/>
        <v>1</v>
      </c>
    </row>
    <row r="921" spans="3:9" hidden="1" x14ac:dyDescent="0.25">
      <c r="C921" s="57">
        <v>45140</v>
      </c>
      <c r="D921" s="58">
        <v>0.55902777777777779</v>
      </c>
      <c r="E921" s="58" t="s">
        <v>145</v>
      </c>
      <c r="F921" s="59">
        <v>2</v>
      </c>
      <c r="G921" s="52">
        <f t="shared" si="42"/>
        <v>761</v>
      </c>
      <c r="H921" s="45">
        <f t="shared" si="43"/>
        <v>1</v>
      </c>
      <c r="I921" s="43">
        <f t="shared" si="44"/>
        <v>1</v>
      </c>
    </row>
    <row r="922" spans="3:9" hidden="1" x14ac:dyDescent="0.25">
      <c r="C922" s="57">
        <v>45140</v>
      </c>
      <c r="D922" s="58">
        <v>0.63194444444444442</v>
      </c>
      <c r="E922" s="58" t="s">
        <v>145</v>
      </c>
      <c r="F922" s="59">
        <v>5</v>
      </c>
      <c r="G922" s="52">
        <f t="shared" si="42"/>
        <v>762</v>
      </c>
      <c r="H922" s="45">
        <f t="shared" si="43"/>
        <v>1</v>
      </c>
      <c r="I922" s="43">
        <f t="shared" si="44"/>
        <v>1</v>
      </c>
    </row>
    <row r="923" spans="3:9" hidden="1" x14ac:dyDescent="0.25">
      <c r="C923" s="57">
        <v>45140</v>
      </c>
      <c r="D923" s="58">
        <v>0.65625</v>
      </c>
      <c r="E923" s="58" t="s">
        <v>145</v>
      </c>
      <c r="F923" s="59">
        <v>6</v>
      </c>
      <c r="G923" s="52">
        <f t="shared" si="42"/>
        <v>763</v>
      </c>
      <c r="H923" s="45">
        <f t="shared" si="43"/>
        <v>1</v>
      </c>
      <c r="I923" s="43">
        <f t="shared" si="44"/>
        <v>1</v>
      </c>
    </row>
    <row r="924" spans="3:9" x14ac:dyDescent="0.25">
      <c r="C924" s="88">
        <v>45140</v>
      </c>
      <c r="D924" s="90">
        <v>0.68055555555555547</v>
      </c>
      <c r="E924" s="90" t="s">
        <v>145</v>
      </c>
      <c r="F924" s="91">
        <v>7</v>
      </c>
      <c r="G924" s="52">
        <f t="shared" si="42"/>
        <v>764</v>
      </c>
      <c r="H924" s="45">
        <f t="shared" si="43"/>
        <v>1</v>
      </c>
      <c r="I924" s="43">
        <f t="shared" si="44"/>
        <v>1</v>
      </c>
    </row>
    <row r="925" spans="3:9" x14ac:dyDescent="0.25">
      <c r="C925" s="88">
        <v>45143</v>
      </c>
      <c r="D925" s="90">
        <v>0.50347222222222221</v>
      </c>
      <c r="E925" s="90" t="s">
        <v>139</v>
      </c>
      <c r="F925" s="91">
        <v>2</v>
      </c>
      <c r="G925" s="52">
        <f t="shared" si="42"/>
        <v>765</v>
      </c>
      <c r="H925" s="45">
        <f t="shared" si="43"/>
        <v>1</v>
      </c>
      <c r="I925" s="43">
        <f t="shared" si="44"/>
        <v>1</v>
      </c>
    </row>
    <row r="926" spans="3:9" hidden="1" x14ac:dyDescent="0.25">
      <c r="C926" s="57">
        <v>45143</v>
      </c>
      <c r="D926" s="58">
        <v>0.57638888888888895</v>
      </c>
      <c r="E926" s="58" t="s">
        <v>139</v>
      </c>
      <c r="F926" s="59">
        <v>5</v>
      </c>
      <c r="G926" s="52">
        <f t="shared" si="42"/>
        <v>766</v>
      </c>
      <c r="H926" s="45">
        <f t="shared" si="43"/>
        <v>2</v>
      </c>
      <c r="I926" s="43">
        <f t="shared" si="44"/>
        <v>2</v>
      </c>
    </row>
    <row r="927" spans="3:9" hidden="1" x14ac:dyDescent="0.25">
      <c r="C927" s="57">
        <v>45143</v>
      </c>
      <c r="D927" s="58">
        <v>0.58194444444444449</v>
      </c>
      <c r="E927" s="58" t="s">
        <v>155</v>
      </c>
      <c r="F927" s="59">
        <v>5</v>
      </c>
      <c r="G927" s="52">
        <f t="shared" si="42"/>
        <v>766</v>
      </c>
      <c r="H927" s="45">
        <f t="shared" si="43"/>
        <v>1</v>
      </c>
      <c r="I927" s="43">
        <f t="shared" si="44"/>
        <v>2</v>
      </c>
    </row>
    <row r="928" spans="3:9" x14ac:dyDescent="0.25">
      <c r="C928" s="88">
        <v>45143</v>
      </c>
      <c r="D928" s="90">
        <v>0.60069444444444442</v>
      </c>
      <c r="E928" s="90" t="s">
        <v>139</v>
      </c>
      <c r="F928" s="91">
        <v>6</v>
      </c>
      <c r="G928" s="52">
        <f t="shared" si="42"/>
        <v>767</v>
      </c>
      <c r="H928" s="45">
        <f t="shared" si="43"/>
        <v>1</v>
      </c>
      <c r="I928" s="43">
        <f t="shared" si="44"/>
        <v>1</v>
      </c>
    </row>
    <row r="929" spans="3:9" x14ac:dyDescent="0.25">
      <c r="C929" s="88">
        <v>45143</v>
      </c>
      <c r="D929" s="90">
        <v>0.625</v>
      </c>
      <c r="E929" s="90" t="s">
        <v>139</v>
      </c>
      <c r="F929" s="91">
        <v>7</v>
      </c>
      <c r="G929" s="52">
        <f t="shared" si="42"/>
        <v>768</v>
      </c>
      <c r="H929" s="45">
        <f t="shared" si="43"/>
        <v>1</v>
      </c>
      <c r="I929" s="43">
        <f t="shared" si="44"/>
        <v>1</v>
      </c>
    </row>
    <row r="930" spans="3:9" hidden="1" x14ac:dyDescent="0.25">
      <c r="C930" s="57">
        <v>45143</v>
      </c>
      <c r="D930" s="58">
        <v>0.65277777777777779</v>
      </c>
      <c r="E930" s="58" t="s">
        <v>139</v>
      </c>
      <c r="F930" s="59">
        <v>8</v>
      </c>
      <c r="G930" s="52">
        <f t="shared" si="42"/>
        <v>769</v>
      </c>
      <c r="H930" s="45">
        <f t="shared" si="43"/>
        <v>1</v>
      </c>
      <c r="I930" s="43">
        <f t="shared" si="44"/>
        <v>1</v>
      </c>
    </row>
    <row r="931" spans="3:9" hidden="1" x14ac:dyDescent="0.25">
      <c r="C931" s="57">
        <v>45143</v>
      </c>
      <c r="D931" s="58">
        <v>0.70138888888888884</v>
      </c>
      <c r="E931" s="58" t="s">
        <v>139</v>
      </c>
      <c r="F931" s="59">
        <v>10</v>
      </c>
      <c r="G931" s="52">
        <f t="shared" si="42"/>
        <v>770</v>
      </c>
      <c r="H931" s="45">
        <f t="shared" si="43"/>
        <v>1</v>
      </c>
      <c r="I931" s="43">
        <f t="shared" si="44"/>
        <v>1</v>
      </c>
    </row>
    <row r="932" spans="3:9" hidden="1" x14ac:dyDescent="0.25">
      <c r="C932" s="57">
        <v>45147</v>
      </c>
      <c r="D932" s="58">
        <v>0.55902777777777779</v>
      </c>
      <c r="E932" s="58" t="s">
        <v>149</v>
      </c>
      <c r="F932" s="59">
        <v>1</v>
      </c>
      <c r="G932" s="52">
        <f t="shared" si="42"/>
        <v>771</v>
      </c>
      <c r="H932" s="45">
        <f t="shared" si="43"/>
        <v>1</v>
      </c>
      <c r="I932" s="43">
        <f t="shared" si="44"/>
        <v>1</v>
      </c>
    </row>
    <row r="933" spans="3:9" hidden="1" x14ac:dyDescent="0.25">
      <c r="C933" s="57">
        <v>45147</v>
      </c>
      <c r="D933" s="58">
        <v>0.63194444444444442</v>
      </c>
      <c r="E933" s="58" t="s">
        <v>149</v>
      </c>
      <c r="F933" s="59">
        <v>4</v>
      </c>
      <c r="G933" s="52">
        <f t="shared" si="42"/>
        <v>772</v>
      </c>
      <c r="H933" s="45">
        <f t="shared" si="43"/>
        <v>1</v>
      </c>
      <c r="I933" s="43">
        <f t="shared" si="44"/>
        <v>1</v>
      </c>
    </row>
    <row r="934" spans="3:9" hidden="1" x14ac:dyDescent="0.25">
      <c r="C934" s="57">
        <v>45147</v>
      </c>
      <c r="D934" s="58">
        <v>0.65625</v>
      </c>
      <c r="E934" s="58" t="s">
        <v>149</v>
      </c>
      <c r="F934" s="59">
        <v>5</v>
      </c>
      <c r="G934" s="52">
        <f t="shared" si="42"/>
        <v>773</v>
      </c>
      <c r="H934" s="45">
        <f t="shared" si="43"/>
        <v>1</v>
      </c>
      <c r="I934" s="43">
        <f t="shared" si="44"/>
        <v>1</v>
      </c>
    </row>
    <row r="935" spans="3:9" hidden="1" x14ac:dyDescent="0.25">
      <c r="C935" s="57">
        <v>45147</v>
      </c>
      <c r="D935" s="58">
        <v>0.6875</v>
      </c>
      <c r="E935" s="58" t="s">
        <v>5</v>
      </c>
      <c r="F935" s="59">
        <v>8</v>
      </c>
      <c r="G935" s="52">
        <f t="shared" si="42"/>
        <v>774</v>
      </c>
      <c r="H935" s="45">
        <f t="shared" si="43"/>
        <v>1</v>
      </c>
      <c r="I935" s="43">
        <f t="shared" si="44"/>
        <v>1</v>
      </c>
    </row>
    <row r="936" spans="3:9" hidden="1" x14ac:dyDescent="0.25">
      <c r="C936" s="57">
        <v>45147</v>
      </c>
      <c r="D936" s="58">
        <v>0.70486111111111116</v>
      </c>
      <c r="E936" s="58" t="s">
        <v>149</v>
      </c>
      <c r="F936" s="59">
        <v>7</v>
      </c>
      <c r="G936" s="52">
        <f t="shared" si="42"/>
        <v>775</v>
      </c>
      <c r="H936" s="45">
        <f t="shared" si="43"/>
        <v>1</v>
      </c>
      <c r="I936" s="43">
        <f t="shared" si="44"/>
        <v>1</v>
      </c>
    </row>
    <row r="937" spans="3:9" hidden="1" x14ac:dyDescent="0.25">
      <c r="C937" s="57">
        <v>45150</v>
      </c>
      <c r="D937" s="58">
        <v>0.50694444444444442</v>
      </c>
      <c r="E937" s="58" t="s">
        <v>139</v>
      </c>
      <c r="F937" s="59">
        <v>2</v>
      </c>
      <c r="G937" s="52">
        <f t="shared" si="42"/>
        <v>776</v>
      </c>
      <c r="H937" s="45">
        <f t="shared" si="43"/>
        <v>3</v>
      </c>
      <c r="I937" s="43">
        <f t="shared" si="44"/>
        <v>3</v>
      </c>
    </row>
    <row r="938" spans="3:9" hidden="1" x14ac:dyDescent="0.25">
      <c r="C938" s="57">
        <v>45150</v>
      </c>
      <c r="D938" s="58">
        <v>0.51250000000000007</v>
      </c>
      <c r="E938" s="58" t="s">
        <v>155</v>
      </c>
      <c r="F938" s="59">
        <v>2</v>
      </c>
      <c r="G938" s="52">
        <f t="shared" si="42"/>
        <v>776</v>
      </c>
      <c r="H938" s="45">
        <f t="shared" si="43"/>
        <v>2</v>
      </c>
      <c r="I938" s="43">
        <f t="shared" si="44"/>
        <v>3</v>
      </c>
    </row>
    <row r="939" spans="3:9" hidden="1" x14ac:dyDescent="0.25">
      <c r="C939" s="57">
        <v>45150</v>
      </c>
      <c r="D939" s="58">
        <v>0.51736111111111105</v>
      </c>
      <c r="E939" s="58" t="s">
        <v>11</v>
      </c>
      <c r="F939" s="59">
        <v>2</v>
      </c>
      <c r="G939" s="52">
        <f t="shared" si="42"/>
        <v>776</v>
      </c>
      <c r="H939" s="45">
        <f t="shared" si="43"/>
        <v>1</v>
      </c>
      <c r="I939" s="43">
        <f t="shared" si="44"/>
        <v>3</v>
      </c>
    </row>
    <row r="940" spans="3:9" hidden="1" x14ac:dyDescent="0.25">
      <c r="C940" s="57">
        <v>45150</v>
      </c>
      <c r="D940" s="58">
        <v>0.57986111111111105</v>
      </c>
      <c r="E940" s="58" t="s">
        <v>139</v>
      </c>
      <c r="F940" s="59">
        <v>5</v>
      </c>
      <c r="G940" s="52">
        <f t="shared" si="42"/>
        <v>777</v>
      </c>
      <c r="H940" s="45">
        <f t="shared" si="43"/>
        <v>1</v>
      </c>
      <c r="I940" s="43">
        <f t="shared" si="44"/>
        <v>1</v>
      </c>
    </row>
    <row r="941" spans="3:9" hidden="1" x14ac:dyDescent="0.25">
      <c r="C941" s="57">
        <v>45150</v>
      </c>
      <c r="D941" s="58">
        <v>0.60416666666666663</v>
      </c>
      <c r="E941" s="58" t="s">
        <v>139</v>
      </c>
      <c r="F941" s="59">
        <v>6</v>
      </c>
      <c r="G941" s="52">
        <f t="shared" si="42"/>
        <v>778</v>
      </c>
      <c r="H941" s="45">
        <f t="shared" si="43"/>
        <v>2</v>
      </c>
      <c r="I941" s="43">
        <f t="shared" si="44"/>
        <v>2</v>
      </c>
    </row>
    <row r="942" spans="3:9" hidden="1" x14ac:dyDescent="0.25">
      <c r="C942" s="57">
        <v>45150</v>
      </c>
      <c r="D942" s="58">
        <v>0.60972222222222217</v>
      </c>
      <c r="E942" s="58" t="s">
        <v>155</v>
      </c>
      <c r="F942" s="59">
        <v>6</v>
      </c>
      <c r="G942" s="52">
        <f t="shared" si="42"/>
        <v>778</v>
      </c>
      <c r="H942" s="45">
        <f t="shared" si="43"/>
        <v>1</v>
      </c>
      <c r="I942" s="43">
        <f t="shared" si="44"/>
        <v>2</v>
      </c>
    </row>
    <row r="943" spans="3:9" hidden="1" x14ac:dyDescent="0.25">
      <c r="C943" s="57">
        <v>45150</v>
      </c>
      <c r="D943" s="58">
        <v>0.63888888888888895</v>
      </c>
      <c r="E943" s="58" t="s">
        <v>11</v>
      </c>
      <c r="F943" s="59">
        <v>7</v>
      </c>
      <c r="G943" s="52">
        <f t="shared" si="42"/>
        <v>779</v>
      </c>
      <c r="H943" s="45">
        <f t="shared" si="43"/>
        <v>2</v>
      </c>
      <c r="I943" s="43">
        <f t="shared" si="44"/>
        <v>2</v>
      </c>
    </row>
    <row r="944" spans="3:9" hidden="1" x14ac:dyDescent="0.25">
      <c r="C944" s="57">
        <v>45150</v>
      </c>
      <c r="D944" s="58">
        <v>0.63888888888888895</v>
      </c>
      <c r="E944" s="58" t="s">
        <v>11</v>
      </c>
      <c r="F944" s="59">
        <v>7</v>
      </c>
      <c r="G944" s="52">
        <f t="shared" si="42"/>
        <v>779</v>
      </c>
      <c r="H944" s="45">
        <f t="shared" si="43"/>
        <v>1</v>
      </c>
      <c r="I944" s="43">
        <f t="shared" si="44"/>
        <v>2</v>
      </c>
    </row>
    <row r="945" spans="3:9" hidden="1" x14ac:dyDescent="0.25">
      <c r="C945" s="57">
        <v>45150</v>
      </c>
      <c r="D945" s="58">
        <v>0.66319444444444442</v>
      </c>
      <c r="E945" s="58" t="s">
        <v>11</v>
      </c>
      <c r="F945" s="59">
        <v>8</v>
      </c>
      <c r="G945" s="52">
        <f t="shared" si="42"/>
        <v>780</v>
      </c>
      <c r="H945" s="45">
        <f t="shared" si="43"/>
        <v>1</v>
      </c>
      <c r="I945" s="43">
        <f t="shared" si="44"/>
        <v>1</v>
      </c>
    </row>
    <row r="946" spans="3:9" x14ac:dyDescent="0.25">
      <c r="C946" s="88">
        <v>45150</v>
      </c>
      <c r="D946" s="90">
        <v>0.69097222222222221</v>
      </c>
      <c r="E946" s="90" t="s">
        <v>11</v>
      </c>
      <c r="F946" s="91">
        <v>9</v>
      </c>
      <c r="G946" s="52">
        <f t="shared" si="42"/>
        <v>781</v>
      </c>
      <c r="H946" s="45">
        <f t="shared" si="43"/>
        <v>3</v>
      </c>
      <c r="I946" s="43">
        <f t="shared" si="44"/>
        <v>3</v>
      </c>
    </row>
    <row r="947" spans="3:9" x14ac:dyDescent="0.25">
      <c r="C947" s="88">
        <v>45150</v>
      </c>
      <c r="D947" s="90">
        <v>0.69097222222222221</v>
      </c>
      <c r="E947" s="90" t="s">
        <v>11</v>
      </c>
      <c r="F947" s="91">
        <v>9</v>
      </c>
      <c r="G947" s="52">
        <f t="shared" si="42"/>
        <v>781</v>
      </c>
      <c r="H947" s="45">
        <f t="shared" si="43"/>
        <v>2</v>
      </c>
      <c r="I947" s="43">
        <f t="shared" si="44"/>
        <v>3</v>
      </c>
    </row>
    <row r="948" spans="3:9" hidden="1" x14ac:dyDescent="0.25">
      <c r="C948" s="57">
        <v>45150</v>
      </c>
      <c r="D948" s="58">
        <v>0.69097222222222221</v>
      </c>
      <c r="E948" s="58" t="s">
        <v>11</v>
      </c>
      <c r="F948" s="59">
        <v>9</v>
      </c>
      <c r="G948" s="52">
        <f t="shared" si="42"/>
        <v>781</v>
      </c>
      <c r="H948" s="45">
        <f t="shared" si="43"/>
        <v>1</v>
      </c>
      <c r="I948" s="43">
        <f t="shared" si="44"/>
        <v>3</v>
      </c>
    </row>
    <row r="949" spans="3:9" hidden="1" x14ac:dyDescent="0.25">
      <c r="C949" s="57">
        <v>45154</v>
      </c>
      <c r="D949" s="58">
        <v>0.66875000000000007</v>
      </c>
      <c r="E949" s="58" t="s">
        <v>155</v>
      </c>
      <c r="F949" s="59">
        <v>7</v>
      </c>
      <c r="G949" s="52">
        <f t="shared" si="42"/>
        <v>782</v>
      </c>
      <c r="H949" s="45">
        <f t="shared" si="43"/>
        <v>1</v>
      </c>
      <c r="I949" s="43">
        <f t="shared" si="44"/>
        <v>1</v>
      </c>
    </row>
    <row r="950" spans="3:9" hidden="1" x14ac:dyDescent="0.25">
      <c r="C950" s="57">
        <v>45157</v>
      </c>
      <c r="D950" s="58">
        <v>0.51736111111111105</v>
      </c>
      <c r="E950" s="58" t="s">
        <v>9</v>
      </c>
      <c r="F950" s="59">
        <v>2</v>
      </c>
      <c r="G950" s="52">
        <f t="shared" si="42"/>
        <v>783</v>
      </c>
      <c r="H950" s="45">
        <f t="shared" si="43"/>
        <v>1</v>
      </c>
      <c r="I950" s="43">
        <f t="shared" si="44"/>
        <v>1</v>
      </c>
    </row>
    <row r="951" spans="3:9" hidden="1" x14ac:dyDescent="0.25">
      <c r="C951" s="57">
        <v>45157</v>
      </c>
      <c r="D951" s="58">
        <v>0.57986111111111105</v>
      </c>
      <c r="E951" s="58" t="s">
        <v>138</v>
      </c>
      <c r="F951" s="59">
        <v>5</v>
      </c>
      <c r="G951" s="52">
        <f t="shared" si="42"/>
        <v>784</v>
      </c>
      <c r="H951" s="45">
        <f t="shared" si="43"/>
        <v>3</v>
      </c>
      <c r="I951" s="43">
        <f t="shared" si="44"/>
        <v>3</v>
      </c>
    </row>
    <row r="952" spans="3:9" x14ac:dyDescent="0.25">
      <c r="C952" s="88">
        <v>45157</v>
      </c>
      <c r="D952" s="90">
        <v>0.5854166666666667</v>
      </c>
      <c r="E952" s="90" t="s">
        <v>154</v>
      </c>
      <c r="F952" s="91">
        <v>5</v>
      </c>
      <c r="G952" s="52">
        <f t="shared" si="42"/>
        <v>784</v>
      </c>
      <c r="H952" s="45">
        <f t="shared" si="43"/>
        <v>2</v>
      </c>
      <c r="I952" s="43">
        <f t="shared" si="44"/>
        <v>3</v>
      </c>
    </row>
    <row r="953" spans="3:9" x14ac:dyDescent="0.25">
      <c r="C953" s="88">
        <v>45157</v>
      </c>
      <c r="D953" s="90">
        <v>0.59027777777777779</v>
      </c>
      <c r="E953" s="90" t="s">
        <v>9</v>
      </c>
      <c r="F953" s="91">
        <v>5</v>
      </c>
      <c r="G953" s="52">
        <f t="shared" si="42"/>
        <v>784</v>
      </c>
      <c r="H953" s="45">
        <f t="shared" si="43"/>
        <v>1</v>
      </c>
      <c r="I953" s="43">
        <f t="shared" si="44"/>
        <v>3</v>
      </c>
    </row>
    <row r="954" spans="3:9" x14ac:dyDescent="0.25">
      <c r="C954" s="88">
        <v>45157</v>
      </c>
      <c r="D954" s="90">
        <v>0.62847222222222221</v>
      </c>
      <c r="E954" s="90" t="s">
        <v>138</v>
      </c>
      <c r="F954" s="91">
        <v>7</v>
      </c>
      <c r="G954" s="52">
        <f t="shared" si="42"/>
        <v>785</v>
      </c>
      <c r="H954" s="45">
        <f t="shared" si="43"/>
        <v>1</v>
      </c>
      <c r="I954" s="43">
        <f t="shared" si="44"/>
        <v>1</v>
      </c>
    </row>
    <row r="955" spans="3:9" x14ac:dyDescent="0.25">
      <c r="C955" s="88">
        <v>45161</v>
      </c>
      <c r="D955" s="90">
        <v>0.55902777777777779</v>
      </c>
      <c r="E955" s="90" t="s">
        <v>145</v>
      </c>
      <c r="F955" s="91">
        <v>1</v>
      </c>
      <c r="G955" s="52">
        <f t="shared" si="42"/>
        <v>786</v>
      </c>
      <c r="H955" s="45">
        <f t="shared" si="43"/>
        <v>1</v>
      </c>
      <c r="I955" s="43">
        <f t="shared" si="44"/>
        <v>1</v>
      </c>
    </row>
    <row r="956" spans="3:9" hidden="1" x14ac:dyDescent="0.25">
      <c r="C956" s="57">
        <v>45161</v>
      </c>
      <c r="D956" s="58">
        <v>0.60763888888888895</v>
      </c>
      <c r="E956" s="58" t="s">
        <v>145</v>
      </c>
      <c r="F956" s="59">
        <v>3</v>
      </c>
      <c r="G956" s="52">
        <f t="shared" si="42"/>
        <v>787</v>
      </c>
      <c r="H956" s="45">
        <f t="shared" si="43"/>
        <v>1</v>
      </c>
      <c r="I956" s="43">
        <f t="shared" si="44"/>
        <v>1</v>
      </c>
    </row>
    <row r="957" spans="3:9" hidden="1" x14ac:dyDescent="0.25">
      <c r="C957" s="57">
        <v>45164</v>
      </c>
      <c r="D957" s="58">
        <v>0.49513888888888885</v>
      </c>
      <c r="E957" s="58" t="s">
        <v>154</v>
      </c>
      <c r="F957" s="59">
        <v>1</v>
      </c>
      <c r="G957" s="52">
        <f t="shared" si="42"/>
        <v>788</v>
      </c>
      <c r="H957" s="45">
        <f t="shared" si="43"/>
        <v>1</v>
      </c>
      <c r="I957" s="43">
        <f t="shared" si="44"/>
        <v>1</v>
      </c>
    </row>
    <row r="958" spans="3:9" hidden="1" x14ac:dyDescent="0.25">
      <c r="C958" s="57">
        <v>45164</v>
      </c>
      <c r="D958" s="58">
        <v>0.51388888888888895</v>
      </c>
      <c r="E958" s="58" t="s">
        <v>139</v>
      </c>
      <c r="F958" s="59">
        <v>2</v>
      </c>
      <c r="G958" s="52">
        <f t="shared" si="42"/>
        <v>789</v>
      </c>
      <c r="H958" s="45">
        <f t="shared" si="43"/>
        <v>1</v>
      </c>
      <c r="I958" s="43">
        <f t="shared" si="44"/>
        <v>1</v>
      </c>
    </row>
    <row r="959" spans="3:9" hidden="1" x14ac:dyDescent="0.25">
      <c r="C959" s="57">
        <v>45164</v>
      </c>
      <c r="D959" s="58">
        <v>0.53819444444444442</v>
      </c>
      <c r="E959" s="58" t="s">
        <v>139</v>
      </c>
      <c r="F959" s="59">
        <v>3</v>
      </c>
      <c r="G959" s="52">
        <f t="shared" si="42"/>
        <v>790</v>
      </c>
      <c r="H959" s="45">
        <f t="shared" si="43"/>
        <v>1</v>
      </c>
      <c r="I959" s="43">
        <f t="shared" si="44"/>
        <v>1</v>
      </c>
    </row>
    <row r="960" spans="3:9" hidden="1" x14ac:dyDescent="0.25">
      <c r="C960" s="57">
        <v>45164</v>
      </c>
      <c r="D960" s="58">
        <v>0.5625</v>
      </c>
      <c r="E960" s="58" t="s">
        <v>139</v>
      </c>
      <c r="F960" s="59">
        <v>4</v>
      </c>
      <c r="G960" s="52">
        <f t="shared" si="42"/>
        <v>791</v>
      </c>
      <c r="H960" s="45">
        <f t="shared" si="43"/>
        <v>1</v>
      </c>
      <c r="I960" s="43">
        <f t="shared" si="44"/>
        <v>1</v>
      </c>
    </row>
    <row r="961" spans="3:9" hidden="1" x14ac:dyDescent="0.25">
      <c r="C961" s="57">
        <v>45164</v>
      </c>
      <c r="D961" s="58">
        <v>0.61111111111111105</v>
      </c>
      <c r="E961" s="58" t="s">
        <v>139</v>
      </c>
      <c r="F961" s="59">
        <v>6</v>
      </c>
      <c r="G961" s="52">
        <f t="shared" si="42"/>
        <v>792</v>
      </c>
      <c r="H961" s="45">
        <f t="shared" si="43"/>
        <v>1</v>
      </c>
      <c r="I961" s="43">
        <f t="shared" si="44"/>
        <v>1</v>
      </c>
    </row>
    <row r="962" spans="3:9" hidden="1" x14ac:dyDescent="0.25">
      <c r="C962" s="57">
        <v>45164</v>
      </c>
      <c r="D962" s="58">
        <v>0.62152777777777779</v>
      </c>
      <c r="E962" s="58" t="s">
        <v>11</v>
      </c>
      <c r="F962" s="59">
        <v>5</v>
      </c>
      <c r="G962" s="52">
        <f t="shared" si="42"/>
        <v>793</v>
      </c>
      <c r="H962" s="45">
        <f t="shared" si="43"/>
        <v>1</v>
      </c>
      <c r="I962" s="43">
        <f t="shared" si="44"/>
        <v>1</v>
      </c>
    </row>
    <row r="963" spans="3:9" hidden="1" x14ac:dyDescent="0.25">
      <c r="C963" s="57">
        <v>45164</v>
      </c>
      <c r="D963" s="58">
        <v>0.67361111111111116</v>
      </c>
      <c r="E963" s="58" t="s">
        <v>11</v>
      </c>
      <c r="F963" s="59">
        <v>7</v>
      </c>
      <c r="G963" s="52">
        <f t="shared" si="42"/>
        <v>794</v>
      </c>
      <c r="H963" s="45">
        <f t="shared" si="43"/>
        <v>1</v>
      </c>
      <c r="I963" s="43">
        <f t="shared" si="44"/>
        <v>1</v>
      </c>
    </row>
    <row r="964" spans="3:9" hidden="1" x14ac:dyDescent="0.25">
      <c r="C964" s="57">
        <v>45164</v>
      </c>
      <c r="D964" s="58">
        <v>0.6875</v>
      </c>
      <c r="E964" s="58" t="s">
        <v>139</v>
      </c>
      <c r="F964" s="59">
        <v>9</v>
      </c>
      <c r="G964" s="52">
        <f t="shared" si="42"/>
        <v>795</v>
      </c>
      <c r="H964" s="45">
        <f t="shared" si="43"/>
        <v>1</v>
      </c>
      <c r="I964" s="43">
        <f t="shared" si="44"/>
        <v>1</v>
      </c>
    </row>
    <row r="965" spans="3:9" hidden="1" x14ac:dyDescent="0.25">
      <c r="C965" s="57">
        <v>45164</v>
      </c>
      <c r="D965" s="58">
        <v>0.69791666666666663</v>
      </c>
      <c r="E965" s="58" t="s">
        <v>11</v>
      </c>
      <c r="F965" s="59">
        <v>8</v>
      </c>
      <c r="G965" s="52">
        <f t="shared" ref="G965:G1028" si="45">IF(AND(C965=C964,F965=F964),G964,G964+1)</f>
        <v>796</v>
      </c>
      <c r="H965" s="45">
        <f t="shared" si="43"/>
        <v>1</v>
      </c>
      <c r="I965" s="43">
        <f t="shared" si="44"/>
        <v>1</v>
      </c>
    </row>
    <row r="966" spans="3:9" hidden="1" x14ac:dyDescent="0.25">
      <c r="C966" s="57">
        <v>45164</v>
      </c>
      <c r="D966" s="58">
        <v>0.71180555555555547</v>
      </c>
      <c r="E966" s="58" t="s">
        <v>139</v>
      </c>
      <c r="F966" s="59">
        <v>10</v>
      </c>
      <c r="G966" s="52">
        <f t="shared" si="45"/>
        <v>797</v>
      </c>
      <c r="H966" s="45">
        <f t="shared" ref="H966:H1029" si="46">IF(G966=G968,3,IF(G966=G967,2,1))</f>
        <v>1</v>
      </c>
      <c r="I966" s="43">
        <f t="shared" ref="I966:I1029" si="47">IF(H964=3,3,IF(H965=3,3,IF(H965=2,2,H966)))</f>
        <v>1</v>
      </c>
    </row>
    <row r="967" spans="3:9" hidden="1" x14ac:dyDescent="0.25">
      <c r="C967" s="57">
        <v>45164</v>
      </c>
      <c r="D967" s="58">
        <v>0.71875</v>
      </c>
      <c r="E967" s="58" t="s">
        <v>11</v>
      </c>
      <c r="F967" s="59">
        <v>9</v>
      </c>
      <c r="G967" s="52">
        <f t="shared" si="45"/>
        <v>798</v>
      </c>
      <c r="H967" s="45">
        <f t="shared" si="46"/>
        <v>1</v>
      </c>
      <c r="I967" s="43">
        <f t="shared" si="47"/>
        <v>1</v>
      </c>
    </row>
    <row r="968" spans="3:9" hidden="1" x14ac:dyDescent="0.25">
      <c r="C968" s="57">
        <v>45168</v>
      </c>
      <c r="D968" s="58">
        <v>0.60763888888888895</v>
      </c>
      <c r="E968" s="58" t="s">
        <v>149</v>
      </c>
      <c r="F968" s="59">
        <v>3</v>
      </c>
      <c r="G968" s="52">
        <f t="shared" si="45"/>
        <v>799</v>
      </c>
      <c r="H968" s="45">
        <f t="shared" si="46"/>
        <v>1</v>
      </c>
      <c r="I968" s="43">
        <f t="shared" si="47"/>
        <v>1</v>
      </c>
    </row>
    <row r="969" spans="3:9" hidden="1" x14ac:dyDescent="0.25">
      <c r="C969" s="57">
        <v>45168</v>
      </c>
      <c r="D969" s="58">
        <v>0.63194444444444442</v>
      </c>
      <c r="E969" s="58" t="s">
        <v>149</v>
      </c>
      <c r="F969" s="59">
        <v>4</v>
      </c>
      <c r="G969" s="52">
        <f t="shared" si="45"/>
        <v>800</v>
      </c>
      <c r="H969" s="45">
        <f t="shared" si="46"/>
        <v>1</v>
      </c>
      <c r="I969" s="43">
        <f t="shared" si="47"/>
        <v>1</v>
      </c>
    </row>
    <row r="970" spans="3:9" hidden="1" x14ac:dyDescent="0.25">
      <c r="C970" s="57">
        <v>45171</v>
      </c>
      <c r="D970" s="58">
        <v>0.48958333333333331</v>
      </c>
      <c r="E970" s="58" t="s">
        <v>138</v>
      </c>
      <c r="F970" s="59">
        <v>1</v>
      </c>
      <c r="G970" s="52">
        <f t="shared" si="45"/>
        <v>801</v>
      </c>
      <c r="H970" s="45">
        <f t="shared" si="46"/>
        <v>1</v>
      </c>
      <c r="I970" s="43">
        <f t="shared" si="47"/>
        <v>1</v>
      </c>
    </row>
    <row r="971" spans="3:9" hidden="1" x14ac:dyDescent="0.25">
      <c r="C971" s="57">
        <v>45171</v>
      </c>
      <c r="D971" s="58">
        <v>0.52430555555555558</v>
      </c>
      <c r="E971" s="58" t="s">
        <v>9</v>
      </c>
      <c r="F971" s="59">
        <v>2</v>
      </c>
      <c r="G971" s="52">
        <f t="shared" si="45"/>
        <v>802</v>
      </c>
      <c r="H971" s="45">
        <f t="shared" si="46"/>
        <v>1</v>
      </c>
      <c r="I971" s="43">
        <f t="shared" si="47"/>
        <v>1</v>
      </c>
    </row>
    <row r="972" spans="3:9" hidden="1" x14ac:dyDescent="0.25">
      <c r="C972" s="57">
        <v>45171</v>
      </c>
      <c r="D972" s="58">
        <v>0.54861111111111105</v>
      </c>
      <c r="E972" s="58" t="s">
        <v>9</v>
      </c>
      <c r="F972" s="59">
        <v>3</v>
      </c>
      <c r="G972" s="52">
        <f t="shared" si="45"/>
        <v>803</v>
      </c>
      <c r="H972" s="45">
        <f t="shared" si="46"/>
        <v>1</v>
      </c>
      <c r="I972" s="43">
        <f t="shared" si="47"/>
        <v>1</v>
      </c>
    </row>
    <row r="973" spans="3:9" hidden="1" x14ac:dyDescent="0.25">
      <c r="C973" s="57">
        <v>45171</v>
      </c>
      <c r="D973" s="58">
        <v>0.5625</v>
      </c>
      <c r="E973" s="58" t="s">
        <v>138</v>
      </c>
      <c r="F973" s="59">
        <v>4</v>
      </c>
      <c r="G973" s="52">
        <f t="shared" si="45"/>
        <v>804</v>
      </c>
      <c r="H973" s="45">
        <f t="shared" si="46"/>
        <v>2</v>
      </c>
      <c r="I973" s="43">
        <f t="shared" si="47"/>
        <v>2</v>
      </c>
    </row>
    <row r="974" spans="3:9" x14ac:dyDescent="0.25">
      <c r="C974" s="88">
        <v>45171</v>
      </c>
      <c r="D974" s="90">
        <v>0.57291666666666663</v>
      </c>
      <c r="E974" s="90" t="s">
        <v>9</v>
      </c>
      <c r="F974" s="91">
        <v>4</v>
      </c>
      <c r="G974" s="52">
        <f t="shared" si="45"/>
        <v>804</v>
      </c>
      <c r="H974" s="45">
        <f t="shared" si="46"/>
        <v>1</v>
      </c>
      <c r="I974" s="43">
        <f t="shared" si="47"/>
        <v>2</v>
      </c>
    </row>
    <row r="975" spans="3:9" x14ac:dyDescent="0.25">
      <c r="C975" s="88">
        <v>45171</v>
      </c>
      <c r="D975" s="90">
        <v>0.63541666666666663</v>
      </c>
      <c r="E975" s="90" t="s">
        <v>138</v>
      </c>
      <c r="F975" s="91">
        <v>7</v>
      </c>
      <c r="G975" s="52">
        <f t="shared" si="45"/>
        <v>805</v>
      </c>
      <c r="H975" s="45">
        <f t="shared" si="46"/>
        <v>2</v>
      </c>
      <c r="I975" s="43">
        <f t="shared" si="47"/>
        <v>2</v>
      </c>
    </row>
    <row r="976" spans="3:9" hidden="1" x14ac:dyDescent="0.25">
      <c r="C976" s="57">
        <v>45171</v>
      </c>
      <c r="D976" s="58">
        <v>0.64374999999999993</v>
      </c>
      <c r="E976" s="58" t="s">
        <v>155</v>
      </c>
      <c r="F976" s="59">
        <v>7</v>
      </c>
      <c r="G976" s="52">
        <f t="shared" si="45"/>
        <v>805</v>
      </c>
      <c r="H976" s="45">
        <f t="shared" si="46"/>
        <v>1</v>
      </c>
      <c r="I976" s="43">
        <f t="shared" si="47"/>
        <v>2</v>
      </c>
    </row>
    <row r="977" spans="3:9" hidden="1" x14ac:dyDescent="0.25">
      <c r="C977" s="57">
        <v>45171</v>
      </c>
      <c r="D977" s="58">
        <v>0.71527777777777779</v>
      </c>
      <c r="E977" s="58" t="s">
        <v>138</v>
      </c>
      <c r="F977" s="59">
        <v>10</v>
      </c>
      <c r="G977" s="52">
        <f t="shared" si="45"/>
        <v>806</v>
      </c>
      <c r="H977" s="45">
        <f t="shared" si="46"/>
        <v>2</v>
      </c>
      <c r="I977" s="43">
        <f t="shared" si="47"/>
        <v>2</v>
      </c>
    </row>
    <row r="978" spans="3:9" hidden="1" x14ac:dyDescent="0.25">
      <c r="C978" s="57">
        <v>45171</v>
      </c>
      <c r="D978" s="58">
        <v>0.72569444444444453</v>
      </c>
      <c r="E978" s="58" t="s">
        <v>9</v>
      </c>
      <c r="F978" s="59">
        <v>10</v>
      </c>
      <c r="G978" s="52">
        <f t="shared" si="45"/>
        <v>806</v>
      </c>
      <c r="H978" s="45">
        <f t="shared" si="46"/>
        <v>1</v>
      </c>
      <c r="I978" s="43">
        <f t="shared" si="47"/>
        <v>2</v>
      </c>
    </row>
    <row r="979" spans="3:9" x14ac:dyDescent="0.25">
      <c r="C979" s="88">
        <v>45175</v>
      </c>
      <c r="D979" s="90">
        <v>0.58333333333333337</v>
      </c>
      <c r="E979" s="90" t="s">
        <v>145</v>
      </c>
      <c r="F979" s="91">
        <v>2</v>
      </c>
      <c r="G979" s="52">
        <f t="shared" si="45"/>
        <v>807</v>
      </c>
      <c r="H979" s="45">
        <f t="shared" si="46"/>
        <v>1</v>
      </c>
      <c r="I979" s="43">
        <f t="shared" si="47"/>
        <v>1</v>
      </c>
    </row>
    <row r="980" spans="3:9" x14ac:dyDescent="0.25">
      <c r="C980" s="88">
        <v>45175</v>
      </c>
      <c r="D980" s="90">
        <v>0.68055555555555547</v>
      </c>
      <c r="E980" s="90" t="s">
        <v>145</v>
      </c>
      <c r="F980" s="91">
        <v>6</v>
      </c>
      <c r="G980" s="52">
        <f t="shared" si="45"/>
        <v>808</v>
      </c>
      <c r="H980" s="45">
        <f t="shared" si="46"/>
        <v>1</v>
      </c>
      <c r="I980" s="43">
        <f t="shared" si="47"/>
        <v>1</v>
      </c>
    </row>
    <row r="981" spans="3:9" hidden="1" x14ac:dyDescent="0.25">
      <c r="C981" s="57">
        <v>45175</v>
      </c>
      <c r="D981" s="58">
        <v>0.71180555555555547</v>
      </c>
      <c r="E981" s="58" t="s">
        <v>5</v>
      </c>
      <c r="F981" s="59">
        <v>8</v>
      </c>
      <c r="G981" s="52">
        <f t="shared" si="45"/>
        <v>809</v>
      </c>
      <c r="H981" s="45">
        <f t="shared" si="46"/>
        <v>1</v>
      </c>
      <c r="I981" s="43">
        <f t="shared" si="47"/>
        <v>1</v>
      </c>
    </row>
    <row r="982" spans="3:9" hidden="1" x14ac:dyDescent="0.25">
      <c r="C982" s="57">
        <v>45178</v>
      </c>
      <c r="D982" s="58">
        <v>0.49305555555555558</v>
      </c>
      <c r="E982" s="58" t="s">
        <v>139</v>
      </c>
      <c r="F982" s="59">
        <v>1</v>
      </c>
      <c r="G982" s="52">
        <f t="shared" si="45"/>
        <v>810</v>
      </c>
      <c r="H982" s="45">
        <f t="shared" si="46"/>
        <v>1</v>
      </c>
      <c r="I982" s="43">
        <f t="shared" si="47"/>
        <v>1</v>
      </c>
    </row>
    <row r="983" spans="3:9" hidden="1" x14ac:dyDescent="0.25">
      <c r="C983" s="57">
        <v>45178</v>
      </c>
      <c r="D983" s="58">
        <v>0.57638888888888895</v>
      </c>
      <c r="E983" s="58" t="s">
        <v>11</v>
      </c>
      <c r="F983" s="59">
        <v>4</v>
      </c>
      <c r="G983" s="52">
        <f t="shared" si="45"/>
        <v>811</v>
      </c>
      <c r="H983" s="45">
        <f t="shared" si="46"/>
        <v>1</v>
      </c>
      <c r="I983" s="43">
        <f t="shared" si="47"/>
        <v>1</v>
      </c>
    </row>
    <row r="984" spans="3:9" hidden="1" x14ac:dyDescent="0.25">
      <c r="C984" s="57">
        <v>45178</v>
      </c>
      <c r="D984" s="58">
        <v>0.61458333333333337</v>
      </c>
      <c r="E984" s="58" t="s">
        <v>139</v>
      </c>
      <c r="F984" s="59">
        <v>6</v>
      </c>
      <c r="G984" s="52">
        <f t="shared" si="45"/>
        <v>812</v>
      </c>
      <c r="H984" s="45">
        <f t="shared" si="46"/>
        <v>1</v>
      </c>
      <c r="I984" s="43">
        <f t="shared" si="47"/>
        <v>1</v>
      </c>
    </row>
    <row r="985" spans="3:9" x14ac:dyDescent="0.25">
      <c r="C985" s="88">
        <v>45178</v>
      </c>
      <c r="D985" s="90">
        <v>0.66319444444444442</v>
      </c>
      <c r="E985" s="90" t="s">
        <v>139</v>
      </c>
      <c r="F985" s="91">
        <v>8</v>
      </c>
      <c r="G985" s="52">
        <f t="shared" si="45"/>
        <v>813</v>
      </c>
      <c r="H985" s="45">
        <f t="shared" si="46"/>
        <v>2</v>
      </c>
      <c r="I985" s="43">
        <f t="shared" si="47"/>
        <v>2</v>
      </c>
    </row>
    <row r="986" spans="3:9" x14ac:dyDescent="0.25">
      <c r="C986" s="88">
        <v>45178</v>
      </c>
      <c r="D986" s="90">
        <v>0.67152777777777783</v>
      </c>
      <c r="E986" s="90" t="s">
        <v>154</v>
      </c>
      <c r="F986" s="91">
        <v>8</v>
      </c>
      <c r="G986" s="52">
        <f t="shared" si="45"/>
        <v>813</v>
      </c>
      <c r="H986" s="45">
        <f t="shared" si="46"/>
        <v>1</v>
      </c>
      <c r="I986" s="43">
        <f t="shared" si="47"/>
        <v>2</v>
      </c>
    </row>
    <row r="987" spans="3:9" hidden="1" x14ac:dyDescent="0.25">
      <c r="C987" s="57">
        <v>45182</v>
      </c>
      <c r="D987" s="58">
        <v>0.55902777777777779</v>
      </c>
      <c r="E987" s="58" t="s">
        <v>146</v>
      </c>
      <c r="F987" s="59">
        <v>1</v>
      </c>
      <c r="G987" s="52">
        <f t="shared" si="45"/>
        <v>814</v>
      </c>
      <c r="H987" s="45">
        <f t="shared" si="46"/>
        <v>1</v>
      </c>
      <c r="I987" s="43">
        <f t="shared" si="47"/>
        <v>1</v>
      </c>
    </row>
    <row r="988" spans="3:9" hidden="1" x14ac:dyDescent="0.25">
      <c r="C988" s="57">
        <v>45182</v>
      </c>
      <c r="D988" s="58">
        <v>0.56597222222222221</v>
      </c>
      <c r="E988" s="58" t="s">
        <v>5</v>
      </c>
      <c r="F988" s="59">
        <v>3</v>
      </c>
      <c r="G988" s="52">
        <f t="shared" si="45"/>
        <v>815</v>
      </c>
      <c r="H988" s="45">
        <f t="shared" si="46"/>
        <v>2</v>
      </c>
      <c r="I988" s="43">
        <f t="shared" si="47"/>
        <v>2</v>
      </c>
    </row>
    <row r="989" spans="3:9" hidden="1" x14ac:dyDescent="0.25">
      <c r="C989" s="57">
        <v>45182</v>
      </c>
      <c r="D989" s="58">
        <v>0.60763888888888895</v>
      </c>
      <c r="E989" s="58" t="s">
        <v>146</v>
      </c>
      <c r="F989" s="59">
        <v>3</v>
      </c>
      <c r="G989" s="52">
        <f t="shared" si="45"/>
        <v>815</v>
      </c>
      <c r="H989" s="45">
        <f t="shared" si="46"/>
        <v>1</v>
      </c>
      <c r="I989" s="43">
        <f t="shared" si="47"/>
        <v>2</v>
      </c>
    </row>
    <row r="990" spans="3:9" hidden="1" x14ac:dyDescent="0.25">
      <c r="C990" s="57">
        <v>45182</v>
      </c>
      <c r="D990" s="58">
        <v>0.65625</v>
      </c>
      <c r="E990" s="58" t="s">
        <v>146</v>
      </c>
      <c r="F990" s="59">
        <v>5</v>
      </c>
      <c r="G990" s="52">
        <f t="shared" si="45"/>
        <v>816</v>
      </c>
      <c r="H990" s="45">
        <f t="shared" si="46"/>
        <v>1</v>
      </c>
      <c r="I990" s="43">
        <f t="shared" si="47"/>
        <v>1</v>
      </c>
    </row>
    <row r="991" spans="3:9" hidden="1" x14ac:dyDescent="0.25">
      <c r="C991" s="57">
        <v>45182</v>
      </c>
      <c r="D991" s="58">
        <v>0.66875000000000007</v>
      </c>
      <c r="E991" s="58" t="s">
        <v>154</v>
      </c>
      <c r="F991" s="59">
        <v>6</v>
      </c>
      <c r="G991" s="52">
        <f t="shared" si="45"/>
        <v>817</v>
      </c>
      <c r="H991" s="45">
        <f t="shared" si="46"/>
        <v>2</v>
      </c>
      <c r="I991" s="43">
        <f t="shared" si="47"/>
        <v>2</v>
      </c>
    </row>
    <row r="992" spans="3:9" hidden="1" x14ac:dyDescent="0.25">
      <c r="C992" s="57">
        <v>45182</v>
      </c>
      <c r="D992" s="58">
        <v>0.68055555555555547</v>
      </c>
      <c r="E992" s="58" t="s">
        <v>146</v>
      </c>
      <c r="F992" s="59">
        <v>6</v>
      </c>
      <c r="G992" s="52">
        <f t="shared" si="45"/>
        <v>817</v>
      </c>
      <c r="H992" s="45">
        <f t="shared" si="46"/>
        <v>1</v>
      </c>
      <c r="I992" s="43">
        <f t="shared" si="47"/>
        <v>2</v>
      </c>
    </row>
    <row r="993" spans="3:9" hidden="1" x14ac:dyDescent="0.25">
      <c r="C993" s="57">
        <v>45185</v>
      </c>
      <c r="D993" s="58">
        <v>0.49861111111111112</v>
      </c>
      <c r="E993" s="58" t="s">
        <v>155</v>
      </c>
      <c r="F993" s="59">
        <v>1</v>
      </c>
      <c r="G993" s="52">
        <f t="shared" si="45"/>
        <v>818</v>
      </c>
      <c r="H993" s="45">
        <f t="shared" si="46"/>
        <v>1</v>
      </c>
      <c r="I993" s="43">
        <f t="shared" si="47"/>
        <v>1</v>
      </c>
    </row>
    <row r="994" spans="3:9" hidden="1" x14ac:dyDescent="0.25">
      <c r="C994" s="57">
        <v>45185</v>
      </c>
      <c r="D994" s="58">
        <v>0.52777777777777779</v>
      </c>
      <c r="E994" s="58" t="s">
        <v>10</v>
      </c>
      <c r="F994" s="59">
        <v>2</v>
      </c>
      <c r="G994" s="52">
        <f t="shared" si="45"/>
        <v>819</v>
      </c>
      <c r="H994" s="45">
        <f t="shared" si="46"/>
        <v>1</v>
      </c>
      <c r="I994" s="43">
        <f t="shared" si="47"/>
        <v>1</v>
      </c>
    </row>
    <row r="995" spans="3:9" hidden="1" x14ac:dyDescent="0.25">
      <c r="C995" s="57">
        <v>45185</v>
      </c>
      <c r="D995" s="58">
        <v>0.54166666666666663</v>
      </c>
      <c r="E995" s="58" t="s">
        <v>138</v>
      </c>
      <c r="F995" s="59">
        <v>3</v>
      </c>
      <c r="G995" s="52">
        <f t="shared" si="45"/>
        <v>820</v>
      </c>
      <c r="H995" s="45">
        <f t="shared" si="46"/>
        <v>2</v>
      </c>
      <c r="I995" s="43">
        <f t="shared" si="47"/>
        <v>2</v>
      </c>
    </row>
    <row r="996" spans="3:9" hidden="1" x14ac:dyDescent="0.25">
      <c r="C996" s="57">
        <v>45185</v>
      </c>
      <c r="D996" s="58">
        <v>0.55208333333333337</v>
      </c>
      <c r="E996" s="58" t="s">
        <v>10</v>
      </c>
      <c r="F996" s="59">
        <v>3</v>
      </c>
      <c r="G996" s="52">
        <f t="shared" si="45"/>
        <v>820</v>
      </c>
      <c r="H996" s="45">
        <f t="shared" si="46"/>
        <v>1</v>
      </c>
      <c r="I996" s="43">
        <f t="shared" si="47"/>
        <v>2</v>
      </c>
    </row>
    <row r="997" spans="3:9" x14ac:dyDescent="0.25">
      <c r="C997" s="88">
        <v>45185</v>
      </c>
      <c r="D997" s="90">
        <v>0.56597222222222221</v>
      </c>
      <c r="E997" s="90" t="s">
        <v>138</v>
      </c>
      <c r="F997" s="91">
        <v>4</v>
      </c>
      <c r="G997" s="52">
        <f t="shared" si="45"/>
        <v>821</v>
      </c>
      <c r="H997" s="45">
        <f t="shared" si="46"/>
        <v>1</v>
      </c>
      <c r="I997" s="43">
        <f t="shared" si="47"/>
        <v>1</v>
      </c>
    </row>
    <row r="998" spans="3:9" x14ac:dyDescent="0.25">
      <c r="C998" s="88">
        <v>45185</v>
      </c>
      <c r="D998" s="90">
        <v>0.65277777777777779</v>
      </c>
      <c r="E998" s="90" t="s">
        <v>10</v>
      </c>
      <c r="F998" s="91">
        <v>7</v>
      </c>
      <c r="G998" s="52">
        <f t="shared" si="45"/>
        <v>822</v>
      </c>
      <c r="H998" s="45">
        <f t="shared" si="46"/>
        <v>1</v>
      </c>
      <c r="I998" s="43">
        <f t="shared" si="47"/>
        <v>1</v>
      </c>
    </row>
    <row r="999" spans="3:9" hidden="1" x14ac:dyDescent="0.25">
      <c r="C999" s="57">
        <v>45185</v>
      </c>
      <c r="D999" s="58">
        <v>0.66666666666666663</v>
      </c>
      <c r="E999" s="58" t="s">
        <v>138</v>
      </c>
      <c r="F999" s="59">
        <v>8</v>
      </c>
      <c r="G999" s="52">
        <f t="shared" si="45"/>
        <v>823</v>
      </c>
      <c r="H999" s="45">
        <f t="shared" si="46"/>
        <v>1</v>
      </c>
      <c r="I999" s="43">
        <f t="shared" si="47"/>
        <v>1</v>
      </c>
    </row>
    <row r="1000" spans="3:9" hidden="1" x14ac:dyDescent="0.25">
      <c r="C1000" s="57">
        <v>45185</v>
      </c>
      <c r="D1000" s="58">
        <v>0.69444444444444453</v>
      </c>
      <c r="E1000" s="58" t="s">
        <v>138</v>
      </c>
      <c r="F1000" s="59">
        <v>9</v>
      </c>
      <c r="G1000" s="52">
        <f t="shared" si="45"/>
        <v>824</v>
      </c>
      <c r="H1000" s="45">
        <f t="shared" si="46"/>
        <v>2</v>
      </c>
      <c r="I1000" s="43">
        <f t="shared" si="47"/>
        <v>2</v>
      </c>
    </row>
    <row r="1001" spans="3:9" x14ac:dyDescent="0.25">
      <c r="C1001" s="88">
        <v>45185</v>
      </c>
      <c r="D1001" s="90">
        <v>0.70486111111111116</v>
      </c>
      <c r="E1001" s="90" t="s">
        <v>10</v>
      </c>
      <c r="F1001" s="91">
        <v>9</v>
      </c>
      <c r="G1001" s="52">
        <f t="shared" si="45"/>
        <v>824</v>
      </c>
      <c r="H1001" s="45">
        <f t="shared" si="46"/>
        <v>1</v>
      </c>
      <c r="I1001" s="43">
        <f t="shared" si="47"/>
        <v>2</v>
      </c>
    </row>
    <row r="1002" spans="3:9" x14ac:dyDescent="0.25">
      <c r="C1002" s="88">
        <v>45185</v>
      </c>
      <c r="D1002" s="90">
        <v>0.71875</v>
      </c>
      <c r="E1002" s="90" t="s">
        <v>138</v>
      </c>
      <c r="F1002" s="91">
        <v>10</v>
      </c>
      <c r="G1002" s="52">
        <f t="shared" si="45"/>
        <v>825</v>
      </c>
      <c r="H1002" s="45">
        <f t="shared" si="46"/>
        <v>2</v>
      </c>
      <c r="I1002" s="43">
        <f t="shared" si="47"/>
        <v>2</v>
      </c>
    </row>
    <row r="1003" spans="3:9" hidden="1" x14ac:dyDescent="0.25">
      <c r="C1003" s="57">
        <v>45185</v>
      </c>
      <c r="D1003" s="58">
        <v>0.72569444444444453</v>
      </c>
      <c r="E1003" s="58" t="s">
        <v>10</v>
      </c>
      <c r="F1003" s="59">
        <v>10</v>
      </c>
      <c r="G1003" s="52">
        <f t="shared" si="45"/>
        <v>825</v>
      </c>
      <c r="H1003" s="45">
        <f t="shared" si="46"/>
        <v>1</v>
      </c>
      <c r="I1003" s="43">
        <f t="shared" si="47"/>
        <v>2</v>
      </c>
    </row>
    <row r="1004" spans="3:9" hidden="1" x14ac:dyDescent="0.25">
      <c r="C1004" s="57">
        <v>45189</v>
      </c>
      <c r="D1004" s="58">
        <v>0.68055555555555547</v>
      </c>
      <c r="E1004" s="58" t="s">
        <v>149</v>
      </c>
      <c r="F1004" s="59">
        <v>6</v>
      </c>
      <c r="G1004" s="52">
        <f t="shared" si="45"/>
        <v>826</v>
      </c>
      <c r="H1004" s="45">
        <f t="shared" si="46"/>
        <v>1</v>
      </c>
      <c r="I1004" s="43">
        <f t="shared" si="47"/>
        <v>1</v>
      </c>
    </row>
    <row r="1005" spans="3:9" hidden="1" x14ac:dyDescent="0.25">
      <c r="C1005" s="57">
        <v>45192</v>
      </c>
      <c r="D1005" s="58">
        <v>0.52777777777777779</v>
      </c>
      <c r="E1005" s="58" t="s">
        <v>9</v>
      </c>
      <c r="F1005" s="59">
        <v>2</v>
      </c>
      <c r="G1005" s="52">
        <f t="shared" si="45"/>
        <v>827</v>
      </c>
      <c r="H1005" s="45">
        <f t="shared" si="46"/>
        <v>1</v>
      </c>
      <c r="I1005" s="43">
        <f t="shared" si="47"/>
        <v>1</v>
      </c>
    </row>
    <row r="1006" spans="3:9" hidden="1" x14ac:dyDescent="0.25">
      <c r="C1006" s="57">
        <v>45192</v>
      </c>
      <c r="D1006" s="58">
        <v>0.54166666666666663</v>
      </c>
      <c r="E1006" s="58" t="s">
        <v>139</v>
      </c>
      <c r="F1006" s="59">
        <v>3</v>
      </c>
      <c r="G1006" s="52">
        <f t="shared" si="45"/>
        <v>828</v>
      </c>
      <c r="H1006" s="45">
        <f t="shared" si="46"/>
        <v>1</v>
      </c>
      <c r="I1006" s="43">
        <f t="shared" si="47"/>
        <v>1</v>
      </c>
    </row>
    <row r="1007" spans="3:9" hidden="1" x14ac:dyDescent="0.25">
      <c r="C1007" s="57">
        <v>45192</v>
      </c>
      <c r="D1007" s="58">
        <v>0.56597222222222221</v>
      </c>
      <c r="E1007" s="58" t="s">
        <v>139</v>
      </c>
      <c r="F1007" s="59">
        <v>4</v>
      </c>
      <c r="G1007" s="52">
        <f t="shared" si="45"/>
        <v>829</v>
      </c>
      <c r="H1007" s="45">
        <f t="shared" si="46"/>
        <v>2</v>
      </c>
      <c r="I1007" s="43">
        <f t="shared" si="47"/>
        <v>2</v>
      </c>
    </row>
    <row r="1008" spans="3:9" hidden="1" x14ac:dyDescent="0.25">
      <c r="C1008" s="57">
        <v>45192</v>
      </c>
      <c r="D1008" s="58">
        <v>0.57638888888888895</v>
      </c>
      <c r="E1008" s="58" t="s">
        <v>9</v>
      </c>
      <c r="F1008" s="59">
        <v>4</v>
      </c>
      <c r="G1008" s="52">
        <f t="shared" si="45"/>
        <v>829</v>
      </c>
      <c r="H1008" s="45">
        <f t="shared" si="46"/>
        <v>1</v>
      </c>
      <c r="I1008" s="43">
        <f t="shared" si="47"/>
        <v>2</v>
      </c>
    </row>
    <row r="1009" spans="3:9" hidden="1" x14ac:dyDescent="0.25">
      <c r="C1009" s="57">
        <v>45192</v>
      </c>
      <c r="D1009" s="58">
        <v>0.66666666666666663</v>
      </c>
      <c r="E1009" s="58" t="s">
        <v>139</v>
      </c>
      <c r="F1009" s="59">
        <v>8</v>
      </c>
      <c r="G1009" s="52">
        <f t="shared" si="45"/>
        <v>830</v>
      </c>
      <c r="H1009" s="45">
        <f t="shared" si="46"/>
        <v>3</v>
      </c>
      <c r="I1009" s="43">
        <f t="shared" si="47"/>
        <v>3</v>
      </c>
    </row>
    <row r="1010" spans="3:9" hidden="1" x14ac:dyDescent="0.25">
      <c r="C1010" s="57">
        <v>45192</v>
      </c>
      <c r="D1010" s="58">
        <v>0.68055555555555547</v>
      </c>
      <c r="E1010" s="58" t="s">
        <v>9</v>
      </c>
      <c r="F1010" s="59">
        <v>8</v>
      </c>
      <c r="G1010" s="52">
        <f t="shared" si="45"/>
        <v>830</v>
      </c>
      <c r="H1010" s="45">
        <f t="shared" si="46"/>
        <v>2</v>
      </c>
      <c r="I1010" s="43">
        <f t="shared" si="47"/>
        <v>3</v>
      </c>
    </row>
    <row r="1011" spans="3:9" hidden="1" x14ac:dyDescent="0.25">
      <c r="C1011" s="57">
        <v>45192</v>
      </c>
      <c r="D1011" s="58">
        <v>0.68055555555555547</v>
      </c>
      <c r="E1011" s="58" t="s">
        <v>9</v>
      </c>
      <c r="F1011" s="59">
        <v>8</v>
      </c>
      <c r="G1011" s="52">
        <f t="shared" si="45"/>
        <v>830</v>
      </c>
      <c r="H1011" s="45">
        <f t="shared" si="46"/>
        <v>1</v>
      </c>
      <c r="I1011" s="43">
        <f t="shared" si="47"/>
        <v>3</v>
      </c>
    </row>
    <row r="1012" spans="3:9" hidden="1" x14ac:dyDescent="0.25">
      <c r="C1012" s="57">
        <v>45196</v>
      </c>
      <c r="D1012" s="58">
        <v>0.58333333333333337</v>
      </c>
      <c r="E1012" s="58" t="s">
        <v>139</v>
      </c>
      <c r="F1012" s="59">
        <v>1</v>
      </c>
      <c r="G1012" s="52">
        <f t="shared" si="45"/>
        <v>831</v>
      </c>
      <c r="H1012" s="45">
        <f t="shared" si="46"/>
        <v>1</v>
      </c>
      <c r="I1012" s="43">
        <f t="shared" si="47"/>
        <v>1</v>
      </c>
    </row>
    <row r="1013" spans="3:9" hidden="1" x14ac:dyDescent="0.25">
      <c r="C1013" s="57">
        <v>45199</v>
      </c>
      <c r="D1013" s="58">
        <v>0.56944444444444442</v>
      </c>
      <c r="E1013" s="58" t="s">
        <v>138</v>
      </c>
      <c r="F1013" s="59">
        <v>4</v>
      </c>
      <c r="G1013" s="52">
        <f t="shared" si="45"/>
        <v>832</v>
      </c>
      <c r="H1013" s="45">
        <f t="shared" si="46"/>
        <v>1</v>
      </c>
      <c r="I1013" s="43">
        <f t="shared" si="47"/>
        <v>1</v>
      </c>
    </row>
    <row r="1014" spans="3:9" x14ac:dyDescent="0.25">
      <c r="C1014" s="88">
        <v>45199</v>
      </c>
      <c r="D1014" s="90">
        <v>0.65069444444444446</v>
      </c>
      <c r="E1014" s="90" t="s">
        <v>155</v>
      </c>
      <c r="F1014" s="91">
        <v>7</v>
      </c>
      <c r="G1014" s="52">
        <f t="shared" si="45"/>
        <v>833</v>
      </c>
      <c r="H1014" s="45">
        <f t="shared" si="46"/>
        <v>1</v>
      </c>
      <c r="I1014" s="43">
        <f t="shared" si="47"/>
        <v>1</v>
      </c>
    </row>
    <row r="1015" spans="3:9" x14ac:dyDescent="0.25">
      <c r="C1015" s="88">
        <v>45200</v>
      </c>
      <c r="D1015" s="90">
        <v>0.65277777777777779</v>
      </c>
      <c r="E1015" s="90" t="s">
        <v>5</v>
      </c>
      <c r="F1015" s="91">
        <v>5</v>
      </c>
      <c r="G1015" s="52">
        <f t="shared" si="45"/>
        <v>834</v>
      </c>
      <c r="H1015" s="45">
        <f t="shared" si="46"/>
        <v>1</v>
      </c>
      <c r="I1015" s="43">
        <f t="shared" si="47"/>
        <v>1</v>
      </c>
    </row>
    <row r="1016" spans="3:9" x14ac:dyDescent="0.25">
      <c r="C1016" s="88">
        <v>45200</v>
      </c>
      <c r="D1016" s="90">
        <v>0.67708333333333337</v>
      </c>
      <c r="E1016" s="90" t="s">
        <v>5</v>
      </c>
      <c r="F1016" s="91">
        <v>6</v>
      </c>
      <c r="G1016" s="52">
        <f t="shared" si="45"/>
        <v>835</v>
      </c>
      <c r="H1016" s="45">
        <f t="shared" si="46"/>
        <v>1</v>
      </c>
      <c r="I1016" s="43">
        <f t="shared" si="47"/>
        <v>1</v>
      </c>
    </row>
    <row r="1017" spans="3:9" x14ac:dyDescent="0.25">
      <c r="C1017" s="88">
        <v>45200</v>
      </c>
      <c r="D1017" s="90">
        <v>0.70138888888888884</v>
      </c>
      <c r="E1017" s="90" t="s">
        <v>5</v>
      </c>
      <c r="F1017" s="91">
        <v>7</v>
      </c>
      <c r="G1017" s="52">
        <f t="shared" si="45"/>
        <v>836</v>
      </c>
      <c r="H1017" s="45">
        <f t="shared" si="46"/>
        <v>1</v>
      </c>
      <c r="I1017" s="43">
        <f t="shared" si="47"/>
        <v>1</v>
      </c>
    </row>
    <row r="1018" spans="3:9" x14ac:dyDescent="0.25">
      <c r="C1018" s="88">
        <v>45200</v>
      </c>
      <c r="D1018" s="90">
        <v>0.72569444444444453</v>
      </c>
      <c r="E1018" s="90" t="s">
        <v>5</v>
      </c>
      <c r="F1018" s="91">
        <v>8</v>
      </c>
      <c r="G1018" s="52">
        <f t="shared" si="45"/>
        <v>837</v>
      </c>
      <c r="H1018" s="45">
        <f t="shared" si="46"/>
        <v>1</v>
      </c>
      <c r="I1018" s="43">
        <f t="shared" si="47"/>
        <v>1</v>
      </c>
    </row>
    <row r="1019" spans="3:9" x14ac:dyDescent="0.25">
      <c r="C1019" s="88">
        <v>45203</v>
      </c>
      <c r="D1019" s="90">
        <v>0.63194444444444442</v>
      </c>
      <c r="E1019" s="90" t="s">
        <v>145</v>
      </c>
      <c r="F1019" s="91">
        <v>3</v>
      </c>
      <c r="G1019" s="52">
        <f t="shared" si="45"/>
        <v>838</v>
      </c>
      <c r="H1019" s="45">
        <f t="shared" si="46"/>
        <v>1</v>
      </c>
      <c r="I1019" s="43">
        <f t="shared" si="47"/>
        <v>1</v>
      </c>
    </row>
    <row r="1020" spans="3:9" hidden="1" x14ac:dyDescent="0.25">
      <c r="C1020" s="57">
        <v>45203</v>
      </c>
      <c r="D1020" s="58">
        <v>0.68055555555555547</v>
      </c>
      <c r="E1020" s="58" t="s">
        <v>145</v>
      </c>
      <c r="F1020" s="59">
        <v>5</v>
      </c>
      <c r="G1020" s="52">
        <f t="shared" si="45"/>
        <v>839</v>
      </c>
      <c r="H1020" s="45">
        <f t="shared" si="46"/>
        <v>1</v>
      </c>
      <c r="I1020" s="43">
        <f t="shared" si="47"/>
        <v>1</v>
      </c>
    </row>
    <row r="1021" spans="3:9" hidden="1" x14ac:dyDescent="0.25">
      <c r="C1021" s="57">
        <v>45206</v>
      </c>
      <c r="D1021" s="58">
        <v>0.625</v>
      </c>
      <c r="E1021" s="58" t="s">
        <v>139</v>
      </c>
      <c r="F1021" s="59">
        <v>5</v>
      </c>
      <c r="G1021" s="52">
        <f t="shared" si="45"/>
        <v>840</v>
      </c>
      <c r="H1021" s="45">
        <f t="shared" si="46"/>
        <v>1</v>
      </c>
      <c r="I1021" s="43">
        <f t="shared" si="47"/>
        <v>1</v>
      </c>
    </row>
    <row r="1022" spans="3:9" hidden="1" x14ac:dyDescent="0.25">
      <c r="C1022" s="57">
        <v>45206</v>
      </c>
      <c r="D1022" s="58">
        <v>0.72569444444444453</v>
      </c>
      <c r="E1022" s="58" t="s">
        <v>139</v>
      </c>
      <c r="F1022" s="59">
        <v>9</v>
      </c>
      <c r="G1022" s="52">
        <f t="shared" si="45"/>
        <v>841</v>
      </c>
      <c r="H1022" s="45">
        <f t="shared" si="46"/>
        <v>2</v>
      </c>
      <c r="I1022" s="43">
        <f t="shared" si="47"/>
        <v>2</v>
      </c>
    </row>
    <row r="1023" spans="3:9" hidden="1" x14ac:dyDescent="0.25">
      <c r="C1023" s="57">
        <v>45206</v>
      </c>
      <c r="D1023" s="58">
        <v>0.73125000000000007</v>
      </c>
      <c r="E1023" s="58" t="s">
        <v>155</v>
      </c>
      <c r="F1023" s="59">
        <v>9</v>
      </c>
      <c r="G1023" s="52">
        <f t="shared" si="45"/>
        <v>841</v>
      </c>
      <c r="H1023" s="45">
        <f t="shared" si="46"/>
        <v>1</v>
      </c>
      <c r="I1023" s="43">
        <f t="shared" si="47"/>
        <v>2</v>
      </c>
    </row>
    <row r="1024" spans="3:9" hidden="1" x14ac:dyDescent="0.25">
      <c r="C1024" s="57">
        <v>45206</v>
      </c>
      <c r="D1024" s="58">
        <v>0.75347222222222221</v>
      </c>
      <c r="E1024" s="58" t="s">
        <v>139</v>
      </c>
      <c r="F1024" s="59">
        <v>10</v>
      </c>
      <c r="G1024" s="52">
        <f t="shared" si="45"/>
        <v>842</v>
      </c>
      <c r="H1024" s="45">
        <f t="shared" si="46"/>
        <v>1</v>
      </c>
      <c r="I1024" s="43">
        <f t="shared" si="47"/>
        <v>1</v>
      </c>
    </row>
    <row r="1025" spans="3:9" hidden="1" x14ac:dyDescent="0.25">
      <c r="C1025" s="57">
        <v>45210</v>
      </c>
      <c r="D1025" s="58">
        <v>0.58333333333333337</v>
      </c>
      <c r="E1025" s="58" t="s">
        <v>149</v>
      </c>
      <c r="F1025" s="59">
        <v>2</v>
      </c>
      <c r="G1025" s="52">
        <f t="shared" si="45"/>
        <v>843</v>
      </c>
      <c r="H1025" s="45">
        <f t="shared" si="46"/>
        <v>1</v>
      </c>
      <c r="I1025" s="43">
        <f t="shared" si="47"/>
        <v>1</v>
      </c>
    </row>
    <row r="1026" spans="3:9" hidden="1" x14ac:dyDescent="0.25">
      <c r="C1026" s="57">
        <v>45210</v>
      </c>
      <c r="D1026" s="58">
        <v>0.72916666666666663</v>
      </c>
      <c r="E1026" s="58" t="s">
        <v>149</v>
      </c>
      <c r="F1026" s="59">
        <v>8</v>
      </c>
      <c r="G1026" s="52">
        <f t="shared" si="45"/>
        <v>844</v>
      </c>
      <c r="H1026" s="45">
        <f t="shared" si="46"/>
        <v>1</v>
      </c>
      <c r="I1026" s="43">
        <f t="shared" si="47"/>
        <v>1</v>
      </c>
    </row>
    <row r="1027" spans="3:9" x14ac:dyDescent="0.25">
      <c r="C1027" s="88">
        <v>45213</v>
      </c>
      <c r="D1027" s="90">
        <v>0.60763888888888895</v>
      </c>
      <c r="E1027" s="90" t="s">
        <v>9</v>
      </c>
      <c r="F1027" s="91">
        <v>5</v>
      </c>
      <c r="G1027" s="52">
        <f t="shared" si="45"/>
        <v>845</v>
      </c>
      <c r="H1027" s="45">
        <f t="shared" si="46"/>
        <v>2</v>
      </c>
      <c r="I1027" s="43">
        <f t="shared" si="47"/>
        <v>2</v>
      </c>
    </row>
    <row r="1028" spans="3:9" x14ac:dyDescent="0.25">
      <c r="C1028" s="88">
        <v>45213</v>
      </c>
      <c r="D1028" s="90">
        <v>0.61805555555555558</v>
      </c>
      <c r="E1028" s="90" t="s">
        <v>138</v>
      </c>
      <c r="F1028" s="91">
        <v>5</v>
      </c>
      <c r="G1028" s="52">
        <f t="shared" si="45"/>
        <v>845</v>
      </c>
      <c r="H1028" s="45">
        <f t="shared" si="46"/>
        <v>1</v>
      </c>
      <c r="I1028" s="43">
        <f t="shared" si="47"/>
        <v>2</v>
      </c>
    </row>
    <row r="1029" spans="3:9" hidden="1" x14ac:dyDescent="0.25">
      <c r="C1029" s="57">
        <v>45213</v>
      </c>
      <c r="D1029" s="58">
        <v>0.6875</v>
      </c>
      <c r="E1029" s="58" t="s">
        <v>9</v>
      </c>
      <c r="F1029" s="59">
        <v>8</v>
      </c>
      <c r="G1029" s="52">
        <f t="shared" ref="G1029:G1092" si="48">IF(AND(C1029=C1028,F1029=F1028),G1028,G1028+1)</f>
        <v>846</v>
      </c>
      <c r="H1029" s="45">
        <f t="shared" si="46"/>
        <v>2</v>
      </c>
      <c r="I1029" s="43">
        <f t="shared" si="47"/>
        <v>2</v>
      </c>
    </row>
    <row r="1030" spans="3:9" hidden="1" x14ac:dyDescent="0.25">
      <c r="C1030" s="57">
        <v>45213</v>
      </c>
      <c r="D1030" s="58">
        <v>0.70138888888888884</v>
      </c>
      <c r="E1030" s="58" t="s">
        <v>138</v>
      </c>
      <c r="F1030" s="59">
        <v>8</v>
      </c>
      <c r="G1030" s="52">
        <f t="shared" si="48"/>
        <v>846</v>
      </c>
      <c r="H1030" s="45">
        <f t="shared" ref="H1030:H1093" si="49">IF(G1030=G1032,3,IF(G1030=G1031,2,1))</f>
        <v>1</v>
      </c>
      <c r="I1030" s="43">
        <f t="shared" ref="I1030:I1093" si="50">IF(H1028=3,3,IF(H1029=3,3,IF(H1029=2,2,H1030)))</f>
        <v>2</v>
      </c>
    </row>
    <row r="1031" spans="3:9" hidden="1" x14ac:dyDescent="0.25">
      <c r="C1031" s="57">
        <v>45217</v>
      </c>
      <c r="D1031" s="58">
        <v>0.57986111111111105</v>
      </c>
      <c r="E1031" s="58" t="s">
        <v>145</v>
      </c>
      <c r="F1031" s="59">
        <v>1</v>
      </c>
      <c r="G1031" s="52">
        <f t="shared" si="48"/>
        <v>847</v>
      </c>
      <c r="H1031" s="45">
        <f t="shared" si="49"/>
        <v>1</v>
      </c>
      <c r="I1031" s="43">
        <f t="shared" si="50"/>
        <v>1</v>
      </c>
    </row>
    <row r="1032" spans="3:9" hidden="1" x14ac:dyDescent="0.25">
      <c r="C1032" s="57">
        <v>45217</v>
      </c>
      <c r="D1032" s="58">
        <v>0.62847222222222221</v>
      </c>
      <c r="E1032" s="58" t="s">
        <v>145</v>
      </c>
      <c r="F1032" s="59">
        <v>3</v>
      </c>
      <c r="G1032" s="52">
        <f t="shared" si="48"/>
        <v>848</v>
      </c>
      <c r="H1032" s="45">
        <f t="shared" si="49"/>
        <v>1</v>
      </c>
      <c r="I1032" s="43">
        <f t="shared" si="50"/>
        <v>1</v>
      </c>
    </row>
    <row r="1033" spans="3:9" hidden="1" x14ac:dyDescent="0.25">
      <c r="C1033" s="57">
        <v>45220</v>
      </c>
      <c r="D1033" s="58">
        <v>0.59722222222222221</v>
      </c>
      <c r="E1033" s="58" t="s">
        <v>138</v>
      </c>
      <c r="F1033" s="59">
        <v>4</v>
      </c>
      <c r="G1033" s="52">
        <f t="shared" si="48"/>
        <v>849</v>
      </c>
      <c r="H1033" s="45">
        <f t="shared" si="49"/>
        <v>1</v>
      </c>
      <c r="I1033" s="43">
        <f t="shared" si="50"/>
        <v>1</v>
      </c>
    </row>
    <row r="1034" spans="3:9" hidden="1" x14ac:dyDescent="0.25">
      <c r="C1034" s="57">
        <v>45220</v>
      </c>
      <c r="D1034" s="58">
        <v>0.62152777777777779</v>
      </c>
      <c r="E1034" s="58" t="s">
        <v>138</v>
      </c>
      <c r="F1034" s="59">
        <v>5</v>
      </c>
      <c r="G1034" s="52">
        <f t="shared" si="48"/>
        <v>850</v>
      </c>
      <c r="H1034" s="45">
        <f t="shared" si="49"/>
        <v>1</v>
      </c>
      <c r="I1034" s="43">
        <f t="shared" si="50"/>
        <v>1</v>
      </c>
    </row>
    <row r="1035" spans="3:9" hidden="1" x14ac:dyDescent="0.25">
      <c r="C1035" s="57">
        <v>45220</v>
      </c>
      <c r="D1035" s="58">
        <v>0.64930555555555558</v>
      </c>
      <c r="E1035" s="58" t="s">
        <v>138</v>
      </c>
      <c r="F1035" s="59">
        <v>6</v>
      </c>
      <c r="G1035" s="52">
        <f t="shared" si="48"/>
        <v>851</v>
      </c>
      <c r="H1035" s="45">
        <f t="shared" si="49"/>
        <v>1</v>
      </c>
      <c r="I1035" s="43">
        <f t="shared" si="50"/>
        <v>1</v>
      </c>
    </row>
    <row r="1036" spans="3:9" hidden="1" x14ac:dyDescent="0.25">
      <c r="C1036" s="57">
        <v>45220</v>
      </c>
      <c r="D1036" s="58">
        <v>0.67361111111111116</v>
      </c>
      <c r="E1036" s="58" t="s">
        <v>138</v>
      </c>
      <c r="F1036" s="59">
        <v>7</v>
      </c>
      <c r="G1036" s="52">
        <f t="shared" si="48"/>
        <v>852</v>
      </c>
      <c r="H1036" s="45">
        <f t="shared" si="49"/>
        <v>1</v>
      </c>
      <c r="I1036" s="43">
        <f t="shared" si="50"/>
        <v>1</v>
      </c>
    </row>
    <row r="1037" spans="3:9" x14ac:dyDescent="0.25">
      <c r="C1037" s="88">
        <v>45224</v>
      </c>
      <c r="D1037" s="90">
        <v>0.74305555555555547</v>
      </c>
      <c r="E1037" s="90" t="s">
        <v>145</v>
      </c>
      <c r="F1037" s="91">
        <v>7</v>
      </c>
      <c r="G1037" s="52">
        <f t="shared" si="48"/>
        <v>853</v>
      </c>
      <c r="H1037" s="45">
        <f t="shared" si="49"/>
        <v>1</v>
      </c>
      <c r="I1037" s="43">
        <f t="shared" si="50"/>
        <v>1</v>
      </c>
    </row>
    <row r="1038" spans="3:9" x14ac:dyDescent="0.25">
      <c r="C1038" s="88">
        <v>45224</v>
      </c>
      <c r="D1038" s="90">
        <v>0.75694444444444453</v>
      </c>
      <c r="E1038" s="90" t="s">
        <v>155</v>
      </c>
      <c r="F1038" s="91">
        <v>8</v>
      </c>
      <c r="G1038" s="52">
        <f t="shared" si="48"/>
        <v>854</v>
      </c>
      <c r="H1038" s="45">
        <f t="shared" si="49"/>
        <v>1</v>
      </c>
      <c r="I1038" s="43">
        <f t="shared" si="50"/>
        <v>1</v>
      </c>
    </row>
    <row r="1039" spans="3:9" hidden="1" x14ac:dyDescent="0.25">
      <c r="C1039" s="57">
        <v>45227</v>
      </c>
      <c r="D1039" s="58">
        <v>0.54513888888888895</v>
      </c>
      <c r="E1039" s="58" t="s">
        <v>138</v>
      </c>
      <c r="F1039" s="59">
        <v>2</v>
      </c>
      <c r="G1039" s="52">
        <f t="shared" si="48"/>
        <v>855</v>
      </c>
      <c r="H1039" s="45">
        <f t="shared" si="49"/>
        <v>1</v>
      </c>
      <c r="I1039" s="43">
        <f t="shared" si="50"/>
        <v>1</v>
      </c>
    </row>
    <row r="1040" spans="3:9" hidden="1" x14ac:dyDescent="0.25">
      <c r="C1040" s="57">
        <v>45227</v>
      </c>
      <c r="D1040" s="58">
        <v>0.69791666666666663</v>
      </c>
      <c r="E1040" s="58" t="s">
        <v>138</v>
      </c>
      <c r="F1040" s="59">
        <v>8</v>
      </c>
      <c r="G1040" s="52">
        <f t="shared" si="48"/>
        <v>856</v>
      </c>
      <c r="H1040" s="45">
        <f t="shared" si="49"/>
        <v>1</v>
      </c>
      <c r="I1040" s="43">
        <f t="shared" si="50"/>
        <v>1</v>
      </c>
    </row>
    <row r="1041" spans="3:9" hidden="1" x14ac:dyDescent="0.25">
      <c r="C1041" s="57">
        <v>45227</v>
      </c>
      <c r="D1041" s="58">
        <v>0.75694444444444453</v>
      </c>
      <c r="E1041" s="58" t="s">
        <v>138</v>
      </c>
      <c r="F1041" s="59">
        <v>10</v>
      </c>
      <c r="G1041" s="52">
        <f t="shared" si="48"/>
        <v>857</v>
      </c>
      <c r="H1041" s="45">
        <f t="shared" si="49"/>
        <v>1</v>
      </c>
      <c r="I1041" s="43">
        <f t="shared" si="50"/>
        <v>1</v>
      </c>
    </row>
    <row r="1042" spans="3:9" hidden="1" x14ac:dyDescent="0.25">
      <c r="C1042" s="57">
        <v>45231</v>
      </c>
      <c r="D1042" s="58">
        <v>0.71527777777777779</v>
      </c>
      <c r="E1042" s="58" t="s">
        <v>145</v>
      </c>
      <c r="F1042" s="59">
        <v>6</v>
      </c>
      <c r="G1042" s="52">
        <f t="shared" si="48"/>
        <v>858</v>
      </c>
      <c r="H1042" s="45">
        <f t="shared" si="49"/>
        <v>1</v>
      </c>
      <c r="I1042" s="43">
        <f t="shared" si="50"/>
        <v>1</v>
      </c>
    </row>
    <row r="1043" spans="3:9" hidden="1" x14ac:dyDescent="0.25">
      <c r="C1043" s="57">
        <v>45231</v>
      </c>
      <c r="D1043" s="58">
        <v>0.74305555555555547</v>
      </c>
      <c r="E1043" s="58" t="s">
        <v>145</v>
      </c>
      <c r="F1043" s="59">
        <v>7</v>
      </c>
      <c r="G1043" s="52">
        <f t="shared" si="48"/>
        <v>859</v>
      </c>
      <c r="H1043" s="45">
        <f t="shared" si="49"/>
        <v>1</v>
      </c>
      <c r="I1043" s="43">
        <f t="shared" si="50"/>
        <v>1</v>
      </c>
    </row>
    <row r="1044" spans="3:9" hidden="1" x14ac:dyDescent="0.25">
      <c r="C1044" s="57">
        <v>45234</v>
      </c>
      <c r="D1044" s="58">
        <v>0.58333333333333337</v>
      </c>
      <c r="E1044" s="58" t="s">
        <v>139</v>
      </c>
      <c r="F1044" s="59">
        <v>4</v>
      </c>
      <c r="G1044" s="52">
        <f t="shared" si="48"/>
        <v>860</v>
      </c>
      <c r="H1044" s="45">
        <f t="shared" si="49"/>
        <v>1</v>
      </c>
      <c r="I1044" s="43">
        <f t="shared" si="50"/>
        <v>1</v>
      </c>
    </row>
    <row r="1045" spans="3:9" hidden="1" x14ac:dyDescent="0.25">
      <c r="C1045" s="57">
        <v>45234</v>
      </c>
      <c r="D1045" s="58">
        <v>0.61111111111111105</v>
      </c>
      <c r="E1045" s="58" t="s">
        <v>139</v>
      </c>
      <c r="F1045" s="59">
        <v>5</v>
      </c>
      <c r="G1045" s="52">
        <f t="shared" si="48"/>
        <v>861</v>
      </c>
      <c r="H1045" s="45">
        <f t="shared" si="49"/>
        <v>1</v>
      </c>
      <c r="I1045" s="43">
        <f t="shared" si="50"/>
        <v>1</v>
      </c>
    </row>
    <row r="1046" spans="3:9" hidden="1" x14ac:dyDescent="0.25">
      <c r="C1046" s="57">
        <v>45234</v>
      </c>
      <c r="D1046" s="58">
        <v>0.66666666666666663</v>
      </c>
      <c r="E1046" s="58" t="s">
        <v>139</v>
      </c>
      <c r="F1046" s="59">
        <v>7</v>
      </c>
      <c r="G1046" s="52">
        <f t="shared" si="48"/>
        <v>862</v>
      </c>
      <c r="H1046" s="45">
        <f t="shared" si="49"/>
        <v>1</v>
      </c>
      <c r="I1046" s="43">
        <f t="shared" si="50"/>
        <v>1</v>
      </c>
    </row>
    <row r="1047" spans="3:9" hidden="1" x14ac:dyDescent="0.25">
      <c r="C1047" s="57">
        <v>45234</v>
      </c>
      <c r="D1047" s="58">
        <v>0.74652777777777779</v>
      </c>
      <c r="E1047" s="58" t="s">
        <v>139</v>
      </c>
      <c r="F1047" s="59">
        <v>10</v>
      </c>
      <c r="G1047" s="52">
        <f t="shared" si="48"/>
        <v>863</v>
      </c>
      <c r="H1047" s="45">
        <f t="shared" si="49"/>
        <v>1</v>
      </c>
      <c r="I1047" s="43">
        <f t="shared" si="50"/>
        <v>1</v>
      </c>
    </row>
    <row r="1048" spans="3:9" hidden="1" x14ac:dyDescent="0.25">
      <c r="C1048" s="57">
        <v>45241</v>
      </c>
      <c r="D1048" s="58">
        <v>0.56597222222222221</v>
      </c>
      <c r="E1048" s="58" t="s">
        <v>139</v>
      </c>
      <c r="F1048" s="59">
        <v>3</v>
      </c>
      <c r="G1048" s="52">
        <f t="shared" si="48"/>
        <v>864</v>
      </c>
      <c r="H1048" s="45">
        <f t="shared" si="49"/>
        <v>1</v>
      </c>
      <c r="I1048" s="43">
        <f t="shared" si="50"/>
        <v>1</v>
      </c>
    </row>
    <row r="1049" spans="3:9" hidden="1" x14ac:dyDescent="0.25">
      <c r="C1049" s="57">
        <v>45241</v>
      </c>
      <c r="D1049" s="58">
        <v>0.64583333333333337</v>
      </c>
      <c r="E1049" s="58" t="s">
        <v>139</v>
      </c>
      <c r="F1049" s="59">
        <v>6</v>
      </c>
      <c r="G1049" s="52">
        <f t="shared" si="48"/>
        <v>865</v>
      </c>
      <c r="H1049" s="45">
        <f t="shared" si="49"/>
        <v>1</v>
      </c>
      <c r="I1049" s="43">
        <f t="shared" si="50"/>
        <v>1</v>
      </c>
    </row>
    <row r="1050" spans="3:9" x14ac:dyDescent="0.25">
      <c r="C1050" s="88">
        <v>45241</v>
      </c>
      <c r="D1050" s="90">
        <v>0.70694444444444438</v>
      </c>
      <c r="E1050" s="90" t="s">
        <v>154</v>
      </c>
      <c r="F1050" s="91">
        <v>7</v>
      </c>
      <c r="G1050" s="52">
        <f t="shared" si="48"/>
        <v>866</v>
      </c>
      <c r="H1050" s="45">
        <f t="shared" si="49"/>
        <v>1</v>
      </c>
      <c r="I1050" s="43">
        <f t="shared" si="50"/>
        <v>1</v>
      </c>
    </row>
    <row r="1051" spans="3:9" x14ac:dyDescent="0.25">
      <c r="C1051" s="88">
        <v>45245</v>
      </c>
      <c r="D1051" s="90">
        <v>0.68055555555555547</v>
      </c>
      <c r="E1051" s="90" t="s">
        <v>139</v>
      </c>
      <c r="F1051" s="91">
        <v>5</v>
      </c>
      <c r="G1051" s="52">
        <f t="shared" si="48"/>
        <v>867</v>
      </c>
      <c r="H1051" s="45">
        <f t="shared" si="49"/>
        <v>1</v>
      </c>
      <c r="I1051" s="43">
        <f t="shared" si="50"/>
        <v>1</v>
      </c>
    </row>
    <row r="1052" spans="3:9" hidden="1" x14ac:dyDescent="0.25">
      <c r="C1052" s="57">
        <v>45248</v>
      </c>
      <c r="D1052" s="58">
        <v>0.51388888888888895</v>
      </c>
      <c r="E1052" s="58" t="s">
        <v>9</v>
      </c>
      <c r="F1052" s="59">
        <v>1</v>
      </c>
      <c r="G1052" s="52">
        <f t="shared" si="48"/>
        <v>868</v>
      </c>
      <c r="H1052" s="45">
        <f t="shared" si="49"/>
        <v>1</v>
      </c>
      <c r="I1052" s="43">
        <f t="shared" si="50"/>
        <v>1</v>
      </c>
    </row>
    <row r="1053" spans="3:9" x14ac:dyDescent="0.25">
      <c r="C1053" s="88">
        <v>45248</v>
      </c>
      <c r="D1053" s="90">
        <v>0.60763888888888895</v>
      </c>
      <c r="E1053" s="90" t="s">
        <v>9</v>
      </c>
      <c r="F1053" s="91">
        <v>5</v>
      </c>
      <c r="G1053" s="52">
        <f t="shared" si="48"/>
        <v>869</v>
      </c>
      <c r="H1053" s="45">
        <f t="shared" si="49"/>
        <v>3</v>
      </c>
      <c r="I1053" s="43">
        <f t="shared" si="50"/>
        <v>3</v>
      </c>
    </row>
    <row r="1054" spans="3:9" x14ac:dyDescent="0.25">
      <c r="C1054" s="88">
        <v>45248</v>
      </c>
      <c r="D1054" s="90">
        <v>0.60763888888888895</v>
      </c>
      <c r="E1054" s="90" t="s">
        <v>9</v>
      </c>
      <c r="F1054" s="91">
        <v>5</v>
      </c>
      <c r="G1054" s="52">
        <f t="shared" si="48"/>
        <v>869</v>
      </c>
      <c r="H1054" s="45">
        <f t="shared" si="49"/>
        <v>2</v>
      </c>
      <c r="I1054" s="43">
        <f t="shared" si="50"/>
        <v>3</v>
      </c>
    </row>
    <row r="1055" spans="3:9" hidden="1" x14ac:dyDescent="0.25">
      <c r="C1055" s="57">
        <v>45248</v>
      </c>
      <c r="D1055" s="58">
        <v>0.62152777777777779</v>
      </c>
      <c r="E1055" s="58" t="s">
        <v>144</v>
      </c>
      <c r="F1055" s="59">
        <v>5</v>
      </c>
      <c r="G1055" s="52">
        <f t="shared" si="48"/>
        <v>869</v>
      </c>
      <c r="H1055" s="45">
        <f t="shared" si="49"/>
        <v>1</v>
      </c>
      <c r="I1055" s="43">
        <f t="shared" si="50"/>
        <v>3</v>
      </c>
    </row>
    <row r="1056" spans="3:9" hidden="1" x14ac:dyDescent="0.25">
      <c r="C1056" s="57">
        <v>45248</v>
      </c>
      <c r="D1056" s="58">
        <v>0.68402777777777779</v>
      </c>
      <c r="E1056" s="58" t="s">
        <v>9</v>
      </c>
      <c r="F1056" s="59">
        <v>8</v>
      </c>
      <c r="G1056" s="52">
        <f t="shared" si="48"/>
        <v>870</v>
      </c>
      <c r="H1056" s="45">
        <f t="shared" si="49"/>
        <v>2</v>
      </c>
      <c r="I1056" s="43">
        <f t="shared" si="50"/>
        <v>2</v>
      </c>
    </row>
    <row r="1057" spans="3:9" hidden="1" x14ac:dyDescent="0.25">
      <c r="C1057" s="57">
        <v>45248</v>
      </c>
      <c r="D1057" s="58">
        <v>0.69791666666666663</v>
      </c>
      <c r="E1057" s="58" t="s">
        <v>144</v>
      </c>
      <c r="F1057" s="59">
        <v>8</v>
      </c>
      <c r="G1057" s="52">
        <f t="shared" si="48"/>
        <v>870</v>
      </c>
      <c r="H1057" s="45">
        <f t="shared" si="49"/>
        <v>1</v>
      </c>
      <c r="I1057" s="43">
        <f t="shared" si="50"/>
        <v>2</v>
      </c>
    </row>
    <row r="1058" spans="3:9" hidden="1" x14ac:dyDescent="0.25">
      <c r="C1058" s="57">
        <v>45248</v>
      </c>
      <c r="D1058" s="58">
        <v>0.74652777777777779</v>
      </c>
      <c r="E1058" s="58" t="s">
        <v>144</v>
      </c>
      <c r="F1058" s="59">
        <v>10</v>
      </c>
      <c r="G1058" s="52">
        <f t="shared" si="48"/>
        <v>871</v>
      </c>
      <c r="H1058" s="45">
        <f t="shared" si="49"/>
        <v>1</v>
      </c>
      <c r="I1058" s="43">
        <f t="shared" si="50"/>
        <v>1</v>
      </c>
    </row>
    <row r="1059" spans="3:9" hidden="1" x14ac:dyDescent="0.25">
      <c r="C1059" s="57">
        <v>45252</v>
      </c>
      <c r="D1059" s="58">
        <v>0.58333333333333337</v>
      </c>
      <c r="E1059" s="58" t="s">
        <v>149</v>
      </c>
      <c r="F1059" s="59">
        <v>1</v>
      </c>
      <c r="G1059" s="52">
        <f t="shared" si="48"/>
        <v>872</v>
      </c>
      <c r="H1059" s="45">
        <f t="shared" si="49"/>
        <v>1</v>
      </c>
      <c r="I1059" s="43">
        <f t="shared" si="50"/>
        <v>1</v>
      </c>
    </row>
    <row r="1060" spans="3:9" hidden="1" x14ac:dyDescent="0.25">
      <c r="C1060" s="57">
        <v>45252</v>
      </c>
      <c r="D1060" s="58">
        <v>0.61458333333333337</v>
      </c>
      <c r="E1060" s="58" t="s">
        <v>14</v>
      </c>
      <c r="F1060" s="59">
        <v>4</v>
      </c>
      <c r="G1060" s="52">
        <f t="shared" si="48"/>
        <v>873</v>
      </c>
      <c r="H1060" s="45">
        <f t="shared" si="49"/>
        <v>1</v>
      </c>
      <c r="I1060" s="43">
        <f t="shared" si="50"/>
        <v>1</v>
      </c>
    </row>
    <row r="1061" spans="3:9" hidden="1" x14ac:dyDescent="0.25">
      <c r="C1061" s="57">
        <v>45252</v>
      </c>
      <c r="D1061" s="58">
        <v>0.71180555555555547</v>
      </c>
      <c r="E1061" s="58" t="s">
        <v>14</v>
      </c>
      <c r="F1061" s="59">
        <v>8</v>
      </c>
      <c r="G1061" s="52">
        <f t="shared" si="48"/>
        <v>874</v>
      </c>
      <c r="H1061" s="45">
        <f t="shared" si="49"/>
        <v>1</v>
      </c>
      <c r="I1061" s="43">
        <f t="shared" si="50"/>
        <v>1</v>
      </c>
    </row>
    <row r="1062" spans="3:9" hidden="1" x14ac:dyDescent="0.25">
      <c r="C1062" s="57">
        <v>45252</v>
      </c>
      <c r="D1062" s="58">
        <v>0.76736111111111116</v>
      </c>
      <c r="E1062" s="58" t="s">
        <v>154</v>
      </c>
      <c r="F1062" s="59">
        <v>7</v>
      </c>
      <c r="G1062" s="52">
        <f t="shared" si="48"/>
        <v>875</v>
      </c>
      <c r="H1062" s="45">
        <f t="shared" si="49"/>
        <v>1</v>
      </c>
      <c r="I1062" s="43">
        <f t="shared" si="50"/>
        <v>1</v>
      </c>
    </row>
    <row r="1063" spans="3:9" hidden="1" x14ac:dyDescent="0.25">
      <c r="C1063" s="57">
        <v>45255</v>
      </c>
      <c r="D1063" s="58">
        <v>0.54861111111111105</v>
      </c>
      <c r="E1063" s="58" t="s">
        <v>43</v>
      </c>
      <c r="F1063" s="59">
        <v>3</v>
      </c>
      <c r="G1063" s="52">
        <f t="shared" si="48"/>
        <v>876</v>
      </c>
      <c r="H1063" s="45">
        <f t="shared" si="49"/>
        <v>2</v>
      </c>
      <c r="I1063" s="43">
        <f t="shared" si="50"/>
        <v>2</v>
      </c>
    </row>
    <row r="1064" spans="3:9" hidden="1" x14ac:dyDescent="0.25">
      <c r="C1064" s="57">
        <v>45255</v>
      </c>
      <c r="D1064" s="58">
        <v>0.54861111111111105</v>
      </c>
      <c r="E1064" s="58" t="s">
        <v>43</v>
      </c>
      <c r="F1064" s="59">
        <v>3</v>
      </c>
      <c r="G1064" s="52">
        <f t="shared" si="48"/>
        <v>876</v>
      </c>
      <c r="H1064" s="45">
        <f t="shared" si="49"/>
        <v>1</v>
      </c>
      <c r="I1064" s="43">
        <f t="shared" si="50"/>
        <v>2</v>
      </c>
    </row>
    <row r="1065" spans="3:9" x14ac:dyDescent="0.25">
      <c r="C1065" s="88">
        <v>45255</v>
      </c>
      <c r="D1065" s="90">
        <v>0.68055555555555547</v>
      </c>
      <c r="E1065" s="90" t="s">
        <v>43</v>
      </c>
      <c r="F1065" s="91">
        <v>8</v>
      </c>
      <c r="G1065" s="52">
        <f t="shared" si="48"/>
        <v>877</v>
      </c>
      <c r="H1065" s="45">
        <f t="shared" si="49"/>
        <v>1</v>
      </c>
      <c r="I1065" s="43">
        <f t="shared" si="50"/>
        <v>1</v>
      </c>
    </row>
    <row r="1066" spans="3:9" x14ac:dyDescent="0.25">
      <c r="C1066" s="88">
        <v>45255</v>
      </c>
      <c r="D1066" s="90">
        <v>0.73611111111111116</v>
      </c>
      <c r="E1066" s="90" t="s">
        <v>43</v>
      </c>
      <c r="F1066" s="91">
        <v>10</v>
      </c>
      <c r="G1066" s="52">
        <f t="shared" si="48"/>
        <v>878</v>
      </c>
      <c r="H1066" s="45">
        <f t="shared" si="49"/>
        <v>2</v>
      </c>
      <c r="I1066" s="43">
        <f t="shared" si="50"/>
        <v>2</v>
      </c>
    </row>
    <row r="1067" spans="3:9" hidden="1" x14ac:dyDescent="0.25">
      <c r="C1067" s="57">
        <v>45255</v>
      </c>
      <c r="D1067" s="58">
        <v>0.74652777777777779</v>
      </c>
      <c r="E1067" s="58" t="s">
        <v>143</v>
      </c>
      <c r="F1067" s="59">
        <v>10</v>
      </c>
      <c r="G1067" s="52">
        <f t="shared" si="48"/>
        <v>878</v>
      </c>
      <c r="H1067" s="45">
        <f t="shared" si="49"/>
        <v>1</v>
      </c>
      <c r="I1067" s="43">
        <f t="shared" si="50"/>
        <v>2</v>
      </c>
    </row>
    <row r="1068" spans="3:9" hidden="1" x14ac:dyDescent="0.25">
      <c r="C1068" s="57">
        <v>45262</v>
      </c>
      <c r="D1068" s="58">
        <v>0.52777777777777779</v>
      </c>
      <c r="E1068" s="58" t="s">
        <v>9</v>
      </c>
      <c r="F1068" s="59">
        <v>2</v>
      </c>
      <c r="G1068" s="52">
        <f t="shared" si="48"/>
        <v>879</v>
      </c>
      <c r="H1068" s="45">
        <f t="shared" si="49"/>
        <v>1</v>
      </c>
      <c r="I1068" s="43">
        <f t="shared" si="50"/>
        <v>1</v>
      </c>
    </row>
    <row r="1069" spans="3:9" x14ac:dyDescent="0.25">
      <c r="C1069" s="88">
        <v>45262</v>
      </c>
      <c r="D1069" s="90">
        <v>0.54861111111111105</v>
      </c>
      <c r="E1069" s="90" t="s">
        <v>9</v>
      </c>
      <c r="F1069" s="91">
        <v>3</v>
      </c>
      <c r="G1069" s="52">
        <f t="shared" si="48"/>
        <v>880</v>
      </c>
      <c r="H1069" s="45">
        <f t="shared" si="49"/>
        <v>1</v>
      </c>
      <c r="I1069" s="43">
        <f t="shared" si="50"/>
        <v>1</v>
      </c>
    </row>
    <row r="1070" spans="3:9" x14ac:dyDescent="0.25">
      <c r="C1070" s="88">
        <v>45262</v>
      </c>
      <c r="D1070" s="90">
        <v>0.57291666666666663</v>
      </c>
      <c r="E1070" s="90" t="s">
        <v>9</v>
      </c>
      <c r="F1070" s="91">
        <v>4</v>
      </c>
      <c r="G1070" s="52">
        <f t="shared" si="48"/>
        <v>881</v>
      </c>
      <c r="H1070" s="45">
        <f t="shared" si="49"/>
        <v>1</v>
      </c>
      <c r="I1070" s="43">
        <f t="shared" si="50"/>
        <v>1</v>
      </c>
    </row>
    <row r="1071" spans="3:9" hidden="1" x14ac:dyDescent="0.25">
      <c r="C1071" s="57">
        <v>45262</v>
      </c>
      <c r="D1071" s="58">
        <v>0.61111111111111105</v>
      </c>
      <c r="E1071" s="58" t="s">
        <v>139</v>
      </c>
      <c r="F1071" s="59">
        <v>5</v>
      </c>
      <c r="G1071" s="52">
        <f t="shared" si="48"/>
        <v>882</v>
      </c>
      <c r="H1071" s="45">
        <f t="shared" si="49"/>
        <v>1</v>
      </c>
      <c r="I1071" s="43">
        <f t="shared" si="50"/>
        <v>1</v>
      </c>
    </row>
    <row r="1072" spans="3:9" x14ac:dyDescent="0.25">
      <c r="C1072" s="88">
        <v>45262</v>
      </c>
      <c r="D1072" s="90">
        <v>0.6166666666666667</v>
      </c>
      <c r="E1072" s="90" t="s">
        <v>154</v>
      </c>
      <c r="F1072" s="91">
        <v>4</v>
      </c>
      <c r="G1072" s="52">
        <f t="shared" si="48"/>
        <v>883</v>
      </c>
      <c r="H1072" s="45">
        <f t="shared" si="49"/>
        <v>1</v>
      </c>
      <c r="I1072" s="43">
        <f t="shared" si="50"/>
        <v>1</v>
      </c>
    </row>
    <row r="1073" spans="3:9" x14ac:dyDescent="0.25">
      <c r="C1073" s="88">
        <v>45262</v>
      </c>
      <c r="D1073" s="90">
        <v>0.625</v>
      </c>
      <c r="E1073" s="90" t="s">
        <v>9</v>
      </c>
      <c r="F1073" s="91">
        <v>6</v>
      </c>
      <c r="G1073" s="52">
        <f t="shared" si="48"/>
        <v>884</v>
      </c>
      <c r="H1073" s="45">
        <f t="shared" si="49"/>
        <v>1</v>
      </c>
      <c r="I1073" s="43">
        <f t="shared" si="50"/>
        <v>1</v>
      </c>
    </row>
    <row r="1074" spans="3:9" hidden="1" x14ac:dyDescent="0.25">
      <c r="C1074" s="57">
        <v>45262</v>
      </c>
      <c r="D1074" s="58">
        <v>0.65277777777777779</v>
      </c>
      <c r="E1074" s="58" t="s">
        <v>9</v>
      </c>
      <c r="F1074" s="59">
        <v>7</v>
      </c>
      <c r="G1074" s="52">
        <f t="shared" si="48"/>
        <v>885</v>
      </c>
      <c r="H1074" s="45">
        <f t="shared" si="49"/>
        <v>1</v>
      </c>
      <c r="I1074" s="43">
        <f t="shared" si="50"/>
        <v>1</v>
      </c>
    </row>
    <row r="1075" spans="3:9" hidden="1" x14ac:dyDescent="0.25">
      <c r="C1075" s="57">
        <v>45262</v>
      </c>
      <c r="D1075" s="58">
        <v>0.67222222222222217</v>
      </c>
      <c r="E1075" s="58" t="s">
        <v>154</v>
      </c>
      <c r="F1075" s="59">
        <v>6</v>
      </c>
      <c r="G1075" s="52">
        <f t="shared" si="48"/>
        <v>886</v>
      </c>
      <c r="H1075" s="45">
        <f t="shared" si="49"/>
        <v>1</v>
      </c>
      <c r="I1075" s="43">
        <f t="shared" si="50"/>
        <v>1</v>
      </c>
    </row>
    <row r="1076" spans="3:9" x14ac:dyDescent="0.25">
      <c r="C1076" s="88">
        <v>45262</v>
      </c>
      <c r="D1076" s="90">
        <v>0.69444444444444453</v>
      </c>
      <c r="E1076" s="90" t="s">
        <v>139</v>
      </c>
      <c r="F1076" s="91">
        <v>8</v>
      </c>
      <c r="G1076" s="52">
        <f t="shared" si="48"/>
        <v>887</v>
      </c>
      <c r="H1076" s="45">
        <f t="shared" si="49"/>
        <v>1</v>
      </c>
      <c r="I1076" s="43">
        <f t="shared" si="50"/>
        <v>1</v>
      </c>
    </row>
    <row r="1077" spans="3:9" x14ac:dyDescent="0.25">
      <c r="C1077" s="88">
        <v>45262</v>
      </c>
      <c r="D1077" s="90">
        <v>0.70833333333333337</v>
      </c>
      <c r="E1077" s="90" t="s">
        <v>9</v>
      </c>
      <c r="F1077" s="91">
        <v>9</v>
      </c>
      <c r="G1077" s="52">
        <f t="shared" si="48"/>
        <v>888</v>
      </c>
      <c r="H1077" s="45">
        <f t="shared" si="49"/>
        <v>1</v>
      </c>
      <c r="I1077" s="43">
        <f t="shared" si="50"/>
        <v>1</v>
      </c>
    </row>
    <row r="1078" spans="3:9" hidden="1" x14ac:dyDescent="0.25">
      <c r="C1078" s="57">
        <v>45262</v>
      </c>
      <c r="D1078" s="58">
        <v>0.74652777777777779</v>
      </c>
      <c r="E1078" s="58" t="s">
        <v>139</v>
      </c>
      <c r="F1078" s="59">
        <v>10</v>
      </c>
      <c r="G1078" s="52">
        <f t="shared" si="48"/>
        <v>889</v>
      </c>
      <c r="H1078" s="45">
        <f t="shared" si="49"/>
        <v>1</v>
      </c>
      <c r="I1078" s="43">
        <f t="shared" si="50"/>
        <v>1</v>
      </c>
    </row>
    <row r="1079" spans="3:9" x14ac:dyDescent="0.25">
      <c r="C1079" s="88">
        <v>45266</v>
      </c>
      <c r="D1079" s="90">
        <v>0.67013888888888884</v>
      </c>
      <c r="E1079" s="90" t="s">
        <v>149</v>
      </c>
      <c r="F1079" s="91">
        <v>4</v>
      </c>
      <c r="G1079" s="52">
        <f t="shared" si="48"/>
        <v>890</v>
      </c>
      <c r="H1079" s="45">
        <f t="shared" si="49"/>
        <v>1</v>
      </c>
      <c r="I1079" s="43">
        <f t="shared" si="50"/>
        <v>1</v>
      </c>
    </row>
    <row r="1080" spans="3:9" x14ac:dyDescent="0.25">
      <c r="C1080" s="88">
        <v>45269</v>
      </c>
      <c r="D1080" s="90">
        <v>0.53819444444444442</v>
      </c>
      <c r="E1080" s="90" t="s">
        <v>138</v>
      </c>
      <c r="F1080" s="91">
        <v>2</v>
      </c>
      <c r="G1080" s="52">
        <f t="shared" si="48"/>
        <v>891</v>
      </c>
      <c r="H1080" s="45">
        <f t="shared" si="49"/>
        <v>1</v>
      </c>
      <c r="I1080" s="43">
        <f t="shared" si="50"/>
        <v>1</v>
      </c>
    </row>
    <row r="1081" spans="3:9" hidden="1" x14ac:dyDescent="0.25">
      <c r="C1081" s="57">
        <v>45269</v>
      </c>
      <c r="D1081" s="58">
        <v>0.63888888888888895</v>
      </c>
      <c r="E1081" s="58" t="s">
        <v>138</v>
      </c>
      <c r="F1081" s="59">
        <v>6</v>
      </c>
      <c r="G1081" s="52">
        <f t="shared" si="48"/>
        <v>892</v>
      </c>
      <c r="H1081" s="45">
        <f t="shared" si="49"/>
        <v>1</v>
      </c>
      <c r="I1081" s="43">
        <f t="shared" si="50"/>
        <v>1</v>
      </c>
    </row>
    <row r="1082" spans="3:9" x14ac:dyDescent="0.25">
      <c r="C1082" s="88">
        <v>45269</v>
      </c>
      <c r="D1082" s="90">
        <v>0.70833333333333337</v>
      </c>
      <c r="E1082" s="90" t="s">
        <v>41</v>
      </c>
      <c r="F1082" s="91">
        <v>9</v>
      </c>
      <c r="G1082" s="52">
        <f t="shared" si="48"/>
        <v>893</v>
      </c>
      <c r="H1082" s="45">
        <f t="shared" si="49"/>
        <v>1</v>
      </c>
      <c r="I1082" s="43">
        <f t="shared" si="50"/>
        <v>1</v>
      </c>
    </row>
    <row r="1083" spans="3:9" x14ac:dyDescent="0.25">
      <c r="C1083" s="88">
        <v>45273</v>
      </c>
      <c r="D1083" s="90">
        <v>0.73125000000000007</v>
      </c>
      <c r="E1083" s="90" t="s">
        <v>155</v>
      </c>
      <c r="F1083" s="91">
        <v>6</v>
      </c>
      <c r="G1083" s="52">
        <f t="shared" si="48"/>
        <v>894</v>
      </c>
      <c r="H1083" s="45">
        <f t="shared" si="49"/>
        <v>1</v>
      </c>
      <c r="I1083" s="43">
        <f t="shared" si="50"/>
        <v>1</v>
      </c>
    </row>
    <row r="1084" spans="3:9" hidden="1" x14ac:dyDescent="0.25">
      <c r="C1084" s="57">
        <v>45276</v>
      </c>
      <c r="D1084" s="58">
        <v>0.53125</v>
      </c>
      <c r="E1084" s="58" t="s">
        <v>9</v>
      </c>
      <c r="F1084" s="59">
        <v>2</v>
      </c>
      <c r="G1084" s="52">
        <f t="shared" si="48"/>
        <v>895</v>
      </c>
      <c r="H1084" s="45">
        <f t="shared" si="49"/>
        <v>3</v>
      </c>
      <c r="I1084" s="43">
        <f t="shared" si="50"/>
        <v>3</v>
      </c>
    </row>
    <row r="1085" spans="3:9" hidden="1" x14ac:dyDescent="0.25">
      <c r="C1085" s="57">
        <v>45276</v>
      </c>
      <c r="D1085" s="58">
        <v>0.54513888888888895</v>
      </c>
      <c r="E1085" s="58" t="s">
        <v>138</v>
      </c>
      <c r="F1085" s="59">
        <v>2</v>
      </c>
      <c r="G1085" s="52">
        <f t="shared" si="48"/>
        <v>895</v>
      </c>
      <c r="H1085" s="45">
        <f t="shared" si="49"/>
        <v>2</v>
      </c>
      <c r="I1085" s="43">
        <f t="shared" si="50"/>
        <v>3</v>
      </c>
    </row>
    <row r="1086" spans="3:9" hidden="1" x14ac:dyDescent="0.25">
      <c r="C1086" s="57">
        <v>45276</v>
      </c>
      <c r="D1086" s="58">
        <v>0.55069444444444449</v>
      </c>
      <c r="E1086" s="58" t="s">
        <v>155</v>
      </c>
      <c r="F1086" s="59">
        <v>2</v>
      </c>
      <c r="G1086" s="52">
        <f t="shared" si="48"/>
        <v>895</v>
      </c>
      <c r="H1086" s="45">
        <f t="shared" si="49"/>
        <v>1</v>
      </c>
      <c r="I1086" s="43">
        <f t="shared" si="50"/>
        <v>3</v>
      </c>
    </row>
    <row r="1087" spans="3:9" x14ac:dyDescent="0.25">
      <c r="C1087" s="88">
        <v>45276</v>
      </c>
      <c r="D1087" s="90">
        <v>0.56944444444444442</v>
      </c>
      <c r="E1087" s="90" t="s">
        <v>138</v>
      </c>
      <c r="F1087" s="91">
        <v>3</v>
      </c>
      <c r="G1087" s="52">
        <f t="shared" si="48"/>
        <v>896</v>
      </c>
      <c r="H1087" s="45">
        <f t="shared" si="49"/>
        <v>1</v>
      </c>
      <c r="I1087" s="43">
        <f t="shared" si="50"/>
        <v>1</v>
      </c>
    </row>
    <row r="1088" spans="3:9" x14ac:dyDescent="0.25">
      <c r="C1088" s="88">
        <v>45276</v>
      </c>
      <c r="D1088" s="90">
        <v>0.57986111111111105</v>
      </c>
      <c r="E1088" s="90" t="s">
        <v>9</v>
      </c>
      <c r="F1088" s="91">
        <v>4</v>
      </c>
      <c r="G1088" s="52">
        <f t="shared" si="48"/>
        <v>897</v>
      </c>
      <c r="H1088" s="45">
        <f t="shared" si="49"/>
        <v>1</v>
      </c>
      <c r="I1088" s="43">
        <f t="shared" si="50"/>
        <v>1</v>
      </c>
    </row>
    <row r="1089" spans="3:9" x14ac:dyDescent="0.25">
      <c r="C1089" s="88">
        <v>45276</v>
      </c>
      <c r="D1089" s="90">
        <v>0.62361111111111112</v>
      </c>
      <c r="E1089" s="90" t="s">
        <v>155</v>
      </c>
      <c r="F1089" s="91">
        <v>5</v>
      </c>
      <c r="G1089" s="52">
        <f t="shared" si="48"/>
        <v>898</v>
      </c>
      <c r="H1089" s="45">
        <f t="shared" si="49"/>
        <v>1</v>
      </c>
      <c r="I1089" s="43">
        <f t="shared" si="50"/>
        <v>1</v>
      </c>
    </row>
    <row r="1090" spans="3:9" x14ac:dyDescent="0.25">
      <c r="C1090" s="88">
        <v>45276</v>
      </c>
      <c r="D1090" s="90">
        <v>0.62847222222222221</v>
      </c>
      <c r="E1090" s="90" t="s">
        <v>9</v>
      </c>
      <c r="F1090" s="91">
        <v>6</v>
      </c>
      <c r="G1090" s="52">
        <f t="shared" si="48"/>
        <v>899</v>
      </c>
      <c r="H1090" s="45">
        <f t="shared" si="49"/>
        <v>2</v>
      </c>
      <c r="I1090" s="43">
        <f t="shared" si="50"/>
        <v>2</v>
      </c>
    </row>
    <row r="1091" spans="3:9" hidden="1" x14ac:dyDescent="0.25">
      <c r="C1091" s="57">
        <v>45276</v>
      </c>
      <c r="D1091" s="58">
        <v>0.64236111111111105</v>
      </c>
      <c r="E1091" s="58" t="s">
        <v>138</v>
      </c>
      <c r="F1091" s="59">
        <v>6</v>
      </c>
      <c r="G1091" s="52">
        <f t="shared" si="48"/>
        <v>899</v>
      </c>
      <c r="H1091" s="45">
        <f t="shared" si="49"/>
        <v>1</v>
      </c>
      <c r="I1091" s="43">
        <f t="shared" si="50"/>
        <v>2</v>
      </c>
    </row>
    <row r="1092" spans="3:9" hidden="1" x14ac:dyDescent="0.25">
      <c r="C1092" s="57">
        <v>45276</v>
      </c>
      <c r="D1092" s="58">
        <v>0.65277777777777779</v>
      </c>
      <c r="E1092" s="58" t="s">
        <v>9</v>
      </c>
      <c r="F1092" s="59">
        <v>7</v>
      </c>
      <c r="G1092" s="52">
        <f t="shared" si="48"/>
        <v>900</v>
      </c>
      <c r="H1092" s="45">
        <f t="shared" si="49"/>
        <v>2</v>
      </c>
      <c r="I1092" s="43">
        <f t="shared" si="50"/>
        <v>2</v>
      </c>
    </row>
    <row r="1093" spans="3:9" hidden="1" x14ac:dyDescent="0.25">
      <c r="C1093" s="57">
        <v>45276</v>
      </c>
      <c r="D1093" s="58">
        <v>0.66666666666666663</v>
      </c>
      <c r="E1093" s="58" t="s">
        <v>138</v>
      </c>
      <c r="F1093" s="59">
        <v>7</v>
      </c>
      <c r="G1093" s="52">
        <f t="shared" ref="G1093:G1156" si="51">IF(AND(C1093=C1092,F1093=F1092),G1092,G1092+1)</f>
        <v>900</v>
      </c>
      <c r="H1093" s="45">
        <f t="shared" si="49"/>
        <v>1</v>
      </c>
      <c r="I1093" s="43">
        <f t="shared" si="50"/>
        <v>2</v>
      </c>
    </row>
    <row r="1094" spans="3:9" hidden="1" x14ac:dyDescent="0.25">
      <c r="C1094" s="57">
        <v>45276</v>
      </c>
      <c r="D1094" s="58">
        <v>0.7583333333333333</v>
      </c>
      <c r="E1094" s="58" t="s">
        <v>155</v>
      </c>
      <c r="F1094" s="59">
        <v>10</v>
      </c>
      <c r="G1094" s="52">
        <f t="shared" si="51"/>
        <v>901</v>
      </c>
      <c r="H1094" s="45">
        <f t="shared" ref="H1094:H1157" si="52">IF(G1094=G1096,3,IF(G1094=G1095,2,1))</f>
        <v>1</v>
      </c>
      <c r="I1094" s="43">
        <f t="shared" ref="I1094:I1157" si="53">IF(H1092=3,3,IF(H1093=3,3,IF(H1093=2,2,H1094)))</f>
        <v>1</v>
      </c>
    </row>
    <row r="1095" spans="3:9" hidden="1" x14ac:dyDescent="0.25">
      <c r="C1095" s="57">
        <v>45283</v>
      </c>
      <c r="D1095" s="58">
        <v>0.54513888888888895</v>
      </c>
      <c r="E1095" s="58" t="s">
        <v>138</v>
      </c>
      <c r="F1095" s="59">
        <v>2</v>
      </c>
      <c r="G1095" s="52">
        <f t="shared" si="51"/>
        <v>902</v>
      </c>
      <c r="H1095" s="45">
        <f t="shared" si="52"/>
        <v>1</v>
      </c>
      <c r="I1095" s="43">
        <f t="shared" si="53"/>
        <v>1</v>
      </c>
    </row>
    <row r="1096" spans="3:9" hidden="1" x14ac:dyDescent="0.25">
      <c r="C1096" s="57">
        <v>45283</v>
      </c>
      <c r="D1096" s="58">
        <v>0.55555555555555558</v>
      </c>
      <c r="E1096" s="58" t="s">
        <v>11</v>
      </c>
      <c r="F1096" s="59">
        <v>3</v>
      </c>
      <c r="G1096" s="52">
        <f t="shared" si="51"/>
        <v>903</v>
      </c>
      <c r="H1096" s="45">
        <f t="shared" si="52"/>
        <v>1</v>
      </c>
      <c r="I1096" s="43">
        <f t="shared" si="53"/>
        <v>1</v>
      </c>
    </row>
    <row r="1097" spans="3:9" hidden="1" x14ac:dyDescent="0.25">
      <c r="C1097" s="57">
        <v>45283</v>
      </c>
      <c r="D1097" s="58">
        <v>0.59375</v>
      </c>
      <c r="E1097" s="58" t="s">
        <v>138</v>
      </c>
      <c r="F1097" s="59">
        <v>4</v>
      </c>
      <c r="G1097" s="52">
        <f t="shared" si="51"/>
        <v>904</v>
      </c>
      <c r="H1097" s="45">
        <f t="shared" si="52"/>
        <v>1</v>
      </c>
      <c r="I1097" s="43">
        <f t="shared" si="53"/>
        <v>1</v>
      </c>
    </row>
    <row r="1098" spans="3:9" hidden="1" x14ac:dyDescent="0.25">
      <c r="C1098" s="57">
        <v>45283</v>
      </c>
      <c r="D1098" s="58">
        <v>0.59930555555555554</v>
      </c>
      <c r="E1098" s="58" t="s">
        <v>155</v>
      </c>
      <c r="F1098" s="59">
        <v>3</v>
      </c>
      <c r="G1098" s="52">
        <f t="shared" si="51"/>
        <v>905</v>
      </c>
      <c r="H1098" s="45">
        <f t="shared" si="52"/>
        <v>1</v>
      </c>
      <c r="I1098" s="43">
        <f t="shared" si="53"/>
        <v>1</v>
      </c>
    </row>
    <row r="1099" spans="3:9" hidden="1" x14ac:dyDescent="0.25">
      <c r="C1099" s="57">
        <v>45283</v>
      </c>
      <c r="D1099" s="58">
        <v>0.61805555555555558</v>
      </c>
      <c r="E1099" s="58" t="s">
        <v>138</v>
      </c>
      <c r="F1099" s="59">
        <v>5</v>
      </c>
      <c r="G1099" s="52">
        <f t="shared" si="51"/>
        <v>906</v>
      </c>
      <c r="H1099" s="45">
        <f t="shared" si="52"/>
        <v>1</v>
      </c>
      <c r="I1099" s="43">
        <f t="shared" si="53"/>
        <v>1</v>
      </c>
    </row>
    <row r="1100" spans="3:9" hidden="1" x14ac:dyDescent="0.25">
      <c r="C1100" s="57">
        <v>45283</v>
      </c>
      <c r="D1100" s="58">
        <v>0.64236111111111105</v>
      </c>
      <c r="E1100" s="58" t="s">
        <v>138</v>
      </c>
      <c r="F1100" s="59">
        <v>6</v>
      </c>
      <c r="G1100" s="52">
        <f t="shared" si="51"/>
        <v>907</v>
      </c>
      <c r="H1100" s="45">
        <f t="shared" si="52"/>
        <v>1</v>
      </c>
      <c r="I1100" s="43">
        <f t="shared" si="53"/>
        <v>1</v>
      </c>
    </row>
    <row r="1101" spans="3:9" hidden="1" x14ac:dyDescent="0.25">
      <c r="C1101" s="57">
        <v>45283</v>
      </c>
      <c r="D1101" s="58">
        <v>0.68055555555555547</v>
      </c>
      <c r="E1101" s="58" t="s">
        <v>11</v>
      </c>
      <c r="F1101" s="59">
        <v>8</v>
      </c>
      <c r="G1101" s="52">
        <f t="shared" si="51"/>
        <v>908</v>
      </c>
      <c r="H1101" s="45">
        <f t="shared" si="52"/>
        <v>2</v>
      </c>
      <c r="I1101" s="43">
        <f t="shared" si="53"/>
        <v>2</v>
      </c>
    </row>
    <row r="1102" spans="3:9" hidden="1" x14ac:dyDescent="0.25">
      <c r="C1102" s="57">
        <v>45283</v>
      </c>
      <c r="D1102" s="58">
        <v>0.68055555555555547</v>
      </c>
      <c r="E1102" s="58" t="s">
        <v>11</v>
      </c>
      <c r="F1102" s="59">
        <v>8</v>
      </c>
      <c r="G1102" s="52">
        <f t="shared" si="51"/>
        <v>908</v>
      </c>
      <c r="H1102" s="45">
        <f t="shared" si="52"/>
        <v>1</v>
      </c>
      <c r="I1102" s="43">
        <f t="shared" si="53"/>
        <v>2</v>
      </c>
    </row>
    <row r="1103" spans="3:9" hidden="1" x14ac:dyDescent="0.25">
      <c r="C1103" s="57">
        <v>45283</v>
      </c>
      <c r="D1103" s="58">
        <v>0.74652777777777779</v>
      </c>
      <c r="E1103" s="58" t="s">
        <v>138</v>
      </c>
      <c r="F1103" s="59">
        <v>10</v>
      </c>
      <c r="G1103" s="52">
        <f t="shared" si="51"/>
        <v>909</v>
      </c>
      <c r="H1103" s="45">
        <f t="shared" si="52"/>
        <v>1</v>
      </c>
      <c r="I1103" s="43">
        <f t="shared" si="53"/>
        <v>1</v>
      </c>
    </row>
    <row r="1104" spans="3:9" hidden="1" x14ac:dyDescent="0.25">
      <c r="C1104" s="57">
        <v>45283</v>
      </c>
      <c r="D1104" s="58">
        <v>0.7583333333333333</v>
      </c>
      <c r="E1104" s="58" t="s">
        <v>155</v>
      </c>
      <c r="F1104" s="59">
        <v>9</v>
      </c>
      <c r="G1104" s="52">
        <f t="shared" si="51"/>
        <v>910</v>
      </c>
      <c r="H1104" s="45">
        <f t="shared" si="52"/>
        <v>1</v>
      </c>
      <c r="I1104" s="43">
        <f t="shared" si="53"/>
        <v>1</v>
      </c>
    </row>
    <row r="1105" spans="3:9" hidden="1" x14ac:dyDescent="0.25">
      <c r="C1105" s="57">
        <v>45286</v>
      </c>
      <c r="D1105" s="58">
        <v>0.65277777777777779</v>
      </c>
      <c r="E1105" s="58" t="s">
        <v>9</v>
      </c>
      <c r="F1105" s="59">
        <v>5</v>
      </c>
      <c r="G1105" s="52">
        <f t="shared" si="51"/>
        <v>911</v>
      </c>
      <c r="H1105" s="45">
        <f t="shared" si="52"/>
        <v>1</v>
      </c>
      <c r="I1105" s="43">
        <f t="shared" si="53"/>
        <v>1</v>
      </c>
    </row>
    <row r="1106" spans="3:9" x14ac:dyDescent="0.25">
      <c r="C1106" s="88">
        <v>45287</v>
      </c>
      <c r="D1106" s="90">
        <v>0.75555555555555554</v>
      </c>
      <c r="E1106" s="90" t="s">
        <v>155</v>
      </c>
      <c r="F1106" s="91">
        <v>7</v>
      </c>
      <c r="G1106" s="52">
        <f t="shared" si="51"/>
        <v>912</v>
      </c>
      <c r="H1106" s="45">
        <f t="shared" si="52"/>
        <v>1</v>
      </c>
      <c r="I1106" s="43">
        <f t="shared" si="53"/>
        <v>1</v>
      </c>
    </row>
    <row r="1107" spans="3:9" x14ac:dyDescent="0.25">
      <c r="C1107" s="88">
        <v>45290</v>
      </c>
      <c r="D1107" s="90">
        <v>0.60416666666666663</v>
      </c>
      <c r="E1107" s="90" t="s">
        <v>11</v>
      </c>
      <c r="F1107" s="91">
        <v>5</v>
      </c>
      <c r="G1107" s="52">
        <f t="shared" si="51"/>
        <v>913</v>
      </c>
      <c r="H1107" s="45">
        <f t="shared" si="52"/>
        <v>3</v>
      </c>
      <c r="I1107" s="43">
        <f t="shared" si="53"/>
        <v>3</v>
      </c>
    </row>
    <row r="1108" spans="3:9" hidden="1" x14ac:dyDescent="0.25">
      <c r="C1108" s="57">
        <v>45290</v>
      </c>
      <c r="D1108" s="58">
        <v>0.60416666666666663</v>
      </c>
      <c r="E1108" s="58" t="s">
        <v>11</v>
      </c>
      <c r="F1108" s="59">
        <v>5</v>
      </c>
      <c r="G1108" s="52">
        <f t="shared" si="51"/>
        <v>913</v>
      </c>
      <c r="H1108" s="45">
        <f t="shared" si="52"/>
        <v>2</v>
      </c>
      <c r="I1108" s="43">
        <f t="shared" si="53"/>
        <v>3</v>
      </c>
    </row>
    <row r="1109" spans="3:9" hidden="1" x14ac:dyDescent="0.25">
      <c r="C1109" s="57">
        <v>45290</v>
      </c>
      <c r="D1109" s="58">
        <v>0.61805555555555558</v>
      </c>
      <c r="E1109" s="58" t="s">
        <v>138</v>
      </c>
      <c r="F1109" s="59">
        <v>5</v>
      </c>
      <c r="G1109" s="52">
        <f t="shared" si="51"/>
        <v>913</v>
      </c>
      <c r="H1109" s="45">
        <f t="shared" si="52"/>
        <v>1</v>
      </c>
      <c r="I1109" s="43">
        <f t="shared" si="53"/>
        <v>3</v>
      </c>
    </row>
    <row r="1110" spans="3:9" hidden="1" x14ac:dyDescent="0.25">
      <c r="C1110" s="57">
        <v>45290</v>
      </c>
      <c r="D1110" s="58">
        <v>0.62847222222222221</v>
      </c>
      <c r="E1110" s="58" t="s">
        <v>11</v>
      </c>
      <c r="F1110" s="59">
        <v>6</v>
      </c>
      <c r="G1110" s="52">
        <f t="shared" si="51"/>
        <v>914</v>
      </c>
      <c r="H1110" s="45">
        <f t="shared" si="52"/>
        <v>2</v>
      </c>
      <c r="I1110" s="43">
        <f t="shared" si="53"/>
        <v>2</v>
      </c>
    </row>
    <row r="1111" spans="3:9" x14ac:dyDescent="0.25">
      <c r="C1111" s="88">
        <v>45290</v>
      </c>
      <c r="D1111" s="90">
        <v>0.64236111111111105</v>
      </c>
      <c r="E1111" s="90" t="s">
        <v>138</v>
      </c>
      <c r="F1111" s="91">
        <v>6</v>
      </c>
      <c r="G1111" s="52">
        <f t="shared" si="51"/>
        <v>914</v>
      </c>
      <c r="H1111" s="45">
        <f t="shared" si="52"/>
        <v>1</v>
      </c>
      <c r="I1111" s="43">
        <f t="shared" si="53"/>
        <v>2</v>
      </c>
    </row>
    <row r="1112" spans="3:9" x14ac:dyDescent="0.25">
      <c r="C1112" s="88">
        <v>45290</v>
      </c>
      <c r="D1112" s="90">
        <v>0.66666666666666663</v>
      </c>
      <c r="E1112" s="90" t="s">
        <v>138</v>
      </c>
      <c r="F1112" s="91">
        <v>7</v>
      </c>
      <c r="G1112" s="52">
        <f t="shared" si="51"/>
        <v>915</v>
      </c>
      <c r="H1112" s="45">
        <f t="shared" si="52"/>
        <v>1</v>
      </c>
      <c r="I1112" s="43">
        <f t="shared" si="53"/>
        <v>1</v>
      </c>
    </row>
    <row r="1113" spans="3:9" hidden="1" x14ac:dyDescent="0.25">
      <c r="C1113" s="57">
        <v>45290</v>
      </c>
      <c r="D1113" s="58">
        <v>0.69444444444444453</v>
      </c>
      <c r="E1113" s="58" t="s">
        <v>138</v>
      </c>
      <c r="F1113" s="59">
        <v>8</v>
      </c>
      <c r="G1113" s="52">
        <f t="shared" si="51"/>
        <v>916</v>
      </c>
      <c r="H1113" s="45">
        <f t="shared" si="52"/>
        <v>1</v>
      </c>
      <c r="I1113" s="43">
        <f t="shared" si="53"/>
        <v>1</v>
      </c>
    </row>
    <row r="1114" spans="3:9" x14ac:dyDescent="0.25">
      <c r="C1114" s="88">
        <v>45290</v>
      </c>
      <c r="D1114" s="90">
        <v>0.72222222222222221</v>
      </c>
      <c r="E1114" s="90" t="s">
        <v>138</v>
      </c>
      <c r="F1114" s="91">
        <v>9</v>
      </c>
      <c r="G1114" s="52">
        <f t="shared" si="51"/>
        <v>917</v>
      </c>
      <c r="H1114" s="45">
        <f t="shared" si="52"/>
        <v>1</v>
      </c>
      <c r="I1114" s="43">
        <f t="shared" si="53"/>
        <v>1</v>
      </c>
    </row>
    <row r="1115" spans="3:9" x14ac:dyDescent="0.25">
      <c r="C1115" s="88">
        <v>45292</v>
      </c>
      <c r="D1115" s="90">
        <v>0.65277777777777779</v>
      </c>
      <c r="E1115" s="90" t="s">
        <v>10</v>
      </c>
      <c r="F1115" s="91">
        <v>5</v>
      </c>
      <c r="G1115" s="52">
        <f t="shared" si="51"/>
        <v>918</v>
      </c>
      <c r="H1115" s="45">
        <f t="shared" si="52"/>
        <v>1</v>
      </c>
      <c r="I1115" s="43">
        <f t="shared" si="53"/>
        <v>1</v>
      </c>
    </row>
    <row r="1116" spans="3:9" hidden="1" x14ac:dyDescent="0.25">
      <c r="C1116" s="57">
        <v>45292</v>
      </c>
      <c r="D1116" s="58">
        <v>0.73611111111111116</v>
      </c>
      <c r="E1116" s="58" t="s">
        <v>10</v>
      </c>
      <c r="F1116" s="59">
        <v>8</v>
      </c>
      <c r="G1116" s="52">
        <f t="shared" si="51"/>
        <v>919</v>
      </c>
      <c r="H1116" s="45">
        <f t="shared" si="52"/>
        <v>1</v>
      </c>
      <c r="I1116" s="43">
        <f t="shared" si="53"/>
        <v>1</v>
      </c>
    </row>
    <row r="1117" spans="3:9" hidden="1" x14ac:dyDescent="0.25">
      <c r="C1117" s="57">
        <v>45294</v>
      </c>
      <c r="D1117" s="58">
        <v>0.62013888888888891</v>
      </c>
      <c r="E1117" s="58" t="s">
        <v>155</v>
      </c>
      <c r="F1117" s="59">
        <v>1</v>
      </c>
      <c r="G1117" s="52">
        <f t="shared" si="51"/>
        <v>920</v>
      </c>
      <c r="H1117" s="45">
        <f t="shared" si="52"/>
        <v>1</v>
      </c>
      <c r="I1117" s="43">
        <f t="shared" si="53"/>
        <v>1</v>
      </c>
    </row>
    <row r="1118" spans="3:9" hidden="1" x14ac:dyDescent="0.25">
      <c r="C1118" s="57">
        <v>45297</v>
      </c>
      <c r="D1118" s="58">
        <v>0.54513888888888895</v>
      </c>
      <c r="E1118" s="58" t="s">
        <v>138</v>
      </c>
      <c r="F1118" s="59">
        <v>2</v>
      </c>
      <c r="G1118" s="52">
        <f t="shared" si="51"/>
        <v>921</v>
      </c>
      <c r="H1118" s="45">
        <f t="shared" si="52"/>
        <v>1</v>
      </c>
      <c r="I1118" s="43">
        <f t="shared" si="53"/>
        <v>1</v>
      </c>
    </row>
    <row r="1119" spans="3:9" hidden="1" x14ac:dyDescent="0.25">
      <c r="C1119" s="57">
        <v>45297</v>
      </c>
      <c r="D1119" s="58">
        <v>0.61805555555555558</v>
      </c>
      <c r="E1119" s="58" t="s">
        <v>138</v>
      </c>
      <c r="F1119" s="59">
        <v>5</v>
      </c>
      <c r="G1119" s="52">
        <f t="shared" si="51"/>
        <v>922</v>
      </c>
      <c r="H1119" s="45">
        <f t="shared" si="52"/>
        <v>1</v>
      </c>
      <c r="I1119" s="43">
        <f t="shared" si="53"/>
        <v>1</v>
      </c>
    </row>
    <row r="1120" spans="3:9" x14ac:dyDescent="0.25">
      <c r="C1120" s="88">
        <v>45297</v>
      </c>
      <c r="D1120" s="90">
        <v>0.64236111111111105</v>
      </c>
      <c r="E1120" s="90" t="s">
        <v>138</v>
      </c>
      <c r="F1120" s="91">
        <v>6</v>
      </c>
      <c r="G1120" s="52">
        <f t="shared" si="51"/>
        <v>923</v>
      </c>
      <c r="H1120" s="45">
        <f t="shared" si="52"/>
        <v>1</v>
      </c>
      <c r="I1120" s="43">
        <f t="shared" si="53"/>
        <v>1</v>
      </c>
    </row>
    <row r="1121" spans="3:9" x14ac:dyDescent="0.25">
      <c r="C1121" s="88">
        <v>45297</v>
      </c>
      <c r="D1121" s="90">
        <v>0.68055555555555547</v>
      </c>
      <c r="E1121" s="90" t="s">
        <v>285</v>
      </c>
      <c r="F1121" s="91">
        <v>8</v>
      </c>
      <c r="G1121" s="52">
        <f t="shared" si="51"/>
        <v>924</v>
      </c>
      <c r="H1121" s="45">
        <f t="shared" si="52"/>
        <v>1</v>
      </c>
      <c r="I1121" s="43">
        <f t="shared" si="53"/>
        <v>1</v>
      </c>
    </row>
    <row r="1122" spans="3:9" x14ac:dyDescent="0.25">
      <c r="C1122" s="88">
        <v>45297</v>
      </c>
      <c r="D1122" s="90">
        <v>0.70833333333333337</v>
      </c>
      <c r="E1122" s="90" t="s">
        <v>285</v>
      </c>
      <c r="F1122" s="91">
        <v>9</v>
      </c>
      <c r="G1122" s="52">
        <f t="shared" si="51"/>
        <v>925</v>
      </c>
      <c r="H1122" s="45">
        <f t="shared" si="52"/>
        <v>1</v>
      </c>
      <c r="I1122" s="43">
        <f t="shared" si="53"/>
        <v>1</v>
      </c>
    </row>
    <row r="1123" spans="3:9" x14ac:dyDescent="0.25">
      <c r="C1123" s="88">
        <v>45301</v>
      </c>
      <c r="D1123" s="90">
        <v>0.67013888888888884</v>
      </c>
      <c r="E1123" s="90" t="s">
        <v>149</v>
      </c>
      <c r="F1123" s="91">
        <v>4</v>
      </c>
      <c r="G1123" s="52">
        <f t="shared" si="51"/>
        <v>926</v>
      </c>
      <c r="H1123" s="45">
        <f t="shared" si="52"/>
        <v>1</v>
      </c>
      <c r="I1123" s="43">
        <f t="shared" si="53"/>
        <v>1</v>
      </c>
    </row>
    <row r="1124" spans="3:9" hidden="1" x14ac:dyDescent="0.25">
      <c r="C1124" s="57">
        <v>45301</v>
      </c>
      <c r="D1124" s="58">
        <v>0.70138888888888884</v>
      </c>
      <c r="E1124" s="58" t="s">
        <v>5</v>
      </c>
      <c r="F1124" s="59">
        <v>3</v>
      </c>
      <c r="G1124" s="52">
        <f t="shared" si="51"/>
        <v>927</v>
      </c>
      <c r="H1124" s="45">
        <f t="shared" si="52"/>
        <v>1</v>
      </c>
      <c r="I1124" s="43">
        <f t="shared" si="53"/>
        <v>1</v>
      </c>
    </row>
    <row r="1125" spans="3:9" hidden="1" x14ac:dyDescent="0.25">
      <c r="C1125" s="57">
        <v>45304</v>
      </c>
      <c r="D1125" s="58">
        <v>0.52430555555555558</v>
      </c>
      <c r="E1125" s="58" t="s">
        <v>139</v>
      </c>
      <c r="F1125" s="59">
        <v>1</v>
      </c>
      <c r="G1125" s="52">
        <f t="shared" si="51"/>
        <v>928</v>
      </c>
      <c r="H1125" s="45">
        <f t="shared" si="52"/>
        <v>1</v>
      </c>
      <c r="I1125" s="43">
        <f t="shared" si="53"/>
        <v>1</v>
      </c>
    </row>
    <row r="1126" spans="3:9" hidden="1" x14ac:dyDescent="0.25">
      <c r="C1126" s="57">
        <v>45304</v>
      </c>
      <c r="D1126" s="58">
        <v>0.53333333333333333</v>
      </c>
      <c r="E1126" s="58" t="s">
        <v>10</v>
      </c>
      <c r="F1126" s="59">
        <v>2</v>
      </c>
      <c r="G1126" s="52">
        <f t="shared" si="51"/>
        <v>929</v>
      </c>
      <c r="H1126" s="45">
        <f t="shared" si="52"/>
        <v>1</v>
      </c>
      <c r="I1126" s="43">
        <f t="shared" si="53"/>
        <v>1</v>
      </c>
    </row>
    <row r="1127" spans="3:9" hidden="1" x14ac:dyDescent="0.25">
      <c r="C1127" s="57">
        <v>45304</v>
      </c>
      <c r="D1127" s="58">
        <v>0.59722222222222221</v>
      </c>
      <c r="E1127" s="58" t="s">
        <v>139</v>
      </c>
      <c r="F1127" s="59">
        <v>4</v>
      </c>
      <c r="G1127" s="52">
        <f t="shared" si="51"/>
        <v>930</v>
      </c>
      <c r="H1127" s="45">
        <f t="shared" si="52"/>
        <v>1</v>
      </c>
      <c r="I1127" s="43">
        <f t="shared" si="53"/>
        <v>1</v>
      </c>
    </row>
    <row r="1128" spans="3:9" hidden="1" x14ac:dyDescent="0.25">
      <c r="C1128" s="57">
        <v>45304</v>
      </c>
      <c r="D1128" s="58">
        <v>0.62152777777777779</v>
      </c>
      <c r="E1128" s="58" t="s">
        <v>139</v>
      </c>
      <c r="F1128" s="59">
        <v>5</v>
      </c>
      <c r="G1128" s="52">
        <f t="shared" si="51"/>
        <v>931</v>
      </c>
      <c r="H1128" s="45">
        <f t="shared" si="52"/>
        <v>1</v>
      </c>
      <c r="I1128" s="43">
        <f t="shared" si="53"/>
        <v>1</v>
      </c>
    </row>
    <row r="1129" spans="3:9" hidden="1" x14ac:dyDescent="0.25">
      <c r="C1129" s="57">
        <v>45304</v>
      </c>
      <c r="D1129" s="58">
        <v>0.63055555555555554</v>
      </c>
      <c r="E1129" s="58" t="s">
        <v>10</v>
      </c>
      <c r="F1129" s="59">
        <v>6</v>
      </c>
      <c r="G1129" s="52">
        <f t="shared" si="51"/>
        <v>932</v>
      </c>
      <c r="H1129" s="45">
        <f t="shared" si="52"/>
        <v>2</v>
      </c>
      <c r="I1129" s="43">
        <f t="shared" si="53"/>
        <v>2</v>
      </c>
    </row>
    <row r="1130" spans="3:9" hidden="1" x14ac:dyDescent="0.25">
      <c r="C1130" s="57">
        <v>45304</v>
      </c>
      <c r="D1130" s="58">
        <v>0.64583333333333337</v>
      </c>
      <c r="E1130" s="58" t="s">
        <v>139</v>
      </c>
      <c r="F1130" s="59">
        <v>6</v>
      </c>
      <c r="G1130" s="52">
        <f t="shared" si="51"/>
        <v>932</v>
      </c>
      <c r="H1130" s="45">
        <f t="shared" si="52"/>
        <v>1</v>
      </c>
      <c r="I1130" s="43">
        <f t="shared" si="53"/>
        <v>2</v>
      </c>
    </row>
    <row r="1131" spans="3:9" hidden="1" x14ac:dyDescent="0.25">
      <c r="C1131" s="57">
        <v>45304</v>
      </c>
      <c r="D1131" s="58">
        <v>0.65486111111111112</v>
      </c>
      <c r="E1131" s="58" t="s">
        <v>10</v>
      </c>
      <c r="F1131" s="59">
        <v>7</v>
      </c>
      <c r="G1131" s="52">
        <f t="shared" si="51"/>
        <v>933</v>
      </c>
      <c r="H1131" s="45">
        <f t="shared" si="52"/>
        <v>2</v>
      </c>
      <c r="I1131" s="43">
        <f t="shared" si="53"/>
        <v>2</v>
      </c>
    </row>
    <row r="1132" spans="3:9" hidden="1" x14ac:dyDescent="0.25">
      <c r="C1132" s="57">
        <v>45304</v>
      </c>
      <c r="D1132" s="58">
        <v>0.67708333333333337</v>
      </c>
      <c r="E1132" s="58" t="s">
        <v>139</v>
      </c>
      <c r="F1132" s="59">
        <v>7</v>
      </c>
      <c r="G1132" s="52">
        <f t="shared" si="51"/>
        <v>933</v>
      </c>
      <c r="H1132" s="45">
        <f t="shared" si="52"/>
        <v>1</v>
      </c>
      <c r="I1132" s="43">
        <f t="shared" si="53"/>
        <v>2</v>
      </c>
    </row>
    <row r="1133" spans="3:9" hidden="1" x14ac:dyDescent="0.25">
      <c r="C1133" s="57">
        <v>45304</v>
      </c>
      <c r="D1133" s="58">
        <v>0.70833333333333337</v>
      </c>
      <c r="E1133" s="58" t="s">
        <v>139</v>
      </c>
      <c r="F1133" s="59">
        <v>8</v>
      </c>
      <c r="G1133" s="52">
        <f t="shared" si="51"/>
        <v>934</v>
      </c>
      <c r="H1133" s="45">
        <f t="shared" si="52"/>
        <v>1</v>
      </c>
      <c r="I1133" s="43">
        <f t="shared" si="53"/>
        <v>1</v>
      </c>
    </row>
    <row r="1134" spans="3:9" hidden="1" x14ac:dyDescent="0.25">
      <c r="C1134" s="57">
        <v>45304</v>
      </c>
      <c r="D1134" s="58">
        <v>0.73263888888888884</v>
      </c>
      <c r="E1134" s="58" t="s">
        <v>139</v>
      </c>
      <c r="F1134" s="59">
        <v>9</v>
      </c>
      <c r="G1134" s="52">
        <f t="shared" si="51"/>
        <v>935</v>
      </c>
      <c r="H1134" s="45">
        <f t="shared" si="52"/>
        <v>1</v>
      </c>
      <c r="I1134" s="43">
        <f t="shared" si="53"/>
        <v>1</v>
      </c>
    </row>
    <row r="1135" spans="3:9" hidden="1" x14ac:dyDescent="0.25">
      <c r="C1135" s="57">
        <v>45304</v>
      </c>
      <c r="D1135" s="58">
        <v>0.7416666666666667</v>
      </c>
      <c r="E1135" s="58" t="s">
        <v>10</v>
      </c>
      <c r="F1135" s="59">
        <v>10</v>
      </c>
      <c r="G1135" s="52">
        <f t="shared" si="51"/>
        <v>936</v>
      </c>
      <c r="H1135" s="45">
        <f t="shared" si="52"/>
        <v>2</v>
      </c>
      <c r="I1135" s="43">
        <f t="shared" si="53"/>
        <v>2</v>
      </c>
    </row>
    <row r="1136" spans="3:9" hidden="1" x14ac:dyDescent="0.25">
      <c r="C1136" s="57">
        <v>45304</v>
      </c>
      <c r="D1136" s="58">
        <v>0.75694444444444453</v>
      </c>
      <c r="E1136" s="58" t="s">
        <v>139</v>
      </c>
      <c r="F1136" s="59">
        <v>10</v>
      </c>
      <c r="G1136" s="52">
        <f t="shared" si="51"/>
        <v>936</v>
      </c>
      <c r="H1136" s="45">
        <f t="shared" si="52"/>
        <v>1</v>
      </c>
      <c r="I1136" s="43">
        <f t="shared" si="53"/>
        <v>2</v>
      </c>
    </row>
    <row r="1137" spans="3:9" hidden="1" x14ac:dyDescent="0.25">
      <c r="C1137" s="57">
        <v>45308</v>
      </c>
      <c r="D1137" s="58">
        <v>0.62152777777777779</v>
      </c>
      <c r="E1137" s="58" t="s">
        <v>145</v>
      </c>
      <c r="F1137" s="59">
        <v>2</v>
      </c>
      <c r="G1137" s="52">
        <f t="shared" si="51"/>
        <v>937</v>
      </c>
      <c r="H1137" s="45">
        <f t="shared" si="52"/>
        <v>1</v>
      </c>
      <c r="I1137" s="43">
        <f t="shared" si="53"/>
        <v>1</v>
      </c>
    </row>
    <row r="1138" spans="3:9" x14ac:dyDescent="0.25">
      <c r="C1138" s="88">
        <v>45308</v>
      </c>
      <c r="D1138" s="90">
        <v>0.74305555555555547</v>
      </c>
      <c r="E1138" s="90" t="s">
        <v>145</v>
      </c>
      <c r="F1138" s="91">
        <v>7</v>
      </c>
      <c r="G1138" s="52">
        <f t="shared" si="51"/>
        <v>938</v>
      </c>
      <c r="H1138" s="45">
        <f t="shared" si="52"/>
        <v>2</v>
      </c>
      <c r="I1138" s="43">
        <f t="shared" si="53"/>
        <v>2</v>
      </c>
    </row>
    <row r="1139" spans="3:9" x14ac:dyDescent="0.25">
      <c r="C1139" s="88">
        <v>45308</v>
      </c>
      <c r="D1139" s="90">
        <v>0.79166666666666663</v>
      </c>
      <c r="E1139" s="90" t="s">
        <v>5</v>
      </c>
      <c r="F1139" s="91">
        <v>7</v>
      </c>
      <c r="G1139" s="52">
        <f t="shared" si="51"/>
        <v>938</v>
      </c>
      <c r="H1139" s="45">
        <f t="shared" si="52"/>
        <v>1</v>
      </c>
      <c r="I1139" s="43">
        <f t="shared" si="53"/>
        <v>2</v>
      </c>
    </row>
    <row r="1140" spans="3:9" hidden="1" x14ac:dyDescent="0.25">
      <c r="C1140" s="57">
        <v>45311</v>
      </c>
      <c r="D1140" s="58">
        <v>0.53125</v>
      </c>
      <c r="E1140" s="58" t="s">
        <v>10</v>
      </c>
      <c r="F1140" s="59">
        <v>2</v>
      </c>
      <c r="G1140" s="52">
        <f t="shared" si="51"/>
        <v>939</v>
      </c>
      <c r="H1140" s="45">
        <f t="shared" si="52"/>
        <v>1</v>
      </c>
      <c r="I1140" s="43">
        <f t="shared" si="53"/>
        <v>1</v>
      </c>
    </row>
    <row r="1141" spans="3:9" hidden="1" x14ac:dyDescent="0.25">
      <c r="C1141" s="57">
        <v>45311</v>
      </c>
      <c r="D1141" s="58">
        <v>0.56944444444444442</v>
      </c>
      <c r="E1141" s="58" t="s">
        <v>139</v>
      </c>
      <c r="F1141" s="59">
        <v>3</v>
      </c>
      <c r="G1141" s="52">
        <f t="shared" si="51"/>
        <v>940</v>
      </c>
      <c r="H1141" s="45">
        <f t="shared" si="52"/>
        <v>1</v>
      </c>
      <c r="I1141" s="43">
        <f t="shared" si="53"/>
        <v>1</v>
      </c>
    </row>
    <row r="1142" spans="3:9" hidden="1" x14ac:dyDescent="0.25">
      <c r="C1142" s="57">
        <v>45311</v>
      </c>
      <c r="D1142" s="58">
        <v>0.59375</v>
      </c>
      <c r="E1142" s="58" t="s">
        <v>139</v>
      </c>
      <c r="F1142" s="59">
        <v>4</v>
      </c>
      <c r="G1142" s="52">
        <f t="shared" si="51"/>
        <v>941</v>
      </c>
      <c r="H1142" s="45">
        <f t="shared" si="52"/>
        <v>1</v>
      </c>
      <c r="I1142" s="43">
        <f t="shared" si="53"/>
        <v>1</v>
      </c>
    </row>
    <row r="1143" spans="3:9" hidden="1" x14ac:dyDescent="0.25">
      <c r="C1143" s="57">
        <v>45311</v>
      </c>
      <c r="D1143" s="58">
        <v>0.60416666666666663</v>
      </c>
      <c r="E1143" s="58" t="s">
        <v>10</v>
      </c>
      <c r="F1143" s="59">
        <v>5</v>
      </c>
      <c r="G1143" s="52">
        <f t="shared" si="51"/>
        <v>942</v>
      </c>
      <c r="H1143" s="45">
        <f t="shared" si="52"/>
        <v>2</v>
      </c>
      <c r="I1143" s="43">
        <f t="shared" si="53"/>
        <v>2</v>
      </c>
    </row>
    <row r="1144" spans="3:9" hidden="1" x14ac:dyDescent="0.25">
      <c r="C1144" s="57">
        <v>45311</v>
      </c>
      <c r="D1144" s="58">
        <v>0.60416666666666663</v>
      </c>
      <c r="E1144" s="58" t="s">
        <v>10</v>
      </c>
      <c r="F1144" s="59">
        <v>5</v>
      </c>
      <c r="G1144" s="52">
        <f t="shared" si="51"/>
        <v>942</v>
      </c>
      <c r="H1144" s="45">
        <f t="shared" si="52"/>
        <v>1</v>
      </c>
      <c r="I1144" s="43">
        <f t="shared" si="53"/>
        <v>2</v>
      </c>
    </row>
    <row r="1145" spans="3:9" x14ac:dyDescent="0.25">
      <c r="C1145" s="88">
        <v>45311</v>
      </c>
      <c r="D1145" s="90">
        <v>0.65277777777777779</v>
      </c>
      <c r="E1145" s="90" t="s">
        <v>10</v>
      </c>
      <c r="F1145" s="91">
        <v>7</v>
      </c>
      <c r="G1145" s="52">
        <f t="shared" si="51"/>
        <v>943</v>
      </c>
      <c r="H1145" s="45">
        <f t="shared" si="52"/>
        <v>2</v>
      </c>
      <c r="I1145" s="43">
        <f t="shared" si="53"/>
        <v>2</v>
      </c>
    </row>
    <row r="1146" spans="3:9" x14ac:dyDescent="0.25">
      <c r="C1146" s="88">
        <v>45311</v>
      </c>
      <c r="D1146" s="90">
        <v>0.66666666666666663</v>
      </c>
      <c r="E1146" s="90" t="s">
        <v>139</v>
      </c>
      <c r="F1146" s="91">
        <v>7</v>
      </c>
      <c r="G1146" s="52">
        <f t="shared" si="51"/>
        <v>943</v>
      </c>
      <c r="H1146" s="45">
        <f t="shared" si="52"/>
        <v>1</v>
      </c>
      <c r="I1146" s="43">
        <f t="shared" si="53"/>
        <v>2</v>
      </c>
    </row>
    <row r="1147" spans="3:9" hidden="1" x14ac:dyDescent="0.25">
      <c r="C1147" s="57">
        <v>45311</v>
      </c>
      <c r="D1147" s="58">
        <v>0.67499999999999993</v>
      </c>
      <c r="E1147" s="58" t="s">
        <v>155</v>
      </c>
      <c r="F1147" s="59">
        <v>6</v>
      </c>
      <c r="G1147" s="52">
        <f t="shared" si="51"/>
        <v>944</v>
      </c>
      <c r="H1147" s="45">
        <f t="shared" si="52"/>
        <v>1</v>
      </c>
      <c r="I1147" s="43">
        <f t="shared" si="53"/>
        <v>1</v>
      </c>
    </row>
    <row r="1148" spans="3:9" hidden="1" x14ac:dyDescent="0.25">
      <c r="C1148" s="57">
        <v>45311</v>
      </c>
      <c r="D1148" s="58">
        <v>0.69444444444444453</v>
      </c>
      <c r="E1148" s="58" t="s">
        <v>139</v>
      </c>
      <c r="F1148" s="59">
        <v>8</v>
      </c>
      <c r="G1148" s="52">
        <f t="shared" si="51"/>
        <v>945</v>
      </c>
      <c r="H1148" s="45">
        <f t="shared" si="52"/>
        <v>1</v>
      </c>
      <c r="I1148" s="43">
        <f t="shared" si="53"/>
        <v>1</v>
      </c>
    </row>
    <row r="1149" spans="3:9" hidden="1" x14ac:dyDescent="0.25">
      <c r="C1149" s="57">
        <v>45311</v>
      </c>
      <c r="D1149" s="58">
        <v>0.72222222222222221</v>
      </c>
      <c r="E1149" s="58" t="s">
        <v>139</v>
      </c>
      <c r="F1149" s="59">
        <v>9</v>
      </c>
      <c r="G1149" s="52">
        <f t="shared" si="51"/>
        <v>946</v>
      </c>
      <c r="H1149" s="45">
        <f t="shared" si="52"/>
        <v>1</v>
      </c>
      <c r="I1149" s="43">
        <f t="shared" si="53"/>
        <v>1</v>
      </c>
    </row>
    <row r="1150" spans="3:9" hidden="1" x14ac:dyDescent="0.25">
      <c r="C1150" s="57">
        <v>45311</v>
      </c>
      <c r="D1150" s="58">
        <v>0.73055555555555562</v>
      </c>
      <c r="E1150" s="58" t="s">
        <v>155</v>
      </c>
      <c r="F1150" s="59">
        <v>8</v>
      </c>
      <c r="G1150" s="52">
        <f t="shared" si="51"/>
        <v>947</v>
      </c>
      <c r="H1150" s="45">
        <f t="shared" si="52"/>
        <v>1</v>
      </c>
      <c r="I1150" s="43">
        <f t="shared" si="53"/>
        <v>1</v>
      </c>
    </row>
    <row r="1151" spans="3:9" x14ac:dyDescent="0.25">
      <c r="C1151" s="88">
        <v>45315</v>
      </c>
      <c r="D1151" s="90">
        <v>0.73125000000000007</v>
      </c>
      <c r="E1151" s="90" t="s">
        <v>154</v>
      </c>
      <c r="F1151" s="91">
        <v>5</v>
      </c>
      <c r="G1151" s="52">
        <f t="shared" si="51"/>
        <v>948</v>
      </c>
      <c r="H1151" s="45">
        <f t="shared" si="52"/>
        <v>1</v>
      </c>
      <c r="I1151" s="43">
        <f t="shared" si="53"/>
        <v>1</v>
      </c>
    </row>
    <row r="1152" spans="3:9" x14ac:dyDescent="0.25">
      <c r="C1152" s="88">
        <v>45317</v>
      </c>
      <c r="D1152" s="90">
        <v>0.70833333333333337</v>
      </c>
      <c r="E1152" s="90" t="s">
        <v>9</v>
      </c>
      <c r="F1152" s="91">
        <v>7</v>
      </c>
      <c r="G1152" s="52">
        <f t="shared" si="51"/>
        <v>949</v>
      </c>
      <c r="H1152" s="45">
        <f t="shared" si="52"/>
        <v>1</v>
      </c>
      <c r="I1152" s="43">
        <f t="shared" si="53"/>
        <v>1</v>
      </c>
    </row>
    <row r="1153" spans="3:9" x14ac:dyDescent="0.25">
      <c r="C1153" s="88">
        <v>45318</v>
      </c>
      <c r="D1153" s="90">
        <v>0.54513888888888895</v>
      </c>
      <c r="E1153" s="90" t="s">
        <v>138</v>
      </c>
      <c r="F1153" s="91">
        <v>2</v>
      </c>
      <c r="G1153" s="52">
        <f t="shared" si="51"/>
        <v>950</v>
      </c>
      <c r="H1153" s="45">
        <f t="shared" si="52"/>
        <v>1</v>
      </c>
      <c r="I1153" s="43">
        <f t="shared" si="53"/>
        <v>1</v>
      </c>
    </row>
    <row r="1154" spans="3:9" x14ac:dyDescent="0.25">
      <c r="C1154" s="88">
        <v>45318</v>
      </c>
      <c r="D1154" s="90">
        <v>0.55555555555555558</v>
      </c>
      <c r="E1154" s="90" t="s">
        <v>11</v>
      </c>
      <c r="F1154" s="91">
        <v>3</v>
      </c>
      <c r="G1154" s="52">
        <f t="shared" si="51"/>
        <v>951</v>
      </c>
      <c r="H1154" s="45">
        <f t="shared" si="52"/>
        <v>1</v>
      </c>
      <c r="I1154" s="43">
        <f t="shared" si="53"/>
        <v>1</v>
      </c>
    </row>
    <row r="1155" spans="3:9" hidden="1" x14ac:dyDescent="0.25">
      <c r="C1155" s="57">
        <v>45318</v>
      </c>
      <c r="D1155" s="58">
        <v>0.61805555555555558</v>
      </c>
      <c r="E1155" s="58" t="s">
        <v>138</v>
      </c>
      <c r="F1155" s="59">
        <v>5</v>
      </c>
      <c r="G1155" s="52">
        <f t="shared" si="51"/>
        <v>952</v>
      </c>
      <c r="H1155" s="45">
        <f t="shared" si="52"/>
        <v>1</v>
      </c>
      <c r="I1155" s="43">
        <f t="shared" si="53"/>
        <v>1</v>
      </c>
    </row>
    <row r="1156" spans="3:9" hidden="1" x14ac:dyDescent="0.25">
      <c r="C1156" s="57">
        <v>45318</v>
      </c>
      <c r="D1156" s="58">
        <v>0.62847222222222221</v>
      </c>
      <c r="E1156" s="58" t="s">
        <v>11</v>
      </c>
      <c r="F1156" s="59">
        <v>6</v>
      </c>
      <c r="G1156" s="52">
        <f t="shared" si="51"/>
        <v>953</v>
      </c>
      <c r="H1156" s="45">
        <f t="shared" si="52"/>
        <v>2</v>
      </c>
      <c r="I1156" s="43">
        <f t="shared" si="53"/>
        <v>2</v>
      </c>
    </row>
    <row r="1157" spans="3:9" hidden="1" x14ac:dyDescent="0.25">
      <c r="C1157" s="57">
        <v>45318</v>
      </c>
      <c r="D1157" s="58">
        <v>0.62847222222222221</v>
      </c>
      <c r="E1157" s="58" t="s">
        <v>11</v>
      </c>
      <c r="F1157" s="59">
        <v>6</v>
      </c>
      <c r="G1157" s="52">
        <f t="shared" ref="G1157:G1220" si="54">IF(AND(C1157=C1156,F1157=F1156),G1156,G1156+1)</f>
        <v>953</v>
      </c>
      <c r="H1157" s="45">
        <f t="shared" si="52"/>
        <v>1</v>
      </c>
      <c r="I1157" s="43">
        <f t="shared" si="53"/>
        <v>2</v>
      </c>
    </row>
    <row r="1158" spans="3:9" hidden="1" x14ac:dyDescent="0.25">
      <c r="C1158" s="57">
        <v>45318</v>
      </c>
      <c r="D1158" s="58">
        <v>0.66666666666666663</v>
      </c>
      <c r="E1158" s="58" t="s">
        <v>138</v>
      </c>
      <c r="F1158" s="59">
        <v>7</v>
      </c>
      <c r="G1158" s="52">
        <f t="shared" si="54"/>
        <v>954</v>
      </c>
      <c r="H1158" s="45">
        <f t="shared" ref="H1158:H1221" si="55">IF(G1158=G1160,3,IF(G1158=G1159,2,1))</f>
        <v>1</v>
      </c>
      <c r="I1158" s="43">
        <f t="shared" ref="I1158:I1221" si="56">IF(H1156=3,3,IF(H1157=3,3,IF(H1157=2,2,H1158)))</f>
        <v>1</v>
      </c>
    </row>
    <row r="1159" spans="3:9" x14ac:dyDescent="0.25">
      <c r="C1159" s="88">
        <v>45318</v>
      </c>
      <c r="D1159" s="90">
        <v>0.68055555555555547</v>
      </c>
      <c r="E1159" s="90" t="s">
        <v>11</v>
      </c>
      <c r="F1159" s="91">
        <v>8</v>
      </c>
      <c r="G1159" s="52">
        <f t="shared" si="54"/>
        <v>955</v>
      </c>
      <c r="H1159" s="45">
        <f t="shared" si="55"/>
        <v>1</v>
      </c>
      <c r="I1159" s="43">
        <f t="shared" si="56"/>
        <v>1</v>
      </c>
    </row>
    <row r="1160" spans="3:9" x14ac:dyDescent="0.25">
      <c r="C1160" s="88">
        <v>45318</v>
      </c>
      <c r="D1160" s="90">
        <v>0.72222222222222221</v>
      </c>
      <c r="E1160" s="90" t="s">
        <v>138</v>
      </c>
      <c r="F1160" s="91">
        <v>9</v>
      </c>
      <c r="G1160" s="52">
        <f t="shared" si="54"/>
        <v>956</v>
      </c>
      <c r="H1160" s="45">
        <f t="shared" si="55"/>
        <v>1</v>
      </c>
      <c r="I1160" s="43">
        <f t="shared" si="56"/>
        <v>1</v>
      </c>
    </row>
    <row r="1161" spans="3:9" hidden="1" x14ac:dyDescent="0.25">
      <c r="C1161" s="57">
        <v>45318</v>
      </c>
      <c r="D1161" s="58">
        <v>0.74652777777777779</v>
      </c>
      <c r="E1161" s="58" t="s">
        <v>138</v>
      </c>
      <c r="F1161" s="59">
        <v>10</v>
      </c>
      <c r="G1161" s="52">
        <f t="shared" si="54"/>
        <v>957</v>
      </c>
      <c r="H1161" s="45">
        <f t="shared" si="55"/>
        <v>1</v>
      </c>
      <c r="I1161" s="43">
        <f t="shared" si="56"/>
        <v>1</v>
      </c>
    </row>
    <row r="1162" spans="3:9" hidden="1" x14ac:dyDescent="0.25">
      <c r="C1162" s="57">
        <v>45322</v>
      </c>
      <c r="D1162" s="58">
        <v>0.71875</v>
      </c>
      <c r="E1162" s="58" t="s">
        <v>145</v>
      </c>
      <c r="F1162" s="59">
        <v>6</v>
      </c>
      <c r="G1162" s="52">
        <f t="shared" si="54"/>
        <v>958</v>
      </c>
      <c r="H1162" s="45">
        <f t="shared" si="55"/>
        <v>1</v>
      </c>
      <c r="I1162" s="43">
        <f t="shared" si="56"/>
        <v>1</v>
      </c>
    </row>
    <row r="1163" spans="3:9" hidden="1" x14ac:dyDescent="0.25">
      <c r="C1163" s="57">
        <v>45322</v>
      </c>
      <c r="D1163" s="58">
        <v>0.74305555555555547</v>
      </c>
      <c r="E1163" s="58" t="s">
        <v>145</v>
      </c>
      <c r="F1163" s="59">
        <v>7</v>
      </c>
      <c r="G1163" s="52">
        <f t="shared" si="54"/>
        <v>959</v>
      </c>
      <c r="H1163" s="45">
        <f t="shared" si="55"/>
        <v>1</v>
      </c>
      <c r="I1163" s="43">
        <f t="shared" si="56"/>
        <v>1</v>
      </c>
    </row>
    <row r="1164" spans="3:9" x14ac:dyDescent="0.25">
      <c r="C1164" s="88">
        <v>45322</v>
      </c>
      <c r="D1164" s="90">
        <v>0.8125</v>
      </c>
      <c r="E1164" s="90" t="s">
        <v>14</v>
      </c>
      <c r="F1164" s="91">
        <v>8</v>
      </c>
      <c r="G1164" s="52">
        <f t="shared" si="54"/>
        <v>960</v>
      </c>
      <c r="H1164" s="45">
        <f t="shared" si="55"/>
        <v>1</v>
      </c>
      <c r="I1164" s="43">
        <f t="shared" si="56"/>
        <v>1</v>
      </c>
    </row>
    <row r="1165" spans="3:9" x14ac:dyDescent="0.25">
      <c r="C1165" s="88">
        <v>45325</v>
      </c>
      <c r="D1165" s="90">
        <v>0.59375</v>
      </c>
      <c r="E1165" s="90" t="s">
        <v>139</v>
      </c>
      <c r="F1165" s="91">
        <v>4</v>
      </c>
      <c r="G1165" s="52">
        <f t="shared" si="54"/>
        <v>961</v>
      </c>
      <c r="H1165" s="45">
        <f t="shared" si="55"/>
        <v>2</v>
      </c>
      <c r="I1165" s="43">
        <f t="shared" si="56"/>
        <v>2</v>
      </c>
    </row>
    <row r="1166" spans="3:9" hidden="1" x14ac:dyDescent="0.25">
      <c r="C1166" s="57">
        <v>45325</v>
      </c>
      <c r="D1166" s="58">
        <v>0.62361111111111112</v>
      </c>
      <c r="E1166" s="58" t="s">
        <v>155</v>
      </c>
      <c r="F1166" s="59">
        <v>4</v>
      </c>
      <c r="G1166" s="52">
        <f t="shared" si="54"/>
        <v>961</v>
      </c>
      <c r="H1166" s="45">
        <f t="shared" si="55"/>
        <v>1</v>
      </c>
      <c r="I1166" s="43">
        <f t="shared" si="56"/>
        <v>2</v>
      </c>
    </row>
    <row r="1167" spans="3:9" hidden="1" x14ac:dyDescent="0.25">
      <c r="C1167" s="57">
        <v>45325</v>
      </c>
      <c r="D1167" s="58">
        <v>0.62847222222222221</v>
      </c>
      <c r="E1167" s="58" t="s">
        <v>9</v>
      </c>
      <c r="F1167" s="59">
        <v>6</v>
      </c>
      <c r="G1167" s="52">
        <f t="shared" si="54"/>
        <v>962</v>
      </c>
      <c r="H1167" s="45">
        <f t="shared" si="55"/>
        <v>2</v>
      </c>
      <c r="I1167" s="43">
        <f t="shared" si="56"/>
        <v>2</v>
      </c>
    </row>
    <row r="1168" spans="3:9" x14ac:dyDescent="0.25">
      <c r="C1168" s="88">
        <v>45325</v>
      </c>
      <c r="D1168" s="90">
        <v>0.62847222222222221</v>
      </c>
      <c r="E1168" s="90" t="s">
        <v>9</v>
      </c>
      <c r="F1168" s="91">
        <v>6</v>
      </c>
      <c r="G1168" s="52">
        <f t="shared" si="54"/>
        <v>962</v>
      </c>
      <c r="H1168" s="45">
        <f t="shared" si="55"/>
        <v>1</v>
      </c>
      <c r="I1168" s="43">
        <f t="shared" si="56"/>
        <v>2</v>
      </c>
    </row>
    <row r="1169" spans="3:9" x14ac:dyDescent="0.25">
      <c r="C1169" s="88">
        <v>45325</v>
      </c>
      <c r="D1169" s="90">
        <v>0.6479166666666667</v>
      </c>
      <c r="E1169" s="90" t="s">
        <v>155</v>
      </c>
      <c r="F1169" s="91">
        <v>5</v>
      </c>
      <c r="G1169" s="52">
        <f t="shared" si="54"/>
        <v>963</v>
      </c>
      <c r="H1169" s="45">
        <f t="shared" si="55"/>
        <v>1</v>
      </c>
      <c r="I1169" s="43">
        <f t="shared" si="56"/>
        <v>1</v>
      </c>
    </row>
    <row r="1170" spans="3:9" hidden="1" x14ac:dyDescent="0.25">
      <c r="C1170" s="57">
        <v>45325</v>
      </c>
      <c r="D1170" s="58">
        <v>0.66666666666666663</v>
      </c>
      <c r="E1170" s="58" t="s">
        <v>139</v>
      </c>
      <c r="F1170" s="59">
        <v>7</v>
      </c>
      <c r="G1170" s="52">
        <f t="shared" si="54"/>
        <v>964</v>
      </c>
      <c r="H1170" s="45">
        <f t="shared" si="55"/>
        <v>1</v>
      </c>
      <c r="I1170" s="43">
        <f t="shared" si="56"/>
        <v>1</v>
      </c>
    </row>
    <row r="1171" spans="3:9" hidden="1" x14ac:dyDescent="0.25">
      <c r="C1171" s="57">
        <v>45325</v>
      </c>
      <c r="D1171" s="58">
        <v>0.67499999999999993</v>
      </c>
      <c r="E1171" s="58" t="s">
        <v>155</v>
      </c>
      <c r="F1171" s="59">
        <v>6</v>
      </c>
      <c r="G1171" s="52">
        <f t="shared" si="54"/>
        <v>965</v>
      </c>
      <c r="H1171" s="45">
        <f t="shared" si="55"/>
        <v>1</v>
      </c>
      <c r="I1171" s="43">
        <f t="shared" si="56"/>
        <v>1</v>
      </c>
    </row>
    <row r="1172" spans="3:9" x14ac:dyDescent="0.25">
      <c r="C1172" s="88">
        <v>45325</v>
      </c>
      <c r="D1172" s="90">
        <v>0.69444444444444453</v>
      </c>
      <c r="E1172" s="90" t="s">
        <v>139</v>
      </c>
      <c r="F1172" s="91">
        <v>8</v>
      </c>
      <c r="G1172" s="52">
        <f t="shared" si="54"/>
        <v>966</v>
      </c>
      <c r="H1172" s="45">
        <f t="shared" si="55"/>
        <v>1</v>
      </c>
      <c r="I1172" s="43">
        <f t="shared" si="56"/>
        <v>1</v>
      </c>
    </row>
    <row r="1173" spans="3:9" x14ac:dyDescent="0.25">
      <c r="C1173" s="88">
        <v>45325</v>
      </c>
      <c r="D1173" s="90">
        <v>0.72222222222222221</v>
      </c>
      <c r="E1173" s="90" t="s">
        <v>139</v>
      </c>
      <c r="F1173" s="91">
        <v>9</v>
      </c>
      <c r="G1173" s="52">
        <f t="shared" si="54"/>
        <v>967</v>
      </c>
      <c r="H1173" s="45">
        <f t="shared" si="55"/>
        <v>1</v>
      </c>
      <c r="I1173" s="43">
        <f t="shared" si="56"/>
        <v>1</v>
      </c>
    </row>
    <row r="1174" spans="3:9" hidden="1" x14ac:dyDescent="0.25">
      <c r="C1174" s="57">
        <v>45325</v>
      </c>
      <c r="D1174" s="58">
        <v>0.73055555555555562</v>
      </c>
      <c r="E1174" s="58" t="s">
        <v>155</v>
      </c>
      <c r="F1174" s="59">
        <v>8</v>
      </c>
      <c r="G1174" s="52">
        <f t="shared" si="54"/>
        <v>968</v>
      </c>
      <c r="H1174" s="45">
        <f t="shared" si="55"/>
        <v>1</v>
      </c>
      <c r="I1174" s="43">
        <f t="shared" si="56"/>
        <v>1</v>
      </c>
    </row>
    <row r="1175" spans="3:9" hidden="1" x14ac:dyDescent="0.25">
      <c r="C1175" s="57">
        <v>45325</v>
      </c>
      <c r="D1175" s="58">
        <v>0.73611111111111116</v>
      </c>
      <c r="E1175" s="58" t="s">
        <v>9</v>
      </c>
      <c r="F1175" s="59">
        <v>10</v>
      </c>
      <c r="G1175" s="52">
        <f t="shared" si="54"/>
        <v>969</v>
      </c>
      <c r="H1175" s="45">
        <f t="shared" si="55"/>
        <v>2</v>
      </c>
      <c r="I1175" s="43">
        <f t="shared" si="56"/>
        <v>2</v>
      </c>
    </row>
    <row r="1176" spans="3:9" hidden="1" x14ac:dyDescent="0.25">
      <c r="C1176" s="57">
        <v>45325</v>
      </c>
      <c r="D1176" s="58">
        <v>0.74652777777777779</v>
      </c>
      <c r="E1176" s="58" t="s">
        <v>139</v>
      </c>
      <c r="F1176" s="59">
        <v>10</v>
      </c>
      <c r="G1176" s="52">
        <f t="shared" si="54"/>
        <v>969</v>
      </c>
      <c r="H1176" s="45">
        <f t="shared" si="55"/>
        <v>1</v>
      </c>
      <c r="I1176" s="43">
        <f t="shared" si="56"/>
        <v>2</v>
      </c>
    </row>
    <row r="1177" spans="3:9" x14ac:dyDescent="0.25">
      <c r="C1177" s="88">
        <v>45329</v>
      </c>
      <c r="D1177" s="90">
        <v>0.64583333333333337</v>
      </c>
      <c r="E1177" s="90" t="s">
        <v>149</v>
      </c>
      <c r="F1177" s="91">
        <v>3</v>
      </c>
      <c r="G1177" s="52">
        <f t="shared" si="54"/>
        <v>970</v>
      </c>
      <c r="H1177" s="45">
        <f t="shared" si="55"/>
        <v>1</v>
      </c>
      <c r="I1177" s="43">
        <f t="shared" si="56"/>
        <v>1</v>
      </c>
    </row>
    <row r="1178" spans="3:9" x14ac:dyDescent="0.25">
      <c r="C1178" s="88">
        <v>45329</v>
      </c>
      <c r="D1178" s="90">
        <v>0.65833333333333333</v>
      </c>
      <c r="E1178" s="90" t="s">
        <v>155</v>
      </c>
      <c r="F1178" s="91">
        <v>2</v>
      </c>
      <c r="G1178" s="52">
        <f t="shared" si="54"/>
        <v>971</v>
      </c>
      <c r="H1178" s="45">
        <f t="shared" si="55"/>
        <v>1</v>
      </c>
      <c r="I1178" s="43">
        <f t="shared" si="56"/>
        <v>1</v>
      </c>
    </row>
    <row r="1179" spans="3:9" hidden="1" x14ac:dyDescent="0.25">
      <c r="C1179" s="57">
        <v>45329</v>
      </c>
      <c r="D1179" s="58">
        <v>0.69444444444444453</v>
      </c>
      <c r="E1179" s="58" t="s">
        <v>149</v>
      </c>
      <c r="F1179" s="59">
        <v>5</v>
      </c>
      <c r="G1179" s="52">
        <f t="shared" si="54"/>
        <v>972</v>
      </c>
      <c r="H1179" s="45">
        <f t="shared" si="55"/>
        <v>2</v>
      </c>
      <c r="I1179" s="43">
        <f t="shared" si="56"/>
        <v>2</v>
      </c>
    </row>
    <row r="1180" spans="3:9" hidden="1" x14ac:dyDescent="0.25">
      <c r="C1180" s="57">
        <v>45329</v>
      </c>
      <c r="D1180" s="58">
        <v>0.75</v>
      </c>
      <c r="E1180" s="58" t="s">
        <v>14</v>
      </c>
      <c r="F1180" s="59">
        <v>5</v>
      </c>
      <c r="G1180" s="52">
        <f t="shared" si="54"/>
        <v>972</v>
      </c>
      <c r="H1180" s="45">
        <f t="shared" si="55"/>
        <v>1</v>
      </c>
      <c r="I1180" s="43">
        <f t="shared" si="56"/>
        <v>2</v>
      </c>
    </row>
    <row r="1181" spans="3:9" hidden="1" x14ac:dyDescent="0.25">
      <c r="C1181" s="57">
        <v>45329</v>
      </c>
      <c r="D1181" s="58">
        <v>0.78125</v>
      </c>
      <c r="E1181" s="58" t="s">
        <v>155</v>
      </c>
      <c r="F1181" s="59">
        <v>7</v>
      </c>
      <c r="G1181" s="52">
        <f t="shared" si="54"/>
        <v>973</v>
      </c>
      <c r="H1181" s="45">
        <f t="shared" si="55"/>
        <v>1</v>
      </c>
      <c r="I1181" s="43">
        <f t="shared" si="56"/>
        <v>1</v>
      </c>
    </row>
    <row r="1182" spans="3:9" hidden="1" x14ac:dyDescent="0.25">
      <c r="C1182" s="57">
        <v>45332</v>
      </c>
      <c r="D1182" s="58">
        <v>0.51041666666666663</v>
      </c>
      <c r="E1182" s="58" t="s">
        <v>9</v>
      </c>
      <c r="F1182" s="59">
        <v>1</v>
      </c>
      <c r="G1182" s="52">
        <f t="shared" si="54"/>
        <v>974</v>
      </c>
      <c r="H1182" s="45">
        <f t="shared" si="55"/>
        <v>1</v>
      </c>
      <c r="I1182" s="43">
        <f t="shared" si="56"/>
        <v>1</v>
      </c>
    </row>
    <row r="1183" spans="3:9" hidden="1" x14ac:dyDescent="0.25">
      <c r="C1183" s="57">
        <v>45332</v>
      </c>
      <c r="D1183" s="58">
        <v>0.53125</v>
      </c>
      <c r="E1183" s="58" t="s">
        <v>9</v>
      </c>
      <c r="F1183" s="59">
        <v>2</v>
      </c>
      <c r="G1183" s="52">
        <f t="shared" si="54"/>
        <v>975</v>
      </c>
      <c r="H1183" s="45">
        <f t="shared" si="55"/>
        <v>1</v>
      </c>
      <c r="I1183" s="43">
        <f t="shared" si="56"/>
        <v>1</v>
      </c>
    </row>
    <row r="1184" spans="3:9" x14ac:dyDescent="0.25">
      <c r="C1184" s="88">
        <v>45332</v>
      </c>
      <c r="D1184" s="90">
        <v>0.56944444444444442</v>
      </c>
      <c r="E1184" s="90" t="s">
        <v>138</v>
      </c>
      <c r="F1184" s="91">
        <v>3</v>
      </c>
      <c r="G1184" s="52">
        <f t="shared" si="54"/>
        <v>976</v>
      </c>
      <c r="H1184" s="45">
        <f t="shared" si="55"/>
        <v>2</v>
      </c>
      <c r="I1184" s="43">
        <f t="shared" si="56"/>
        <v>2</v>
      </c>
    </row>
    <row r="1185" spans="3:9" x14ac:dyDescent="0.25">
      <c r="C1185" s="88">
        <v>45332</v>
      </c>
      <c r="D1185" s="90">
        <v>0.59930555555555554</v>
      </c>
      <c r="E1185" s="90" t="s">
        <v>154</v>
      </c>
      <c r="F1185" s="91">
        <v>3</v>
      </c>
      <c r="G1185" s="52">
        <f t="shared" si="54"/>
        <v>976</v>
      </c>
      <c r="H1185" s="45">
        <f t="shared" si="55"/>
        <v>1</v>
      </c>
      <c r="I1185" s="43">
        <f t="shared" si="56"/>
        <v>2</v>
      </c>
    </row>
    <row r="1186" spans="3:9" hidden="1" x14ac:dyDescent="0.25">
      <c r="C1186" s="57">
        <v>45332</v>
      </c>
      <c r="D1186" s="58">
        <v>0.60416666666666663</v>
      </c>
      <c r="E1186" s="58" t="s">
        <v>9</v>
      </c>
      <c r="F1186" s="59">
        <v>5</v>
      </c>
      <c r="G1186" s="52">
        <f t="shared" si="54"/>
        <v>977</v>
      </c>
      <c r="H1186" s="45">
        <f t="shared" si="55"/>
        <v>1</v>
      </c>
      <c r="I1186" s="43">
        <f t="shared" si="56"/>
        <v>1</v>
      </c>
    </row>
    <row r="1187" spans="3:9" hidden="1" x14ac:dyDescent="0.25">
      <c r="C1187" s="57">
        <v>45332</v>
      </c>
      <c r="D1187" s="58">
        <v>0.67708333333333337</v>
      </c>
      <c r="E1187" s="58" t="s">
        <v>9</v>
      </c>
      <c r="F1187" s="59">
        <v>8</v>
      </c>
      <c r="G1187" s="52">
        <f t="shared" si="54"/>
        <v>978</v>
      </c>
      <c r="H1187" s="45">
        <f t="shared" si="55"/>
        <v>1</v>
      </c>
      <c r="I1187" s="43">
        <f t="shared" si="56"/>
        <v>1</v>
      </c>
    </row>
    <row r="1188" spans="3:9" hidden="1" x14ac:dyDescent="0.25">
      <c r="C1188" s="57">
        <v>45332</v>
      </c>
      <c r="D1188" s="58">
        <v>0.70486111111111116</v>
      </c>
      <c r="E1188" s="58" t="s">
        <v>9</v>
      </c>
      <c r="F1188" s="59">
        <v>9</v>
      </c>
      <c r="G1188" s="52">
        <f t="shared" si="54"/>
        <v>979</v>
      </c>
      <c r="H1188" s="45">
        <f t="shared" si="55"/>
        <v>2</v>
      </c>
      <c r="I1188" s="43">
        <f t="shared" si="56"/>
        <v>2</v>
      </c>
    </row>
    <row r="1189" spans="3:9" hidden="1" x14ac:dyDescent="0.25">
      <c r="C1189" s="57">
        <v>45332</v>
      </c>
      <c r="D1189" s="58">
        <v>0.71875</v>
      </c>
      <c r="E1189" s="58" t="s">
        <v>138</v>
      </c>
      <c r="F1189" s="59">
        <v>9</v>
      </c>
      <c r="G1189" s="52">
        <f t="shared" si="54"/>
        <v>979</v>
      </c>
      <c r="H1189" s="45">
        <f t="shared" si="55"/>
        <v>1</v>
      </c>
      <c r="I1189" s="43">
        <f t="shared" si="56"/>
        <v>2</v>
      </c>
    </row>
    <row r="1190" spans="3:9" hidden="1" x14ac:dyDescent="0.25">
      <c r="C1190" s="57">
        <v>45332</v>
      </c>
      <c r="D1190" s="58">
        <v>0.74652777777777779</v>
      </c>
      <c r="E1190" s="58" t="s">
        <v>138</v>
      </c>
      <c r="F1190" s="59">
        <v>10</v>
      </c>
      <c r="G1190" s="52">
        <f t="shared" si="54"/>
        <v>980</v>
      </c>
      <c r="H1190" s="45">
        <f t="shared" si="55"/>
        <v>1</v>
      </c>
      <c r="I1190" s="43">
        <f t="shared" si="56"/>
        <v>1</v>
      </c>
    </row>
    <row r="1191" spans="3:9" hidden="1" x14ac:dyDescent="0.25">
      <c r="C1191" s="57">
        <v>45336</v>
      </c>
      <c r="D1191" s="58">
        <v>0.59722222222222221</v>
      </c>
      <c r="E1191" s="58" t="s">
        <v>145</v>
      </c>
      <c r="F1191" s="59">
        <v>1</v>
      </c>
      <c r="G1191" s="52">
        <f t="shared" si="54"/>
        <v>981</v>
      </c>
      <c r="H1191" s="45">
        <f t="shared" si="55"/>
        <v>1</v>
      </c>
      <c r="I1191" s="43">
        <f t="shared" si="56"/>
        <v>1</v>
      </c>
    </row>
    <row r="1192" spans="3:9" hidden="1" x14ac:dyDescent="0.25">
      <c r="C1192" s="57">
        <v>45336</v>
      </c>
      <c r="D1192" s="58">
        <v>0.64583333333333337</v>
      </c>
      <c r="E1192" s="58" t="s">
        <v>145</v>
      </c>
      <c r="F1192" s="59">
        <v>3</v>
      </c>
      <c r="G1192" s="52">
        <f t="shared" si="54"/>
        <v>982</v>
      </c>
      <c r="H1192" s="45">
        <f t="shared" si="55"/>
        <v>1</v>
      </c>
      <c r="I1192" s="43">
        <f t="shared" si="56"/>
        <v>1</v>
      </c>
    </row>
    <row r="1193" spans="3:9" x14ac:dyDescent="0.25">
      <c r="C1193" s="88">
        <v>45339</v>
      </c>
      <c r="D1193" s="90">
        <v>0.51041666666666663</v>
      </c>
      <c r="E1193" s="90" t="s">
        <v>10</v>
      </c>
      <c r="F1193" s="91">
        <v>1</v>
      </c>
      <c r="G1193" s="52">
        <f t="shared" si="54"/>
        <v>983</v>
      </c>
      <c r="H1193" s="45">
        <f t="shared" si="55"/>
        <v>1</v>
      </c>
      <c r="I1193" s="43">
        <f t="shared" si="56"/>
        <v>1</v>
      </c>
    </row>
    <row r="1194" spans="3:9" x14ac:dyDescent="0.25">
      <c r="C1194" s="88">
        <v>45339</v>
      </c>
      <c r="D1194" s="90">
        <v>0.57986111111111105</v>
      </c>
      <c r="E1194" s="90" t="s">
        <v>10</v>
      </c>
      <c r="F1194" s="91">
        <v>4</v>
      </c>
      <c r="G1194" s="52">
        <f t="shared" si="54"/>
        <v>984</v>
      </c>
      <c r="H1194" s="45">
        <f t="shared" si="55"/>
        <v>2</v>
      </c>
      <c r="I1194" s="43">
        <f t="shared" si="56"/>
        <v>2</v>
      </c>
    </row>
    <row r="1195" spans="3:9" x14ac:dyDescent="0.25">
      <c r="C1195" s="88">
        <v>45339</v>
      </c>
      <c r="D1195" s="90">
        <v>0.59375</v>
      </c>
      <c r="E1195" s="90" t="s">
        <v>138</v>
      </c>
      <c r="F1195" s="91">
        <v>4</v>
      </c>
      <c r="G1195" s="52">
        <f t="shared" si="54"/>
        <v>984</v>
      </c>
      <c r="H1195" s="45">
        <f t="shared" si="55"/>
        <v>1</v>
      </c>
      <c r="I1195" s="43">
        <f t="shared" si="56"/>
        <v>2</v>
      </c>
    </row>
    <row r="1196" spans="3:9" x14ac:dyDescent="0.25">
      <c r="C1196" s="88">
        <v>45339</v>
      </c>
      <c r="D1196" s="90">
        <v>0.59861111111111109</v>
      </c>
      <c r="E1196" s="90" t="s">
        <v>155</v>
      </c>
      <c r="F1196" s="91">
        <v>2</v>
      </c>
      <c r="G1196" s="52">
        <f t="shared" si="54"/>
        <v>985</v>
      </c>
      <c r="H1196" s="45">
        <f t="shared" si="55"/>
        <v>1</v>
      </c>
      <c r="I1196" s="43">
        <f t="shared" si="56"/>
        <v>1</v>
      </c>
    </row>
    <row r="1197" spans="3:9" hidden="1" x14ac:dyDescent="0.25">
      <c r="C1197" s="57">
        <v>45339</v>
      </c>
      <c r="D1197" s="58">
        <v>0.60416666666666663</v>
      </c>
      <c r="E1197" s="58" t="s">
        <v>10</v>
      </c>
      <c r="F1197" s="59">
        <v>5</v>
      </c>
      <c r="G1197" s="52">
        <f t="shared" si="54"/>
        <v>986</v>
      </c>
      <c r="H1197" s="45">
        <f t="shared" si="55"/>
        <v>1</v>
      </c>
      <c r="I1197" s="43">
        <f t="shared" si="56"/>
        <v>1</v>
      </c>
    </row>
    <row r="1198" spans="3:9" hidden="1" x14ac:dyDescent="0.25">
      <c r="C1198" s="57">
        <v>45339</v>
      </c>
      <c r="D1198" s="58">
        <v>0.62847222222222221</v>
      </c>
      <c r="E1198" s="58" t="s">
        <v>10</v>
      </c>
      <c r="F1198" s="59">
        <v>6</v>
      </c>
      <c r="G1198" s="52">
        <f t="shared" si="54"/>
        <v>987</v>
      </c>
      <c r="H1198" s="45">
        <f t="shared" si="55"/>
        <v>2</v>
      </c>
      <c r="I1198" s="43">
        <f t="shared" si="56"/>
        <v>2</v>
      </c>
    </row>
    <row r="1199" spans="3:9" hidden="1" x14ac:dyDescent="0.25">
      <c r="C1199" s="57">
        <v>45339</v>
      </c>
      <c r="D1199" s="58">
        <v>0.64236111111111105</v>
      </c>
      <c r="E1199" s="58" t="s">
        <v>138</v>
      </c>
      <c r="F1199" s="59">
        <v>6</v>
      </c>
      <c r="G1199" s="52">
        <f t="shared" si="54"/>
        <v>987</v>
      </c>
      <c r="H1199" s="45">
        <f t="shared" si="55"/>
        <v>1</v>
      </c>
      <c r="I1199" s="43">
        <f t="shared" si="56"/>
        <v>2</v>
      </c>
    </row>
    <row r="1200" spans="3:9" hidden="1" x14ac:dyDescent="0.25">
      <c r="C1200" s="57">
        <v>45339</v>
      </c>
      <c r="D1200" s="58">
        <v>0.64722222222222225</v>
      </c>
      <c r="E1200" s="58" t="s">
        <v>155</v>
      </c>
      <c r="F1200" s="59">
        <v>4</v>
      </c>
      <c r="G1200" s="52">
        <f t="shared" si="54"/>
        <v>988</v>
      </c>
      <c r="H1200" s="45">
        <f t="shared" si="55"/>
        <v>1</v>
      </c>
      <c r="I1200" s="43">
        <f t="shared" si="56"/>
        <v>1</v>
      </c>
    </row>
    <row r="1201" spans="3:9" hidden="1" x14ac:dyDescent="0.25">
      <c r="C1201" s="57">
        <v>45339</v>
      </c>
      <c r="D1201" s="58">
        <v>0.65277777777777779</v>
      </c>
      <c r="E1201" s="58" t="s">
        <v>10</v>
      </c>
      <c r="F1201" s="59">
        <v>7</v>
      </c>
      <c r="G1201" s="52">
        <f t="shared" si="54"/>
        <v>989</v>
      </c>
      <c r="H1201" s="45">
        <f t="shared" si="55"/>
        <v>1</v>
      </c>
      <c r="I1201" s="43">
        <f t="shared" si="56"/>
        <v>1</v>
      </c>
    </row>
    <row r="1202" spans="3:9" hidden="1" x14ac:dyDescent="0.25">
      <c r="C1202" s="57">
        <v>45339</v>
      </c>
      <c r="D1202" s="58">
        <v>0.67708333333333337</v>
      </c>
      <c r="E1202" s="58" t="s">
        <v>10</v>
      </c>
      <c r="F1202" s="59">
        <v>8</v>
      </c>
      <c r="G1202" s="52">
        <f t="shared" si="54"/>
        <v>990</v>
      </c>
      <c r="H1202" s="45">
        <f t="shared" si="55"/>
        <v>1</v>
      </c>
      <c r="I1202" s="43">
        <f t="shared" si="56"/>
        <v>1</v>
      </c>
    </row>
    <row r="1203" spans="3:9" hidden="1" x14ac:dyDescent="0.25">
      <c r="C1203" s="57">
        <v>45339</v>
      </c>
      <c r="D1203" s="58">
        <v>0.71875</v>
      </c>
      <c r="E1203" s="58" t="s">
        <v>138</v>
      </c>
      <c r="F1203" s="59">
        <v>9</v>
      </c>
      <c r="G1203" s="52">
        <f t="shared" si="54"/>
        <v>991</v>
      </c>
      <c r="H1203" s="45">
        <f t="shared" si="55"/>
        <v>1</v>
      </c>
      <c r="I1203" s="43">
        <f t="shared" si="56"/>
        <v>1</v>
      </c>
    </row>
    <row r="1204" spans="3:9" hidden="1" x14ac:dyDescent="0.25">
      <c r="C1204" s="57">
        <v>45339</v>
      </c>
      <c r="D1204" s="58">
        <v>0.74652777777777779</v>
      </c>
      <c r="E1204" s="58" t="s">
        <v>138</v>
      </c>
      <c r="F1204" s="59">
        <v>10</v>
      </c>
      <c r="G1204" s="52">
        <f t="shared" si="54"/>
        <v>992</v>
      </c>
      <c r="H1204" s="45">
        <f t="shared" si="55"/>
        <v>1</v>
      </c>
      <c r="I1204" s="43">
        <f t="shared" si="56"/>
        <v>1</v>
      </c>
    </row>
    <row r="1205" spans="3:9" x14ac:dyDescent="0.25">
      <c r="C1205" s="88">
        <v>45346</v>
      </c>
      <c r="D1205" s="90">
        <v>0.51041666666666663</v>
      </c>
      <c r="E1205" s="90" t="s">
        <v>9</v>
      </c>
      <c r="F1205" s="91">
        <v>1</v>
      </c>
      <c r="G1205" s="52">
        <f t="shared" si="54"/>
        <v>993</v>
      </c>
      <c r="H1205" s="45">
        <f t="shared" si="55"/>
        <v>1</v>
      </c>
      <c r="I1205" s="43">
        <f t="shared" si="56"/>
        <v>1</v>
      </c>
    </row>
    <row r="1206" spans="3:9" x14ac:dyDescent="0.25">
      <c r="C1206" s="88">
        <v>45346</v>
      </c>
      <c r="D1206" s="90">
        <v>0.56944444444444442</v>
      </c>
      <c r="E1206" s="90" t="s">
        <v>139</v>
      </c>
      <c r="F1206" s="91">
        <v>3</v>
      </c>
      <c r="G1206" s="52">
        <f t="shared" si="54"/>
        <v>994</v>
      </c>
      <c r="H1206" s="45">
        <f t="shared" si="55"/>
        <v>1</v>
      </c>
      <c r="I1206" s="43">
        <f t="shared" si="56"/>
        <v>1</v>
      </c>
    </row>
    <row r="1207" spans="3:9" hidden="1" x14ac:dyDescent="0.25">
      <c r="C1207" s="57">
        <v>45346</v>
      </c>
      <c r="D1207" s="58">
        <v>0.65277777777777779</v>
      </c>
      <c r="E1207" s="58" t="s">
        <v>9</v>
      </c>
      <c r="F1207" s="59">
        <v>7</v>
      </c>
      <c r="G1207" s="52">
        <f t="shared" si="54"/>
        <v>995</v>
      </c>
      <c r="H1207" s="45">
        <f t="shared" si="55"/>
        <v>2</v>
      </c>
      <c r="I1207" s="43">
        <f t="shared" si="56"/>
        <v>2</v>
      </c>
    </row>
    <row r="1208" spans="3:9" hidden="1" x14ac:dyDescent="0.25">
      <c r="C1208" s="57">
        <v>45346</v>
      </c>
      <c r="D1208" s="58">
        <v>0.66666666666666663</v>
      </c>
      <c r="E1208" s="58" t="s">
        <v>139</v>
      </c>
      <c r="F1208" s="59">
        <v>7</v>
      </c>
      <c r="G1208" s="52">
        <f t="shared" si="54"/>
        <v>995</v>
      </c>
      <c r="H1208" s="45">
        <f t="shared" si="55"/>
        <v>1</v>
      </c>
      <c r="I1208" s="43">
        <f t="shared" si="56"/>
        <v>2</v>
      </c>
    </row>
    <row r="1209" spans="3:9" hidden="1" x14ac:dyDescent="0.25">
      <c r="C1209" s="57">
        <v>45346</v>
      </c>
      <c r="D1209" s="58">
        <v>0.72430555555555554</v>
      </c>
      <c r="E1209" s="58" t="s">
        <v>154</v>
      </c>
      <c r="F1209" s="59">
        <v>8</v>
      </c>
      <c r="G1209" s="52">
        <f t="shared" si="54"/>
        <v>996</v>
      </c>
      <c r="H1209" s="45">
        <f t="shared" si="55"/>
        <v>1</v>
      </c>
      <c r="I1209" s="43">
        <f t="shared" si="56"/>
        <v>1</v>
      </c>
    </row>
    <row r="1210" spans="3:9" hidden="1" x14ac:dyDescent="0.25">
      <c r="C1210" s="57">
        <v>45346</v>
      </c>
      <c r="D1210" s="58">
        <v>0.73263888888888884</v>
      </c>
      <c r="E1210" s="58" t="s">
        <v>9</v>
      </c>
      <c r="F1210" s="59">
        <v>10</v>
      </c>
      <c r="G1210" s="52">
        <f t="shared" si="54"/>
        <v>997</v>
      </c>
      <c r="H1210" s="45">
        <f t="shared" si="55"/>
        <v>2</v>
      </c>
      <c r="I1210" s="43">
        <f t="shared" si="56"/>
        <v>2</v>
      </c>
    </row>
    <row r="1211" spans="3:9" hidden="1" x14ac:dyDescent="0.25">
      <c r="C1211" s="57">
        <v>45346</v>
      </c>
      <c r="D1211" s="58">
        <v>0.73263888888888884</v>
      </c>
      <c r="E1211" s="58" t="s">
        <v>9</v>
      </c>
      <c r="F1211" s="59">
        <v>10</v>
      </c>
      <c r="G1211" s="52">
        <f t="shared" si="54"/>
        <v>997</v>
      </c>
      <c r="H1211" s="45">
        <f t="shared" si="55"/>
        <v>1</v>
      </c>
      <c r="I1211" s="43">
        <f t="shared" si="56"/>
        <v>2</v>
      </c>
    </row>
    <row r="1212" spans="3:9" hidden="1" x14ac:dyDescent="0.25">
      <c r="C1212" s="57">
        <v>45350</v>
      </c>
      <c r="D1212" s="58">
        <v>0.5</v>
      </c>
      <c r="E1212" s="58" t="s">
        <v>5</v>
      </c>
      <c r="F1212" s="59">
        <v>4</v>
      </c>
      <c r="G1212" s="52">
        <f t="shared" si="54"/>
        <v>998</v>
      </c>
      <c r="H1212" s="45">
        <f t="shared" si="55"/>
        <v>1</v>
      </c>
      <c r="I1212" s="43">
        <f t="shared" si="56"/>
        <v>1</v>
      </c>
    </row>
    <row r="1213" spans="3:9" hidden="1" x14ac:dyDescent="0.25">
      <c r="C1213" s="57">
        <v>45350</v>
      </c>
      <c r="D1213" s="58">
        <v>0.58333333333333337</v>
      </c>
      <c r="E1213" s="58" t="s">
        <v>5</v>
      </c>
      <c r="F1213" s="59">
        <v>8</v>
      </c>
      <c r="G1213" s="52">
        <f t="shared" si="54"/>
        <v>999</v>
      </c>
      <c r="H1213" s="45">
        <f t="shared" si="55"/>
        <v>1</v>
      </c>
      <c r="I1213" s="43">
        <f t="shared" si="56"/>
        <v>1</v>
      </c>
    </row>
    <row r="1214" spans="3:9" hidden="1" x14ac:dyDescent="0.25">
      <c r="C1214" s="57">
        <v>45350</v>
      </c>
      <c r="D1214" s="58">
        <v>0.59722222222222221</v>
      </c>
      <c r="E1214" s="58" t="s">
        <v>139</v>
      </c>
      <c r="F1214" s="59">
        <v>1</v>
      </c>
      <c r="G1214" s="52">
        <f t="shared" si="54"/>
        <v>1000</v>
      </c>
      <c r="H1214" s="45">
        <f t="shared" si="55"/>
        <v>1</v>
      </c>
      <c r="I1214" s="43">
        <f t="shared" si="56"/>
        <v>1</v>
      </c>
    </row>
    <row r="1215" spans="3:9" hidden="1" x14ac:dyDescent="0.25">
      <c r="C1215" s="57">
        <v>45350</v>
      </c>
      <c r="D1215" s="58">
        <v>0.62152777777777779</v>
      </c>
      <c r="E1215" s="58" t="s">
        <v>139</v>
      </c>
      <c r="F1215" s="59">
        <v>2</v>
      </c>
      <c r="G1215" s="52">
        <f t="shared" si="54"/>
        <v>1001</v>
      </c>
      <c r="H1215" s="45">
        <f t="shared" si="55"/>
        <v>1</v>
      </c>
      <c r="I1215" s="43">
        <f t="shared" si="56"/>
        <v>1</v>
      </c>
    </row>
    <row r="1216" spans="3:9" hidden="1" x14ac:dyDescent="0.25">
      <c r="C1216" s="57">
        <v>45353</v>
      </c>
      <c r="D1216" s="58">
        <v>0.51041666666666663</v>
      </c>
      <c r="E1216" s="58" t="s">
        <v>10</v>
      </c>
      <c r="F1216" s="59">
        <v>1</v>
      </c>
      <c r="G1216" s="52">
        <f t="shared" si="54"/>
        <v>1002</v>
      </c>
      <c r="H1216" s="45">
        <f t="shared" si="55"/>
        <v>1</v>
      </c>
      <c r="I1216" s="43">
        <f t="shared" si="56"/>
        <v>1</v>
      </c>
    </row>
    <row r="1217" spans="3:9" x14ac:dyDescent="0.25">
      <c r="C1217" s="88">
        <v>45353</v>
      </c>
      <c r="D1217" s="90">
        <v>0.53125</v>
      </c>
      <c r="E1217" s="90" t="s">
        <v>10</v>
      </c>
      <c r="F1217" s="91">
        <v>2</v>
      </c>
      <c r="G1217" s="52">
        <f t="shared" si="54"/>
        <v>1003</v>
      </c>
      <c r="H1217" s="45">
        <f t="shared" si="55"/>
        <v>2</v>
      </c>
      <c r="I1217" s="43">
        <f t="shared" si="56"/>
        <v>2</v>
      </c>
    </row>
    <row r="1218" spans="3:9" x14ac:dyDescent="0.25">
      <c r="C1218" s="88">
        <v>45353</v>
      </c>
      <c r="D1218" s="90">
        <v>0.54513888888888884</v>
      </c>
      <c r="E1218" s="90" t="s">
        <v>138</v>
      </c>
      <c r="F1218" s="91">
        <v>2</v>
      </c>
      <c r="G1218" s="52">
        <f t="shared" si="54"/>
        <v>1003</v>
      </c>
      <c r="H1218" s="45">
        <f t="shared" si="55"/>
        <v>1</v>
      </c>
      <c r="I1218" s="43">
        <f t="shared" si="56"/>
        <v>2</v>
      </c>
    </row>
    <row r="1219" spans="3:9" hidden="1" x14ac:dyDescent="0.25">
      <c r="C1219" s="57">
        <v>45353</v>
      </c>
      <c r="D1219" s="58">
        <v>0.55555555555555558</v>
      </c>
      <c r="E1219" s="58" t="s">
        <v>10</v>
      </c>
      <c r="F1219" s="59">
        <v>3</v>
      </c>
      <c r="G1219" s="52">
        <f t="shared" si="54"/>
        <v>1004</v>
      </c>
      <c r="H1219" s="45">
        <f t="shared" si="55"/>
        <v>1</v>
      </c>
      <c r="I1219" s="43">
        <f t="shared" si="56"/>
        <v>1</v>
      </c>
    </row>
    <row r="1220" spans="3:9" hidden="1" x14ac:dyDescent="0.25">
      <c r="C1220" s="57">
        <v>45353</v>
      </c>
      <c r="D1220" s="58">
        <v>0.60416666666666663</v>
      </c>
      <c r="E1220" s="58" t="s">
        <v>10</v>
      </c>
      <c r="F1220" s="59">
        <v>5</v>
      </c>
      <c r="G1220" s="52">
        <f t="shared" si="54"/>
        <v>1005</v>
      </c>
      <c r="H1220" s="45">
        <f t="shared" si="55"/>
        <v>1</v>
      </c>
      <c r="I1220" s="43">
        <f t="shared" si="56"/>
        <v>1</v>
      </c>
    </row>
    <row r="1221" spans="3:9" hidden="1" x14ac:dyDescent="0.25">
      <c r="C1221" s="57">
        <v>45353</v>
      </c>
      <c r="D1221" s="58">
        <v>0.62847222222222221</v>
      </c>
      <c r="E1221" s="58" t="s">
        <v>10</v>
      </c>
      <c r="F1221" s="59">
        <v>6</v>
      </c>
      <c r="G1221" s="52">
        <f t="shared" ref="G1221:G1284" si="57">IF(AND(C1221=C1220,F1221=F1220),G1220,G1220+1)</f>
        <v>1006</v>
      </c>
      <c r="H1221" s="45">
        <f t="shared" si="55"/>
        <v>1</v>
      </c>
      <c r="I1221" s="43">
        <f t="shared" si="56"/>
        <v>1</v>
      </c>
    </row>
    <row r="1222" spans="3:9" hidden="1" x14ac:dyDescent="0.25">
      <c r="C1222" s="57">
        <v>45353</v>
      </c>
      <c r="D1222" s="58">
        <v>0.6479166666666667</v>
      </c>
      <c r="E1222" s="58" t="s">
        <v>155</v>
      </c>
      <c r="F1222" s="59">
        <v>5</v>
      </c>
      <c r="G1222" s="52">
        <f t="shared" si="57"/>
        <v>1007</v>
      </c>
      <c r="H1222" s="45">
        <f t="shared" ref="H1222:H1285" si="58">IF(G1222=G1224,3,IF(G1222=G1223,2,1))</f>
        <v>1</v>
      </c>
      <c r="I1222" s="43">
        <f t="shared" ref="I1222:I1285" si="59">IF(H1220=3,3,IF(H1221=3,3,IF(H1221=2,2,H1222)))</f>
        <v>1</v>
      </c>
    </row>
    <row r="1223" spans="3:9" hidden="1" x14ac:dyDescent="0.25">
      <c r="C1223" s="57">
        <v>45353</v>
      </c>
      <c r="D1223" s="58">
        <v>0.71875</v>
      </c>
      <c r="E1223" s="58" t="s">
        <v>138</v>
      </c>
      <c r="F1223" s="59">
        <v>9</v>
      </c>
      <c r="G1223" s="52">
        <f t="shared" si="57"/>
        <v>1008</v>
      </c>
      <c r="H1223" s="45">
        <f t="shared" si="58"/>
        <v>1</v>
      </c>
      <c r="I1223" s="43">
        <f t="shared" si="59"/>
        <v>1</v>
      </c>
    </row>
    <row r="1224" spans="3:9" hidden="1" x14ac:dyDescent="0.25">
      <c r="C1224" s="57">
        <v>45353</v>
      </c>
      <c r="D1224" s="58">
        <v>0.7270833333333333</v>
      </c>
      <c r="E1224" s="58" t="s">
        <v>155</v>
      </c>
      <c r="F1224" s="59">
        <v>8</v>
      </c>
      <c r="G1224" s="52">
        <f t="shared" si="57"/>
        <v>1009</v>
      </c>
      <c r="H1224" s="45">
        <f t="shared" si="58"/>
        <v>1</v>
      </c>
      <c r="I1224" s="43">
        <f t="shared" si="59"/>
        <v>1</v>
      </c>
    </row>
    <row r="1225" spans="3:9" hidden="1" x14ac:dyDescent="0.25">
      <c r="C1225" s="57">
        <v>45357</v>
      </c>
      <c r="D1225" s="58">
        <v>0.68263888888888891</v>
      </c>
      <c r="E1225" s="58" t="s">
        <v>154</v>
      </c>
      <c r="F1225" s="59">
        <v>6</v>
      </c>
      <c r="G1225" s="52">
        <f t="shared" si="57"/>
        <v>1010</v>
      </c>
      <c r="H1225" s="45">
        <f t="shared" si="58"/>
        <v>1</v>
      </c>
      <c r="I1225" s="43">
        <f t="shared" si="59"/>
        <v>1</v>
      </c>
    </row>
    <row r="1226" spans="3:9" x14ac:dyDescent="0.25">
      <c r="C1226" s="88">
        <v>45357</v>
      </c>
      <c r="D1226" s="90">
        <v>0.71875</v>
      </c>
      <c r="E1226" s="90" t="s">
        <v>149</v>
      </c>
      <c r="F1226" s="91">
        <v>7</v>
      </c>
      <c r="G1226" s="52">
        <f t="shared" si="57"/>
        <v>1011</v>
      </c>
      <c r="H1226" s="45">
        <f t="shared" si="58"/>
        <v>2</v>
      </c>
      <c r="I1226" s="43">
        <f t="shared" si="59"/>
        <v>2</v>
      </c>
    </row>
    <row r="1227" spans="3:9" x14ac:dyDescent="0.25">
      <c r="C1227" s="88">
        <v>45357</v>
      </c>
      <c r="D1227" s="90">
        <v>0.77083333333333337</v>
      </c>
      <c r="E1227" s="90" t="s">
        <v>5</v>
      </c>
      <c r="F1227" s="91">
        <v>7</v>
      </c>
      <c r="G1227" s="52">
        <f t="shared" si="57"/>
        <v>1011</v>
      </c>
      <c r="H1227" s="45">
        <f t="shared" si="58"/>
        <v>1</v>
      </c>
      <c r="I1227" s="43">
        <f t="shared" si="59"/>
        <v>2</v>
      </c>
    </row>
    <row r="1228" spans="3:9" hidden="1" x14ac:dyDescent="0.25">
      <c r="C1228" s="57">
        <v>45360</v>
      </c>
      <c r="D1228" s="58">
        <v>0.46875</v>
      </c>
      <c r="E1228" s="58" t="s">
        <v>10</v>
      </c>
      <c r="F1228" s="59">
        <v>2</v>
      </c>
      <c r="G1228" s="52">
        <f t="shared" si="57"/>
        <v>1012</v>
      </c>
      <c r="H1228" s="45">
        <f t="shared" si="58"/>
        <v>1</v>
      </c>
      <c r="I1228" s="43">
        <f t="shared" si="59"/>
        <v>1</v>
      </c>
    </row>
    <row r="1229" spans="3:9" x14ac:dyDescent="0.25">
      <c r="C1229" s="88">
        <v>45360</v>
      </c>
      <c r="D1229" s="90">
        <v>0.57986111111111105</v>
      </c>
      <c r="E1229" s="90" t="s">
        <v>10</v>
      </c>
      <c r="F1229" s="91">
        <v>7</v>
      </c>
      <c r="G1229" s="52">
        <f t="shared" si="57"/>
        <v>1013</v>
      </c>
      <c r="H1229" s="45">
        <f t="shared" si="58"/>
        <v>2</v>
      </c>
      <c r="I1229" s="43">
        <f t="shared" si="59"/>
        <v>2</v>
      </c>
    </row>
    <row r="1230" spans="3:9" x14ac:dyDescent="0.25">
      <c r="C1230" s="88">
        <v>45360</v>
      </c>
      <c r="D1230" s="90">
        <v>0.57986111111111105</v>
      </c>
      <c r="E1230" s="90" t="s">
        <v>10</v>
      </c>
      <c r="F1230" s="91">
        <v>7</v>
      </c>
      <c r="G1230" s="52">
        <f t="shared" si="57"/>
        <v>1013</v>
      </c>
      <c r="H1230" s="45">
        <f t="shared" si="58"/>
        <v>1</v>
      </c>
      <c r="I1230" s="43">
        <f t="shared" si="59"/>
        <v>2</v>
      </c>
    </row>
    <row r="1231" spans="3:9" hidden="1" x14ac:dyDescent="0.25">
      <c r="C1231" s="57">
        <v>45360</v>
      </c>
      <c r="D1231" s="58">
        <v>0.60416666666666663</v>
      </c>
      <c r="E1231" s="58" t="s">
        <v>10</v>
      </c>
      <c r="F1231" s="59">
        <v>8</v>
      </c>
      <c r="G1231" s="52">
        <f t="shared" si="57"/>
        <v>1014</v>
      </c>
      <c r="H1231" s="45">
        <f t="shared" si="58"/>
        <v>2</v>
      </c>
      <c r="I1231" s="43">
        <f t="shared" si="59"/>
        <v>2</v>
      </c>
    </row>
    <row r="1232" spans="3:9" hidden="1" x14ac:dyDescent="0.25">
      <c r="C1232" s="57">
        <v>45360</v>
      </c>
      <c r="D1232" s="58">
        <v>0.60416666666666663</v>
      </c>
      <c r="E1232" s="58" t="s">
        <v>10</v>
      </c>
      <c r="F1232" s="59">
        <v>8</v>
      </c>
      <c r="G1232" s="52">
        <f t="shared" si="57"/>
        <v>1014</v>
      </c>
      <c r="H1232" s="45">
        <f t="shared" si="58"/>
        <v>1</v>
      </c>
      <c r="I1232" s="43">
        <f t="shared" si="59"/>
        <v>2</v>
      </c>
    </row>
    <row r="1233" spans="3:9" hidden="1" x14ac:dyDescent="0.25">
      <c r="C1233" s="57">
        <v>45364</v>
      </c>
      <c r="D1233" s="58">
        <v>0.77083333333333337</v>
      </c>
      <c r="E1233" s="58" t="s">
        <v>936</v>
      </c>
      <c r="F1233" s="59">
        <v>7</v>
      </c>
      <c r="G1233" s="52">
        <f t="shared" si="57"/>
        <v>1015</v>
      </c>
      <c r="H1233" s="45">
        <f t="shared" si="58"/>
        <v>1</v>
      </c>
      <c r="I1233" s="43">
        <f t="shared" si="59"/>
        <v>1</v>
      </c>
    </row>
    <row r="1234" spans="3:9" hidden="1" x14ac:dyDescent="0.25">
      <c r="C1234" s="57">
        <v>45367</v>
      </c>
      <c r="D1234" s="58">
        <v>0.51041666666666663</v>
      </c>
      <c r="E1234" s="58" t="s">
        <v>9</v>
      </c>
      <c r="F1234" s="59">
        <v>1</v>
      </c>
      <c r="G1234" s="52">
        <f t="shared" si="57"/>
        <v>1016</v>
      </c>
      <c r="H1234" s="45">
        <f t="shared" si="58"/>
        <v>2</v>
      </c>
      <c r="I1234" s="43">
        <f t="shared" si="59"/>
        <v>2</v>
      </c>
    </row>
    <row r="1235" spans="3:9" hidden="1" x14ac:dyDescent="0.25">
      <c r="C1235" s="57">
        <v>45367</v>
      </c>
      <c r="D1235" s="58">
        <v>0.52083333333333337</v>
      </c>
      <c r="E1235" s="58" t="s">
        <v>139</v>
      </c>
      <c r="F1235" s="59">
        <v>1</v>
      </c>
      <c r="G1235" s="52">
        <f t="shared" si="57"/>
        <v>1016</v>
      </c>
      <c r="H1235" s="45">
        <f t="shared" si="58"/>
        <v>1</v>
      </c>
      <c r="I1235" s="43">
        <f t="shared" si="59"/>
        <v>2</v>
      </c>
    </row>
    <row r="1236" spans="3:9" hidden="1" x14ac:dyDescent="0.25">
      <c r="C1236" s="57">
        <v>45367</v>
      </c>
      <c r="D1236" s="58">
        <v>0.53125</v>
      </c>
      <c r="E1236" s="58" t="s">
        <v>9</v>
      </c>
      <c r="F1236" s="59">
        <v>2</v>
      </c>
      <c r="G1236" s="52">
        <f t="shared" si="57"/>
        <v>1017</v>
      </c>
      <c r="H1236" s="45">
        <f t="shared" si="58"/>
        <v>1</v>
      </c>
      <c r="I1236" s="43">
        <f t="shared" si="59"/>
        <v>1</v>
      </c>
    </row>
    <row r="1237" spans="3:9" hidden="1" x14ac:dyDescent="0.25">
      <c r="C1237" s="57">
        <v>45367</v>
      </c>
      <c r="D1237" s="58">
        <v>0.55555555555555558</v>
      </c>
      <c r="E1237" s="58" t="s">
        <v>9</v>
      </c>
      <c r="F1237" s="59">
        <v>3</v>
      </c>
      <c r="G1237" s="52">
        <f t="shared" si="57"/>
        <v>1018</v>
      </c>
      <c r="H1237" s="45">
        <f t="shared" si="58"/>
        <v>1</v>
      </c>
      <c r="I1237" s="43">
        <f t="shared" si="59"/>
        <v>1</v>
      </c>
    </row>
    <row r="1238" spans="3:9" hidden="1" x14ac:dyDescent="0.25">
      <c r="C1238" s="57">
        <v>45367</v>
      </c>
      <c r="D1238" s="58">
        <v>0.57986111111111116</v>
      </c>
      <c r="E1238" s="58" t="s">
        <v>9</v>
      </c>
      <c r="F1238" s="59">
        <v>4</v>
      </c>
      <c r="G1238" s="52">
        <f t="shared" si="57"/>
        <v>1019</v>
      </c>
      <c r="H1238" s="45">
        <f t="shared" si="58"/>
        <v>2</v>
      </c>
      <c r="I1238" s="43">
        <f t="shared" si="59"/>
        <v>2</v>
      </c>
    </row>
    <row r="1239" spans="3:9" x14ac:dyDescent="0.25">
      <c r="C1239" s="88">
        <v>45367</v>
      </c>
      <c r="D1239" s="90">
        <v>0.57986111111111116</v>
      </c>
      <c r="E1239" s="90" t="s">
        <v>9</v>
      </c>
      <c r="F1239" s="91">
        <v>4</v>
      </c>
      <c r="G1239" s="52">
        <f t="shared" si="57"/>
        <v>1019</v>
      </c>
      <c r="H1239" s="45">
        <f t="shared" si="58"/>
        <v>1</v>
      </c>
      <c r="I1239" s="43">
        <f t="shared" si="59"/>
        <v>2</v>
      </c>
    </row>
    <row r="1240" spans="3:9" x14ac:dyDescent="0.25">
      <c r="C1240" s="88">
        <v>45367</v>
      </c>
      <c r="D1240" s="90">
        <v>0.60416666666666663</v>
      </c>
      <c r="E1240" s="90" t="s">
        <v>9</v>
      </c>
      <c r="F1240" s="91">
        <v>5</v>
      </c>
      <c r="G1240" s="52">
        <f t="shared" si="57"/>
        <v>1020</v>
      </c>
      <c r="H1240" s="45">
        <f t="shared" si="58"/>
        <v>2</v>
      </c>
      <c r="I1240" s="43">
        <f t="shared" si="59"/>
        <v>2</v>
      </c>
    </row>
    <row r="1241" spans="3:9" x14ac:dyDescent="0.25">
      <c r="C1241" s="88">
        <v>45367</v>
      </c>
      <c r="D1241" s="90">
        <v>0.60416666666666663</v>
      </c>
      <c r="E1241" s="90" t="s">
        <v>9</v>
      </c>
      <c r="F1241" s="91">
        <v>5</v>
      </c>
      <c r="G1241" s="52">
        <f t="shared" si="57"/>
        <v>1020</v>
      </c>
      <c r="H1241" s="45">
        <f t="shared" si="58"/>
        <v>1</v>
      </c>
      <c r="I1241" s="43">
        <f t="shared" si="59"/>
        <v>2</v>
      </c>
    </row>
    <row r="1242" spans="3:9" x14ac:dyDescent="0.25">
      <c r="C1242" s="88">
        <v>45367</v>
      </c>
      <c r="D1242" s="90">
        <v>0.71875</v>
      </c>
      <c r="E1242" s="90" t="s">
        <v>139</v>
      </c>
      <c r="F1242" s="91">
        <v>9</v>
      </c>
      <c r="G1242" s="52">
        <f t="shared" si="57"/>
        <v>1021</v>
      </c>
      <c r="H1242" s="45">
        <f t="shared" si="58"/>
        <v>1</v>
      </c>
      <c r="I1242" s="43">
        <f t="shared" si="59"/>
        <v>1</v>
      </c>
    </row>
    <row r="1243" spans="3:9" hidden="1" x14ac:dyDescent="0.25">
      <c r="C1243" s="57">
        <v>45367</v>
      </c>
      <c r="D1243" s="58">
        <v>0.74652777777777779</v>
      </c>
      <c r="E1243" s="58" t="s">
        <v>139</v>
      </c>
      <c r="F1243" s="59">
        <v>10</v>
      </c>
      <c r="G1243" s="52">
        <f t="shared" si="57"/>
        <v>1022</v>
      </c>
      <c r="H1243" s="45">
        <f t="shared" si="58"/>
        <v>1</v>
      </c>
      <c r="I1243" s="43">
        <f t="shared" si="59"/>
        <v>1</v>
      </c>
    </row>
    <row r="1244" spans="3:9" hidden="1" x14ac:dyDescent="0.25">
      <c r="C1244" s="57">
        <v>45374</v>
      </c>
      <c r="D1244" s="58">
        <v>0.50347222222222221</v>
      </c>
      <c r="E1244" s="58" t="s">
        <v>11</v>
      </c>
      <c r="F1244" s="59">
        <v>1</v>
      </c>
      <c r="G1244" s="52">
        <f t="shared" si="57"/>
        <v>1023</v>
      </c>
      <c r="H1244" s="45">
        <f t="shared" si="58"/>
        <v>2</v>
      </c>
      <c r="I1244" s="43">
        <f t="shared" si="59"/>
        <v>2</v>
      </c>
    </row>
    <row r="1245" spans="3:9" x14ac:dyDescent="0.25">
      <c r="C1245" s="88">
        <v>45374</v>
      </c>
      <c r="D1245" s="90">
        <v>0.51041666666666663</v>
      </c>
      <c r="E1245" s="90" t="s">
        <v>139</v>
      </c>
      <c r="F1245" s="91">
        <v>1</v>
      </c>
      <c r="G1245" s="52">
        <f t="shared" si="57"/>
        <v>1023</v>
      </c>
      <c r="H1245" s="45">
        <f t="shared" si="58"/>
        <v>1</v>
      </c>
      <c r="I1245" s="43">
        <f t="shared" si="59"/>
        <v>2</v>
      </c>
    </row>
    <row r="1246" spans="3:9" x14ac:dyDescent="0.25">
      <c r="C1246" s="88">
        <v>45374</v>
      </c>
      <c r="D1246" s="90">
        <v>0.55902777777777779</v>
      </c>
      <c r="E1246" s="90" t="s">
        <v>139</v>
      </c>
      <c r="F1246" s="91">
        <v>3</v>
      </c>
      <c r="G1246" s="52">
        <f t="shared" si="57"/>
        <v>1024</v>
      </c>
      <c r="H1246" s="45">
        <f t="shared" si="58"/>
        <v>1</v>
      </c>
      <c r="I1246" s="43">
        <f t="shared" si="59"/>
        <v>1</v>
      </c>
    </row>
    <row r="1247" spans="3:9" hidden="1" x14ac:dyDescent="0.25">
      <c r="C1247" s="57">
        <v>45374</v>
      </c>
      <c r="D1247" s="58">
        <v>0.59375</v>
      </c>
      <c r="E1247" s="58" t="s">
        <v>11</v>
      </c>
      <c r="F1247" s="59">
        <v>5</v>
      </c>
      <c r="G1247" s="52">
        <f t="shared" si="57"/>
        <v>1025</v>
      </c>
      <c r="H1247" s="45">
        <f t="shared" si="58"/>
        <v>1</v>
      </c>
      <c r="I1247" s="43">
        <f t="shared" si="59"/>
        <v>1</v>
      </c>
    </row>
    <row r="1248" spans="3:9" x14ac:dyDescent="0.25">
      <c r="C1248" s="88">
        <v>45378</v>
      </c>
      <c r="D1248" s="90">
        <v>0.67013888888888884</v>
      </c>
      <c r="E1248" s="90" t="s">
        <v>145</v>
      </c>
      <c r="F1248" s="91">
        <v>5</v>
      </c>
      <c r="G1248" s="52">
        <f t="shared" si="57"/>
        <v>1026</v>
      </c>
      <c r="H1248" s="45">
        <f t="shared" si="58"/>
        <v>1</v>
      </c>
      <c r="I1248" s="43">
        <f t="shared" si="59"/>
        <v>1</v>
      </c>
    </row>
    <row r="1249" spans="3:9" x14ac:dyDescent="0.25">
      <c r="C1249" s="88">
        <v>45378</v>
      </c>
      <c r="D1249" s="90">
        <v>0.69444444444444442</v>
      </c>
      <c r="E1249" s="90" t="s">
        <v>145</v>
      </c>
      <c r="F1249" s="91">
        <v>6</v>
      </c>
      <c r="G1249" s="52">
        <f t="shared" si="57"/>
        <v>1027</v>
      </c>
      <c r="H1249" s="45">
        <f t="shared" si="58"/>
        <v>2</v>
      </c>
      <c r="I1249" s="43">
        <f t="shared" si="59"/>
        <v>2</v>
      </c>
    </row>
    <row r="1250" spans="3:9" hidden="1" x14ac:dyDescent="0.25">
      <c r="C1250" s="57">
        <v>45378</v>
      </c>
      <c r="D1250" s="58">
        <v>0.72569444444444442</v>
      </c>
      <c r="E1250" s="58" t="s">
        <v>14</v>
      </c>
      <c r="F1250" s="59">
        <v>6</v>
      </c>
      <c r="G1250" s="52">
        <f t="shared" si="57"/>
        <v>1027</v>
      </c>
      <c r="H1250" s="45">
        <f t="shared" si="58"/>
        <v>1</v>
      </c>
      <c r="I1250" s="43">
        <f t="shared" si="59"/>
        <v>2</v>
      </c>
    </row>
    <row r="1251" spans="3:9" hidden="1" x14ac:dyDescent="0.25">
      <c r="C1251" s="57">
        <v>45378</v>
      </c>
      <c r="D1251" s="58">
        <v>0.74305555555555558</v>
      </c>
      <c r="E1251" s="58" t="s">
        <v>145</v>
      </c>
      <c r="F1251" s="59">
        <v>8</v>
      </c>
      <c r="G1251" s="52">
        <f t="shared" si="57"/>
        <v>1028</v>
      </c>
      <c r="H1251" s="45">
        <f t="shared" si="58"/>
        <v>1</v>
      </c>
      <c r="I1251" s="43">
        <f t="shared" si="59"/>
        <v>1</v>
      </c>
    </row>
    <row r="1252" spans="3:9" hidden="1" x14ac:dyDescent="0.25">
      <c r="C1252" s="57">
        <v>45381</v>
      </c>
      <c r="D1252" s="58">
        <v>0.54513888888888884</v>
      </c>
      <c r="E1252" s="58" t="s">
        <v>139</v>
      </c>
      <c r="F1252" s="59">
        <v>2</v>
      </c>
      <c r="G1252" s="52">
        <f t="shared" si="57"/>
        <v>1029</v>
      </c>
      <c r="H1252" s="45">
        <f t="shared" si="58"/>
        <v>1</v>
      </c>
      <c r="I1252" s="43">
        <f t="shared" si="59"/>
        <v>1</v>
      </c>
    </row>
    <row r="1253" spans="3:9" x14ac:dyDescent="0.25">
      <c r="C1253" s="88">
        <v>45381</v>
      </c>
      <c r="D1253" s="90">
        <v>0.55555555555555558</v>
      </c>
      <c r="E1253" s="90" t="s">
        <v>10</v>
      </c>
      <c r="F1253" s="91">
        <v>3</v>
      </c>
      <c r="G1253" s="52">
        <f t="shared" si="57"/>
        <v>1030</v>
      </c>
      <c r="H1253" s="45">
        <f t="shared" si="58"/>
        <v>2</v>
      </c>
      <c r="I1253" s="43">
        <f t="shared" si="59"/>
        <v>2</v>
      </c>
    </row>
    <row r="1254" spans="3:9" x14ac:dyDescent="0.25">
      <c r="C1254" s="88">
        <v>45381</v>
      </c>
      <c r="D1254" s="90">
        <v>0.55555555555555558</v>
      </c>
      <c r="E1254" s="90" t="s">
        <v>10</v>
      </c>
      <c r="F1254" s="91">
        <v>3</v>
      </c>
      <c r="G1254" s="52">
        <f t="shared" si="57"/>
        <v>1030</v>
      </c>
      <c r="H1254" s="45">
        <f t="shared" si="58"/>
        <v>1</v>
      </c>
      <c r="I1254" s="43">
        <f t="shared" si="59"/>
        <v>2</v>
      </c>
    </row>
    <row r="1255" spans="3:9" x14ac:dyDescent="0.25">
      <c r="C1255" s="88">
        <v>45381</v>
      </c>
      <c r="D1255" s="90">
        <v>0.60416666666666663</v>
      </c>
      <c r="E1255" s="90" t="s">
        <v>10</v>
      </c>
      <c r="F1255" s="91">
        <v>5</v>
      </c>
      <c r="G1255" s="52">
        <f t="shared" si="57"/>
        <v>1031</v>
      </c>
      <c r="H1255" s="45">
        <f t="shared" si="58"/>
        <v>2</v>
      </c>
      <c r="I1255" s="43">
        <f t="shared" si="59"/>
        <v>2</v>
      </c>
    </row>
    <row r="1256" spans="3:9" x14ac:dyDescent="0.25">
      <c r="C1256" s="88">
        <v>45381</v>
      </c>
      <c r="D1256" s="90">
        <v>0.61805555555555558</v>
      </c>
      <c r="E1256" s="90" t="s">
        <v>139</v>
      </c>
      <c r="F1256" s="91">
        <v>5</v>
      </c>
      <c r="G1256" s="52">
        <f t="shared" si="57"/>
        <v>1031</v>
      </c>
      <c r="H1256" s="45">
        <f t="shared" si="58"/>
        <v>1</v>
      </c>
      <c r="I1256" s="43">
        <f t="shared" si="59"/>
        <v>2</v>
      </c>
    </row>
    <row r="1257" spans="3:9" hidden="1" x14ac:dyDescent="0.25">
      <c r="C1257" s="57">
        <v>45381</v>
      </c>
      <c r="D1257" s="58">
        <v>0.62847222222222221</v>
      </c>
      <c r="E1257" s="58" t="s">
        <v>10</v>
      </c>
      <c r="F1257" s="59">
        <v>6</v>
      </c>
      <c r="G1257" s="52">
        <f t="shared" si="57"/>
        <v>1032</v>
      </c>
      <c r="H1257" s="45">
        <f t="shared" si="58"/>
        <v>1</v>
      </c>
      <c r="I1257" s="43">
        <f t="shared" si="59"/>
        <v>1</v>
      </c>
    </row>
    <row r="1258" spans="3:9" hidden="1" x14ac:dyDescent="0.25">
      <c r="C1258" s="57">
        <v>45388</v>
      </c>
      <c r="D1258" s="58">
        <v>0.67708333333333337</v>
      </c>
      <c r="E1258" s="58" t="s">
        <v>9</v>
      </c>
      <c r="F1258" s="59">
        <v>8</v>
      </c>
      <c r="G1258" s="52">
        <f t="shared" si="57"/>
        <v>1033</v>
      </c>
      <c r="H1258" s="45">
        <f t="shared" si="58"/>
        <v>1</v>
      </c>
      <c r="I1258" s="43">
        <f t="shared" si="59"/>
        <v>1</v>
      </c>
    </row>
    <row r="1259" spans="3:9" hidden="1" x14ac:dyDescent="0.25">
      <c r="C1259" s="57">
        <v>45388</v>
      </c>
      <c r="D1259" s="58">
        <v>0.70486111111111116</v>
      </c>
      <c r="E1259" s="58" t="s">
        <v>9</v>
      </c>
      <c r="F1259" s="59">
        <v>9</v>
      </c>
      <c r="G1259" s="52">
        <f t="shared" si="57"/>
        <v>1034</v>
      </c>
      <c r="H1259" s="45">
        <f t="shared" si="58"/>
        <v>1</v>
      </c>
      <c r="I1259" s="43">
        <f t="shared" si="59"/>
        <v>1</v>
      </c>
    </row>
    <row r="1260" spans="3:9" hidden="1" x14ac:dyDescent="0.25">
      <c r="C1260" s="57">
        <v>45395</v>
      </c>
      <c r="D1260" s="58">
        <v>0.64930555555555558</v>
      </c>
      <c r="E1260" s="58" t="s">
        <v>15</v>
      </c>
      <c r="F1260" s="59">
        <v>7</v>
      </c>
      <c r="G1260" s="52">
        <f t="shared" si="57"/>
        <v>1035</v>
      </c>
      <c r="H1260" s="45">
        <f t="shared" si="58"/>
        <v>1</v>
      </c>
      <c r="I1260" s="43">
        <f t="shared" si="59"/>
        <v>1</v>
      </c>
    </row>
    <row r="1261" spans="3:9" hidden="1" x14ac:dyDescent="0.25">
      <c r="C1261" s="57">
        <v>45395</v>
      </c>
      <c r="D1261" s="58">
        <v>0.66319444444444442</v>
      </c>
      <c r="E1261" s="58" t="s">
        <v>138</v>
      </c>
      <c r="F1261" s="59">
        <v>8</v>
      </c>
      <c r="G1261" s="52">
        <f t="shared" si="57"/>
        <v>1036</v>
      </c>
      <c r="H1261" s="45">
        <f t="shared" si="58"/>
        <v>1</v>
      </c>
      <c r="I1261" s="43">
        <f t="shared" si="59"/>
        <v>1</v>
      </c>
    </row>
    <row r="1262" spans="3:9" hidden="1" x14ac:dyDescent="0.25">
      <c r="C1262" s="57">
        <v>45395</v>
      </c>
      <c r="D1262" s="58">
        <v>0.72569444444444442</v>
      </c>
      <c r="E1262" s="58" t="s">
        <v>15</v>
      </c>
      <c r="F1262" s="59">
        <v>10</v>
      </c>
      <c r="G1262" s="52">
        <f t="shared" si="57"/>
        <v>1037</v>
      </c>
      <c r="H1262" s="45">
        <f t="shared" si="58"/>
        <v>1</v>
      </c>
      <c r="I1262" s="43">
        <f t="shared" si="59"/>
        <v>1</v>
      </c>
    </row>
    <row r="1263" spans="3:9" hidden="1" x14ac:dyDescent="0.25">
      <c r="C1263" s="57">
        <v>45399</v>
      </c>
      <c r="D1263" s="58">
        <v>0.63194444444444442</v>
      </c>
      <c r="E1263" s="58" t="s">
        <v>146</v>
      </c>
      <c r="F1263" s="59">
        <v>5</v>
      </c>
      <c r="G1263" s="52">
        <f t="shared" si="57"/>
        <v>1038</v>
      </c>
      <c r="H1263" s="45">
        <f t="shared" si="58"/>
        <v>2</v>
      </c>
      <c r="I1263" s="43">
        <f t="shared" si="59"/>
        <v>2</v>
      </c>
    </row>
    <row r="1264" spans="3:9" hidden="1" x14ac:dyDescent="0.25">
      <c r="C1264" s="57">
        <v>45399</v>
      </c>
      <c r="D1264" s="58">
        <v>0.63888888888888884</v>
      </c>
      <c r="E1264" s="58" t="s">
        <v>936</v>
      </c>
      <c r="F1264" s="59">
        <v>5</v>
      </c>
      <c r="G1264" s="52">
        <f t="shared" si="57"/>
        <v>1038</v>
      </c>
      <c r="H1264" s="45">
        <f t="shared" si="58"/>
        <v>1</v>
      </c>
      <c r="I1264" s="43">
        <f t="shared" si="59"/>
        <v>2</v>
      </c>
    </row>
    <row r="1265" spans="3:9" hidden="1" x14ac:dyDescent="0.25">
      <c r="C1265" s="57">
        <v>45399</v>
      </c>
      <c r="D1265" s="58">
        <v>0.65625</v>
      </c>
      <c r="E1265" s="58" t="s">
        <v>146</v>
      </c>
      <c r="F1265" s="59">
        <v>6</v>
      </c>
      <c r="G1265" s="52">
        <f t="shared" si="57"/>
        <v>1039</v>
      </c>
      <c r="H1265" s="45">
        <f t="shared" si="58"/>
        <v>1</v>
      </c>
      <c r="I1265" s="43">
        <f t="shared" si="59"/>
        <v>1</v>
      </c>
    </row>
    <row r="1266" spans="3:9" hidden="1" x14ac:dyDescent="0.25">
      <c r="C1266" s="57">
        <v>45399</v>
      </c>
      <c r="D1266" s="58">
        <v>0.70486111111111116</v>
      </c>
      <c r="E1266" s="58" t="s">
        <v>146</v>
      </c>
      <c r="F1266" s="59">
        <v>8</v>
      </c>
      <c r="G1266" s="52">
        <f t="shared" si="57"/>
        <v>1040</v>
      </c>
      <c r="H1266" s="45">
        <f t="shared" si="58"/>
        <v>1</v>
      </c>
      <c r="I1266" s="43">
        <f t="shared" si="59"/>
        <v>1</v>
      </c>
    </row>
    <row r="1267" spans="3:9" x14ac:dyDescent="0.25">
      <c r="C1267" s="88">
        <v>45402</v>
      </c>
      <c r="D1267" s="90">
        <v>0.5625</v>
      </c>
      <c r="E1267" s="90" t="s">
        <v>13</v>
      </c>
      <c r="F1267" s="91">
        <v>4</v>
      </c>
      <c r="G1267" s="52">
        <f t="shared" si="57"/>
        <v>1041</v>
      </c>
      <c r="H1267" s="45">
        <f t="shared" si="58"/>
        <v>1</v>
      </c>
      <c r="I1267" s="43">
        <f t="shared" si="59"/>
        <v>1</v>
      </c>
    </row>
    <row r="1268" spans="3:9" x14ac:dyDescent="0.25">
      <c r="C1268" s="92">
        <v>45402</v>
      </c>
      <c r="D1268" s="93">
        <v>0.57638888888888884</v>
      </c>
      <c r="E1268" s="93" t="s">
        <v>138</v>
      </c>
      <c r="F1268" s="94">
        <v>5</v>
      </c>
      <c r="G1268" s="52">
        <f t="shared" si="57"/>
        <v>1042</v>
      </c>
      <c r="H1268" s="45">
        <f t="shared" si="58"/>
        <v>1</v>
      </c>
      <c r="I1268" s="43">
        <f t="shared" si="59"/>
        <v>1</v>
      </c>
    </row>
    <row r="1269" spans="3:9" x14ac:dyDescent="0.25">
      <c r="C1269" s="92">
        <v>45402</v>
      </c>
      <c r="D1269" s="93">
        <v>0.71527777777777779</v>
      </c>
      <c r="E1269" s="93" t="s">
        <v>13</v>
      </c>
      <c r="F1269" s="94">
        <v>10</v>
      </c>
      <c r="G1269" s="52">
        <f t="shared" si="57"/>
        <v>1043</v>
      </c>
      <c r="H1269" s="45">
        <f t="shared" si="58"/>
        <v>2</v>
      </c>
      <c r="I1269" s="43">
        <f t="shared" si="59"/>
        <v>2</v>
      </c>
    </row>
    <row r="1270" spans="3:9" x14ac:dyDescent="0.25">
      <c r="C1270" s="92">
        <v>45402</v>
      </c>
      <c r="D1270" s="93">
        <v>0.71527777777777801</v>
      </c>
      <c r="E1270" s="93" t="s">
        <v>13</v>
      </c>
      <c r="F1270" s="94">
        <v>10</v>
      </c>
      <c r="G1270" s="52">
        <f t="shared" si="57"/>
        <v>1043</v>
      </c>
      <c r="H1270" s="45">
        <f t="shared" si="58"/>
        <v>1</v>
      </c>
      <c r="I1270" s="43">
        <f t="shared" si="59"/>
        <v>2</v>
      </c>
    </row>
    <row r="1271" spans="3:9" hidden="1" x14ac:dyDescent="0.25">
      <c r="C1271" s="60">
        <v>45409</v>
      </c>
      <c r="D1271" s="61">
        <v>0.52777777777777779</v>
      </c>
      <c r="E1271" s="61" t="s">
        <v>139</v>
      </c>
      <c r="F1271" s="62">
        <v>3</v>
      </c>
      <c r="G1271" s="52">
        <f t="shared" si="57"/>
        <v>1044</v>
      </c>
      <c r="H1271" s="45">
        <f t="shared" si="58"/>
        <v>3</v>
      </c>
      <c r="I1271" s="43">
        <f t="shared" si="59"/>
        <v>3</v>
      </c>
    </row>
    <row r="1272" spans="3:9" x14ac:dyDescent="0.25">
      <c r="C1272" s="92">
        <v>45409</v>
      </c>
      <c r="D1272" s="93">
        <v>0.53819444444444442</v>
      </c>
      <c r="E1272" s="93" t="s">
        <v>9</v>
      </c>
      <c r="F1272" s="94">
        <v>3</v>
      </c>
      <c r="G1272" s="52">
        <f t="shared" si="57"/>
        <v>1044</v>
      </c>
      <c r="H1272" s="45">
        <f t="shared" si="58"/>
        <v>2</v>
      </c>
      <c r="I1272" s="43">
        <f t="shared" si="59"/>
        <v>3</v>
      </c>
    </row>
    <row r="1273" spans="3:9" x14ac:dyDescent="0.25">
      <c r="C1273" s="92">
        <v>45409</v>
      </c>
      <c r="D1273" s="93">
        <v>0.53819444444444442</v>
      </c>
      <c r="E1273" s="93" t="s">
        <v>9</v>
      </c>
      <c r="F1273" s="94">
        <v>3</v>
      </c>
      <c r="G1273" s="52">
        <f t="shared" si="57"/>
        <v>1044</v>
      </c>
      <c r="H1273" s="45">
        <f t="shared" si="58"/>
        <v>1</v>
      </c>
      <c r="I1273" s="43">
        <f t="shared" si="59"/>
        <v>3</v>
      </c>
    </row>
    <row r="1274" spans="3:9" hidden="1" x14ac:dyDescent="0.25">
      <c r="C1274" s="60">
        <v>45409</v>
      </c>
      <c r="D1274" s="61">
        <v>0.57638888888888884</v>
      </c>
      <c r="E1274" s="61" t="s">
        <v>139</v>
      </c>
      <c r="F1274" s="62">
        <v>5</v>
      </c>
      <c r="G1274" s="52">
        <f t="shared" si="57"/>
        <v>1045</v>
      </c>
      <c r="H1274" s="45">
        <f t="shared" si="58"/>
        <v>2</v>
      </c>
      <c r="I1274" s="43">
        <f t="shared" si="59"/>
        <v>2</v>
      </c>
    </row>
    <row r="1275" spans="3:9" hidden="1" x14ac:dyDescent="0.25">
      <c r="C1275" s="60">
        <v>45409</v>
      </c>
      <c r="D1275" s="61">
        <v>0.58680555555555558</v>
      </c>
      <c r="E1275" s="61" t="s">
        <v>9</v>
      </c>
      <c r="F1275" s="62">
        <v>5</v>
      </c>
      <c r="G1275" s="52">
        <f t="shared" si="57"/>
        <v>1045</v>
      </c>
      <c r="H1275" s="45">
        <f t="shared" si="58"/>
        <v>1</v>
      </c>
      <c r="I1275" s="43">
        <f t="shared" si="59"/>
        <v>2</v>
      </c>
    </row>
    <row r="1276" spans="3:9" hidden="1" x14ac:dyDescent="0.25">
      <c r="C1276" s="60">
        <v>45409</v>
      </c>
      <c r="D1276" s="61">
        <v>0.625</v>
      </c>
      <c r="E1276" s="61" t="s">
        <v>139</v>
      </c>
      <c r="F1276" s="62">
        <v>7</v>
      </c>
      <c r="G1276" s="52">
        <f t="shared" si="57"/>
        <v>1046</v>
      </c>
      <c r="H1276" s="45">
        <f t="shared" si="58"/>
        <v>1</v>
      </c>
      <c r="I1276" s="43">
        <f t="shared" si="59"/>
        <v>1</v>
      </c>
    </row>
    <row r="1277" spans="3:9" hidden="1" x14ac:dyDescent="0.25">
      <c r="C1277" s="60">
        <v>45409</v>
      </c>
      <c r="D1277" s="61">
        <v>0.64930555555555558</v>
      </c>
      <c r="E1277" s="61" t="s">
        <v>139</v>
      </c>
      <c r="F1277" s="62">
        <v>8</v>
      </c>
      <c r="G1277" s="52">
        <f t="shared" si="57"/>
        <v>1047</v>
      </c>
      <c r="H1277" s="45">
        <f t="shared" si="58"/>
        <v>1</v>
      </c>
      <c r="I1277" s="43">
        <f t="shared" si="59"/>
        <v>1</v>
      </c>
    </row>
    <row r="1278" spans="3:9" hidden="1" x14ac:dyDescent="0.25">
      <c r="C1278" s="57">
        <v>45409</v>
      </c>
      <c r="D1278" s="58">
        <v>0.6875</v>
      </c>
      <c r="E1278" s="58" t="s">
        <v>9</v>
      </c>
      <c r="F1278" s="59">
        <v>9</v>
      </c>
      <c r="G1278" s="52">
        <f t="shared" si="57"/>
        <v>1048</v>
      </c>
      <c r="H1278" s="45">
        <f t="shared" si="58"/>
        <v>1</v>
      </c>
      <c r="I1278" s="43">
        <f t="shared" si="59"/>
        <v>1</v>
      </c>
    </row>
    <row r="1279" spans="3:9" x14ac:dyDescent="0.25">
      <c r="C1279" s="88">
        <v>45409</v>
      </c>
      <c r="D1279" s="90">
        <v>0.70138888888888884</v>
      </c>
      <c r="E1279" s="90" t="s">
        <v>139</v>
      </c>
      <c r="F1279" s="91">
        <v>10</v>
      </c>
      <c r="G1279" s="52">
        <f t="shared" si="57"/>
        <v>1049</v>
      </c>
      <c r="H1279" s="45">
        <f t="shared" si="58"/>
        <v>1</v>
      </c>
      <c r="I1279" s="43">
        <f t="shared" si="59"/>
        <v>1</v>
      </c>
    </row>
    <row r="1280" spans="3:9" x14ac:dyDescent="0.25">
      <c r="C1280" s="88">
        <v>45413</v>
      </c>
      <c r="D1280" s="90">
        <v>0.50694444444444442</v>
      </c>
      <c r="E1280" s="90" t="s">
        <v>146</v>
      </c>
      <c r="F1280" s="91">
        <v>1</v>
      </c>
      <c r="G1280" s="52">
        <f t="shared" si="57"/>
        <v>1050</v>
      </c>
      <c r="H1280" s="45">
        <f t="shared" si="58"/>
        <v>1</v>
      </c>
      <c r="I1280" s="43">
        <f t="shared" si="59"/>
        <v>1</v>
      </c>
    </row>
    <row r="1281" spans="3:9" x14ac:dyDescent="0.25">
      <c r="C1281" s="88">
        <v>45413</v>
      </c>
      <c r="D1281" s="90">
        <v>0.63194444444444442</v>
      </c>
      <c r="E1281" s="90" t="s">
        <v>146</v>
      </c>
      <c r="F1281" s="91">
        <v>6</v>
      </c>
      <c r="G1281" s="52">
        <f t="shared" si="57"/>
        <v>1051</v>
      </c>
      <c r="H1281" s="45">
        <f t="shared" si="58"/>
        <v>1</v>
      </c>
      <c r="I1281" s="43">
        <f t="shared" si="59"/>
        <v>1</v>
      </c>
    </row>
    <row r="1282" spans="3:9" x14ac:dyDescent="0.25">
      <c r="C1282" s="88">
        <v>45416</v>
      </c>
      <c r="D1282" s="90">
        <v>0.56944444444444442</v>
      </c>
      <c r="E1282" s="90" t="s">
        <v>141</v>
      </c>
      <c r="F1282" s="91">
        <v>5</v>
      </c>
      <c r="G1282" s="52">
        <f t="shared" si="57"/>
        <v>1052</v>
      </c>
      <c r="H1282" s="45">
        <f t="shared" si="58"/>
        <v>1</v>
      </c>
      <c r="I1282" s="43">
        <f t="shared" si="59"/>
        <v>1</v>
      </c>
    </row>
    <row r="1283" spans="3:9" hidden="1" x14ac:dyDescent="0.25">
      <c r="C1283" s="57">
        <v>45416</v>
      </c>
      <c r="D1283" s="58">
        <v>0.59375</v>
      </c>
      <c r="E1283" s="58" t="s">
        <v>141</v>
      </c>
      <c r="F1283" s="59">
        <v>6</v>
      </c>
      <c r="G1283" s="52">
        <f t="shared" si="57"/>
        <v>1053</v>
      </c>
      <c r="H1283" s="45">
        <f t="shared" si="58"/>
        <v>2</v>
      </c>
      <c r="I1283" s="43">
        <f t="shared" si="59"/>
        <v>2</v>
      </c>
    </row>
    <row r="1284" spans="3:9" hidden="1" x14ac:dyDescent="0.25">
      <c r="C1284" s="57">
        <v>45416</v>
      </c>
      <c r="D1284" s="58">
        <v>0.60416666666666663</v>
      </c>
      <c r="E1284" s="58" t="s">
        <v>9</v>
      </c>
      <c r="F1284" s="59">
        <v>6</v>
      </c>
      <c r="G1284" s="52">
        <f t="shared" si="57"/>
        <v>1053</v>
      </c>
      <c r="H1284" s="45">
        <f t="shared" si="58"/>
        <v>1</v>
      </c>
      <c r="I1284" s="43">
        <f t="shared" si="59"/>
        <v>2</v>
      </c>
    </row>
    <row r="1285" spans="3:9" hidden="1" x14ac:dyDescent="0.25">
      <c r="C1285" s="57">
        <v>45416</v>
      </c>
      <c r="D1285" s="58">
        <v>0.62847222222222221</v>
      </c>
      <c r="E1285" s="58" t="s">
        <v>9</v>
      </c>
      <c r="F1285" s="59">
        <v>7</v>
      </c>
      <c r="G1285" s="52">
        <f t="shared" ref="G1285:G1348" si="60">IF(AND(C1285=C1284,F1285=F1284),G1284,G1284+1)</f>
        <v>1054</v>
      </c>
      <c r="H1285" s="45">
        <f t="shared" si="58"/>
        <v>3</v>
      </c>
      <c r="I1285" s="43">
        <f t="shared" si="59"/>
        <v>3</v>
      </c>
    </row>
    <row r="1286" spans="3:9" hidden="1" x14ac:dyDescent="0.25">
      <c r="C1286" s="57">
        <v>45416</v>
      </c>
      <c r="D1286" s="58">
        <v>0.62847222222222221</v>
      </c>
      <c r="E1286" s="58" t="s">
        <v>9</v>
      </c>
      <c r="F1286" s="59">
        <v>7</v>
      </c>
      <c r="G1286" s="52">
        <f t="shared" si="60"/>
        <v>1054</v>
      </c>
      <c r="H1286" s="45">
        <f t="shared" ref="H1286:H1349" si="61">IF(G1286=G1288,3,IF(G1286=G1287,2,1))</f>
        <v>2</v>
      </c>
      <c r="I1286" s="43">
        <f t="shared" ref="I1286:I1349" si="62">IF(H1284=3,3,IF(H1285=3,3,IF(H1285=2,2,H1286)))</f>
        <v>3</v>
      </c>
    </row>
    <row r="1287" spans="3:9" hidden="1" x14ac:dyDescent="0.25">
      <c r="C1287" s="57">
        <v>45416</v>
      </c>
      <c r="D1287" s="58">
        <v>0.62847222222222221</v>
      </c>
      <c r="E1287" s="58" t="s">
        <v>9</v>
      </c>
      <c r="F1287" s="59">
        <v>7</v>
      </c>
      <c r="G1287" s="52">
        <f t="shared" si="60"/>
        <v>1054</v>
      </c>
      <c r="H1287" s="45">
        <f t="shared" si="61"/>
        <v>1</v>
      </c>
      <c r="I1287" s="43">
        <f t="shared" si="62"/>
        <v>3</v>
      </c>
    </row>
    <row r="1288" spans="3:9" hidden="1" x14ac:dyDescent="0.25">
      <c r="C1288" s="57">
        <v>45416</v>
      </c>
      <c r="D1288" s="58">
        <v>0.68055555555555558</v>
      </c>
      <c r="E1288" s="58" t="s">
        <v>9</v>
      </c>
      <c r="F1288" s="59">
        <v>9</v>
      </c>
      <c r="G1288" s="52">
        <f t="shared" si="60"/>
        <v>1055</v>
      </c>
      <c r="H1288" s="45">
        <f t="shared" si="61"/>
        <v>1</v>
      </c>
      <c r="I1288" s="43">
        <f t="shared" si="62"/>
        <v>1</v>
      </c>
    </row>
    <row r="1289" spans="3:9" x14ac:dyDescent="0.25">
      <c r="C1289" s="88">
        <v>45416</v>
      </c>
      <c r="D1289" s="90">
        <v>0.69791666666666663</v>
      </c>
      <c r="E1289" s="90" t="s">
        <v>141</v>
      </c>
      <c r="F1289" s="91">
        <v>10</v>
      </c>
      <c r="G1289" s="52">
        <f t="shared" si="60"/>
        <v>1056</v>
      </c>
      <c r="H1289" s="45">
        <f t="shared" si="61"/>
        <v>1</v>
      </c>
      <c r="I1289" s="43">
        <f t="shared" si="62"/>
        <v>1</v>
      </c>
    </row>
    <row r="1290" spans="3:9" x14ac:dyDescent="0.25">
      <c r="C1290" s="88">
        <v>45420</v>
      </c>
      <c r="D1290" s="90">
        <v>0.69305555555555554</v>
      </c>
      <c r="E1290" s="90" t="s">
        <v>155</v>
      </c>
      <c r="F1290" s="91">
        <v>9</v>
      </c>
      <c r="G1290" s="52">
        <f t="shared" si="60"/>
        <v>1057</v>
      </c>
      <c r="H1290" s="45">
        <f t="shared" si="61"/>
        <v>1</v>
      </c>
      <c r="I1290" s="43">
        <f t="shared" si="62"/>
        <v>1</v>
      </c>
    </row>
    <row r="1291" spans="3:9" hidden="1" x14ac:dyDescent="0.25">
      <c r="C1291" s="57">
        <v>45423</v>
      </c>
      <c r="D1291" s="58">
        <v>0.52777777777777779</v>
      </c>
      <c r="E1291" s="58" t="s">
        <v>9</v>
      </c>
      <c r="F1291" s="59">
        <v>3</v>
      </c>
      <c r="G1291" s="52">
        <f t="shared" si="60"/>
        <v>1058</v>
      </c>
      <c r="H1291" s="45">
        <f t="shared" si="61"/>
        <v>1</v>
      </c>
      <c r="I1291" s="43">
        <f t="shared" si="62"/>
        <v>1</v>
      </c>
    </row>
    <row r="1292" spans="3:9" hidden="1" x14ac:dyDescent="0.25">
      <c r="C1292" s="57">
        <v>45423</v>
      </c>
      <c r="D1292" s="58">
        <v>0.65277777777777779</v>
      </c>
      <c r="E1292" s="58" t="s">
        <v>9</v>
      </c>
      <c r="F1292" s="59">
        <v>8</v>
      </c>
      <c r="G1292" s="52">
        <f t="shared" si="60"/>
        <v>1059</v>
      </c>
      <c r="H1292" s="45">
        <f t="shared" si="61"/>
        <v>2</v>
      </c>
      <c r="I1292" s="43">
        <f t="shared" si="62"/>
        <v>2</v>
      </c>
    </row>
    <row r="1293" spans="3:9" x14ac:dyDescent="0.25">
      <c r="C1293" s="88">
        <v>45423</v>
      </c>
      <c r="D1293" s="90">
        <v>0.65277777777777779</v>
      </c>
      <c r="E1293" s="90" t="s">
        <v>9</v>
      </c>
      <c r="F1293" s="91">
        <v>8</v>
      </c>
      <c r="G1293" s="52">
        <f t="shared" si="60"/>
        <v>1059</v>
      </c>
      <c r="H1293" s="45">
        <f t="shared" si="61"/>
        <v>1</v>
      </c>
      <c r="I1293" s="43">
        <f t="shared" si="62"/>
        <v>2</v>
      </c>
    </row>
    <row r="1294" spans="3:9" x14ac:dyDescent="0.25">
      <c r="C1294" s="88">
        <v>45423</v>
      </c>
      <c r="D1294" s="90">
        <v>0.67708333333333337</v>
      </c>
      <c r="E1294" s="90" t="s">
        <v>9</v>
      </c>
      <c r="F1294" s="91">
        <v>9</v>
      </c>
      <c r="G1294" s="52">
        <f t="shared" si="60"/>
        <v>1060</v>
      </c>
      <c r="H1294" s="45">
        <f t="shared" si="61"/>
        <v>2</v>
      </c>
      <c r="I1294" s="43">
        <f t="shared" si="62"/>
        <v>2</v>
      </c>
    </row>
    <row r="1295" spans="3:9" hidden="1" x14ac:dyDescent="0.25">
      <c r="C1295" s="57">
        <v>45423</v>
      </c>
      <c r="D1295" s="58">
        <v>0.67708333333333337</v>
      </c>
      <c r="E1295" s="58" t="s">
        <v>9</v>
      </c>
      <c r="F1295" s="59">
        <v>9</v>
      </c>
      <c r="G1295" s="52">
        <f t="shared" si="60"/>
        <v>1060</v>
      </c>
      <c r="H1295" s="45">
        <f t="shared" si="61"/>
        <v>1</v>
      </c>
      <c r="I1295" s="43">
        <f t="shared" si="62"/>
        <v>2</v>
      </c>
    </row>
    <row r="1296" spans="3:9" hidden="1" x14ac:dyDescent="0.25">
      <c r="C1296" s="57">
        <v>45427</v>
      </c>
      <c r="D1296" s="58">
        <v>0.63888888888888884</v>
      </c>
      <c r="E1296" s="58" t="s">
        <v>5</v>
      </c>
      <c r="F1296" s="59">
        <v>6</v>
      </c>
      <c r="G1296" s="52">
        <f t="shared" si="60"/>
        <v>1061</v>
      </c>
      <c r="H1296" s="45">
        <f t="shared" si="61"/>
        <v>1</v>
      </c>
      <c r="I1296" s="43">
        <f t="shared" si="62"/>
        <v>1</v>
      </c>
    </row>
    <row r="1297" spans="3:9" hidden="1" x14ac:dyDescent="0.25">
      <c r="C1297" s="57">
        <v>45430</v>
      </c>
      <c r="D1297" s="58">
        <v>0.60763888888888884</v>
      </c>
      <c r="E1297" s="58" t="s">
        <v>152</v>
      </c>
      <c r="F1297" s="59">
        <v>7</v>
      </c>
      <c r="G1297" s="52">
        <f t="shared" si="60"/>
        <v>1062</v>
      </c>
      <c r="H1297" s="45">
        <f t="shared" si="61"/>
        <v>1</v>
      </c>
      <c r="I1297" s="43">
        <f t="shared" si="62"/>
        <v>1</v>
      </c>
    </row>
    <row r="1298" spans="3:9" x14ac:dyDescent="0.25">
      <c r="C1298" s="88">
        <v>45430</v>
      </c>
      <c r="D1298" s="90">
        <v>0.63194444444444442</v>
      </c>
      <c r="E1298" s="90" t="s">
        <v>152</v>
      </c>
      <c r="F1298" s="91">
        <v>8</v>
      </c>
      <c r="G1298" s="52">
        <f t="shared" si="60"/>
        <v>1063</v>
      </c>
      <c r="H1298" s="45">
        <f t="shared" si="61"/>
        <v>2</v>
      </c>
      <c r="I1298" s="43">
        <f t="shared" si="62"/>
        <v>2</v>
      </c>
    </row>
    <row r="1299" spans="3:9" x14ac:dyDescent="0.25">
      <c r="C1299" s="88">
        <v>45430</v>
      </c>
      <c r="D1299" s="90">
        <v>0.66805555555555551</v>
      </c>
      <c r="E1299" s="90" t="s">
        <v>154</v>
      </c>
      <c r="F1299" s="91">
        <v>8</v>
      </c>
      <c r="G1299" s="52">
        <f t="shared" si="60"/>
        <v>1063</v>
      </c>
      <c r="H1299" s="45">
        <f t="shared" si="61"/>
        <v>1</v>
      </c>
      <c r="I1299" s="43">
        <f t="shared" si="62"/>
        <v>2</v>
      </c>
    </row>
    <row r="1300" spans="3:9" hidden="1" x14ac:dyDescent="0.25">
      <c r="C1300" s="57">
        <v>45434</v>
      </c>
      <c r="D1300" s="58">
        <v>0.58333333333333337</v>
      </c>
      <c r="E1300" s="58" t="s">
        <v>149</v>
      </c>
      <c r="F1300" s="59">
        <v>3</v>
      </c>
      <c r="G1300" s="52">
        <f t="shared" si="60"/>
        <v>1064</v>
      </c>
      <c r="H1300" s="45">
        <f t="shared" si="61"/>
        <v>1</v>
      </c>
      <c r="I1300" s="43">
        <f t="shared" si="62"/>
        <v>1</v>
      </c>
    </row>
    <row r="1301" spans="3:9" x14ac:dyDescent="0.25">
      <c r="C1301" s="88">
        <v>45437</v>
      </c>
      <c r="D1301" s="90">
        <v>0.60416666666666663</v>
      </c>
      <c r="E1301" s="90" t="s">
        <v>138</v>
      </c>
      <c r="F1301" s="91">
        <v>7</v>
      </c>
      <c r="G1301" s="52">
        <f t="shared" si="60"/>
        <v>1065</v>
      </c>
      <c r="H1301" s="45">
        <f t="shared" si="61"/>
        <v>3</v>
      </c>
      <c r="I1301" s="43">
        <f t="shared" si="62"/>
        <v>3</v>
      </c>
    </row>
    <row r="1302" spans="3:9" x14ac:dyDescent="0.25">
      <c r="C1302" s="88">
        <v>45437</v>
      </c>
      <c r="D1302" s="90">
        <v>0.61458333333333337</v>
      </c>
      <c r="E1302" s="90" t="s">
        <v>5</v>
      </c>
      <c r="F1302" s="91">
        <v>7</v>
      </c>
      <c r="G1302" s="52">
        <f t="shared" si="60"/>
        <v>1065</v>
      </c>
      <c r="H1302" s="45">
        <f t="shared" si="61"/>
        <v>2</v>
      </c>
      <c r="I1302" s="43">
        <f t="shared" si="62"/>
        <v>3</v>
      </c>
    </row>
    <row r="1303" spans="3:9" x14ac:dyDescent="0.25">
      <c r="C1303" s="88">
        <v>45437</v>
      </c>
      <c r="D1303" s="90">
        <v>0.61458333333333337</v>
      </c>
      <c r="E1303" s="90" t="s">
        <v>5</v>
      </c>
      <c r="F1303" s="91">
        <v>7</v>
      </c>
      <c r="G1303" s="52">
        <f t="shared" si="60"/>
        <v>1065</v>
      </c>
      <c r="H1303" s="45">
        <f t="shared" si="61"/>
        <v>1</v>
      </c>
      <c r="I1303" s="43">
        <f t="shared" si="62"/>
        <v>3</v>
      </c>
    </row>
    <row r="1304" spans="3:9" x14ac:dyDescent="0.25">
      <c r="C1304" s="88">
        <v>45437</v>
      </c>
      <c r="D1304" s="90">
        <v>0.69097222222222221</v>
      </c>
      <c r="E1304" s="90" t="s">
        <v>5</v>
      </c>
      <c r="F1304" s="91">
        <v>10</v>
      </c>
      <c r="G1304" s="52">
        <f t="shared" si="60"/>
        <v>1066</v>
      </c>
      <c r="H1304" s="45">
        <f t="shared" si="61"/>
        <v>1</v>
      </c>
      <c r="I1304" s="43">
        <f t="shared" si="62"/>
        <v>1</v>
      </c>
    </row>
    <row r="1305" spans="3:9" hidden="1" x14ac:dyDescent="0.25">
      <c r="C1305" s="57">
        <v>45441</v>
      </c>
      <c r="D1305" s="58">
        <v>0.59027777777777779</v>
      </c>
      <c r="E1305" s="58" t="s">
        <v>146</v>
      </c>
      <c r="F1305" s="59">
        <v>3</v>
      </c>
      <c r="G1305" s="52">
        <f t="shared" si="60"/>
        <v>1067</v>
      </c>
      <c r="H1305" s="45">
        <f t="shared" si="61"/>
        <v>1</v>
      </c>
      <c r="I1305" s="43">
        <f t="shared" si="62"/>
        <v>1</v>
      </c>
    </row>
    <row r="1306" spans="3:9" hidden="1" x14ac:dyDescent="0.25">
      <c r="C1306" s="57">
        <v>45441</v>
      </c>
      <c r="D1306" s="58">
        <v>0.6875</v>
      </c>
      <c r="E1306" s="58" t="s">
        <v>146</v>
      </c>
      <c r="F1306" s="59">
        <v>7</v>
      </c>
      <c r="G1306" s="52">
        <f t="shared" si="60"/>
        <v>1068</v>
      </c>
      <c r="H1306" s="45">
        <f t="shared" si="61"/>
        <v>1</v>
      </c>
      <c r="I1306" s="43">
        <f t="shared" si="62"/>
        <v>1</v>
      </c>
    </row>
    <row r="1307" spans="3:9" hidden="1" x14ac:dyDescent="0.25">
      <c r="C1307" s="57">
        <v>45444</v>
      </c>
      <c r="D1307" s="58">
        <v>0.51736111111111116</v>
      </c>
      <c r="E1307" s="58" t="s">
        <v>9</v>
      </c>
      <c r="F1307" s="59">
        <v>2</v>
      </c>
      <c r="G1307" s="52">
        <f t="shared" si="60"/>
        <v>1069</v>
      </c>
      <c r="H1307" s="45">
        <f t="shared" si="61"/>
        <v>1</v>
      </c>
      <c r="I1307" s="43">
        <f t="shared" si="62"/>
        <v>1</v>
      </c>
    </row>
    <row r="1308" spans="3:9" hidden="1" x14ac:dyDescent="0.25">
      <c r="C1308" s="57">
        <v>45444</v>
      </c>
      <c r="D1308" s="58">
        <v>0.53125</v>
      </c>
      <c r="E1308" s="58" t="s">
        <v>139</v>
      </c>
      <c r="F1308" s="59">
        <v>4</v>
      </c>
      <c r="G1308" s="52">
        <f t="shared" si="60"/>
        <v>1070</v>
      </c>
      <c r="H1308" s="45">
        <f t="shared" si="61"/>
        <v>1</v>
      </c>
      <c r="I1308" s="43">
        <f t="shared" si="62"/>
        <v>1</v>
      </c>
    </row>
    <row r="1309" spans="3:9" x14ac:dyDescent="0.25">
      <c r="C1309" s="88">
        <v>45444</v>
      </c>
      <c r="D1309" s="90">
        <v>0.55555555555555558</v>
      </c>
      <c r="E1309" s="90" t="s">
        <v>139</v>
      </c>
      <c r="F1309" s="91">
        <v>5</v>
      </c>
      <c r="G1309" s="52">
        <f t="shared" si="60"/>
        <v>1071</v>
      </c>
      <c r="H1309" s="45">
        <f t="shared" si="61"/>
        <v>1</v>
      </c>
      <c r="I1309" s="43">
        <f t="shared" si="62"/>
        <v>1</v>
      </c>
    </row>
    <row r="1310" spans="3:9" x14ac:dyDescent="0.25">
      <c r="C1310" s="88">
        <v>45444</v>
      </c>
      <c r="D1310" s="90">
        <v>0.56597222222222221</v>
      </c>
      <c r="E1310" s="90" t="s">
        <v>9</v>
      </c>
      <c r="F1310" s="91">
        <v>4</v>
      </c>
      <c r="G1310" s="52">
        <f t="shared" si="60"/>
        <v>1072</v>
      </c>
      <c r="H1310" s="45">
        <f t="shared" si="61"/>
        <v>1</v>
      </c>
      <c r="I1310" s="43">
        <f t="shared" si="62"/>
        <v>1</v>
      </c>
    </row>
    <row r="1311" spans="3:9" hidden="1" x14ac:dyDescent="0.25">
      <c r="C1311" s="57">
        <v>45444</v>
      </c>
      <c r="D1311" s="58">
        <v>0.59027777777777779</v>
      </c>
      <c r="E1311" s="58" t="s">
        <v>9</v>
      </c>
      <c r="F1311" s="59">
        <v>5</v>
      </c>
      <c r="G1311" s="52">
        <f t="shared" si="60"/>
        <v>1073</v>
      </c>
      <c r="H1311" s="45">
        <f t="shared" si="61"/>
        <v>1</v>
      </c>
      <c r="I1311" s="43">
        <f t="shared" si="62"/>
        <v>1</v>
      </c>
    </row>
    <row r="1312" spans="3:9" hidden="1" x14ac:dyDescent="0.25">
      <c r="C1312" s="57">
        <v>45444</v>
      </c>
      <c r="D1312" s="58">
        <v>0.63888888888888884</v>
      </c>
      <c r="E1312" s="58" t="s">
        <v>9</v>
      </c>
      <c r="F1312" s="59">
        <v>7</v>
      </c>
      <c r="G1312" s="52">
        <f t="shared" si="60"/>
        <v>1074</v>
      </c>
      <c r="H1312" s="45">
        <f t="shared" si="61"/>
        <v>1</v>
      </c>
      <c r="I1312" s="43">
        <f t="shared" si="62"/>
        <v>1</v>
      </c>
    </row>
    <row r="1313" spans="3:9" x14ac:dyDescent="0.25">
      <c r="C1313" s="88">
        <v>45448</v>
      </c>
      <c r="D1313" s="90">
        <v>0.63888888888888884</v>
      </c>
      <c r="E1313" s="90" t="s">
        <v>14</v>
      </c>
      <c r="F1313" s="91">
        <v>6</v>
      </c>
      <c r="G1313" s="52">
        <f t="shared" si="60"/>
        <v>1075</v>
      </c>
      <c r="H1313" s="45">
        <f t="shared" si="61"/>
        <v>2</v>
      </c>
      <c r="I1313" s="43">
        <f t="shared" si="62"/>
        <v>2</v>
      </c>
    </row>
    <row r="1314" spans="3:9" x14ac:dyDescent="0.25">
      <c r="C1314" s="88">
        <v>45448</v>
      </c>
      <c r="D1314" s="90">
        <v>0.64444444444444449</v>
      </c>
      <c r="E1314" s="90" t="s">
        <v>154</v>
      </c>
      <c r="F1314" s="91">
        <v>6</v>
      </c>
      <c r="G1314" s="52">
        <f t="shared" si="60"/>
        <v>1075</v>
      </c>
      <c r="H1314" s="45">
        <f t="shared" si="61"/>
        <v>1</v>
      </c>
      <c r="I1314" s="43">
        <f t="shared" si="62"/>
        <v>2</v>
      </c>
    </row>
    <row r="1315" spans="3:9" hidden="1" x14ac:dyDescent="0.25">
      <c r="C1315" s="57">
        <v>45451</v>
      </c>
      <c r="D1315" s="58">
        <v>0.61458333333333337</v>
      </c>
      <c r="E1315" s="58" t="s">
        <v>10</v>
      </c>
      <c r="F1315" s="59">
        <v>6</v>
      </c>
      <c r="G1315" s="52">
        <f t="shared" si="60"/>
        <v>1076</v>
      </c>
      <c r="H1315" s="45">
        <f t="shared" si="61"/>
        <v>1</v>
      </c>
      <c r="I1315" s="43">
        <f t="shared" si="62"/>
        <v>1</v>
      </c>
    </row>
    <row r="1316" spans="3:9" hidden="1" x14ac:dyDescent="0.25">
      <c r="C1316" s="57">
        <v>45451</v>
      </c>
      <c r="D1316" s="58">
        <v>0.66666666666666663</v>
      </c>
      <c r="E1316" s="58" t="s">
        <v>10</v>
      </c>
      <c r="F1316" s="59">
        <v>8</v>
      </c>
      <c r="G1316" s="52">
        <f t="shared" si="60"/>
        <v>1077</v>
      </c>
      <c r="H1316" s="45">
        <f t="shared" si="61"/>
        <v>2</v>
      </c>
      <c r="I1316" s="43">
        <f t="shared" si="62"/>
        <v>2</v>
      </c>
    </row>
    <row r="1317" spans="3:9" hidden="1" x14ac:dyDescent="0.25">
      <c r="C1317" s="57">
        <v>45451</v>
      </c>
      <c r="D1317" s="58">
        <v>0.66666666666666663</v>
      </c>
      <c r="E1317" s="58" t="s">
        <v>10</v>
      </c>
      <c r="F1317" s="59">
        <v>8</v>
      </c>
      <c r="G1317" s="52">
        <f t="shared" si="60"/>
        <v>1077</v>
      </c>
      <c r="H1317" s="45">
        <f t="shared" si="61"/>
        <v>1</v>
      </c>
      <c r="I1317" s="43">
        <f t="shared" si="62"/>
        <v>2</v>
      </c>
    </row>
    <row r="1318" spans="3:9" hidden="1" x14ac:dyDescent="0.25">
      <c r="C1318" s="57">
        <v>45339</v>
      </c>
      <c r="D1318" s="58">
        <v>0.71875</v>
      </c>
      <c r="E1318" s="58" t="s">
        <v>138</v>
      </c>
      <c r="F1318" s="59">
        <v>9</v>
      </c>
      <c r="G1318" s="52">
        <f t="shared" si="60"/>
        <v>1078</v>
      </c>
      <c r="H1318" s="45">
        <f t="shared" si="61"/>
        <v>1</v>
      </c>
      <c r="I1318" s="43">
        <f t="shared" si="62"/>
        <v>1</v>
      </c>
    </row>
    <row r="1319" spans="3:9" hidden="1" x14ac:dyDescent="0.25">
      <c r="C1319" s="57">
        <v>45339</v>
      </c>
      <c r="D1319" s="58">
        <v>0.74652777777777779</v>
      </c>
      <c r="E1319" s="58" t="s">
        <v>138</v>
      </c>
      <c r="F1319" s="59">
        <v>10</v>
      </c>
      <c r="G1319" s="52">
        <f t="shared" si="60"/>
        <v>1079</v>
      </c>
      <c r="H1319" s="45">
        <f t="shared" si="61"/>
        <v>1</v>
      </c>
      <c r="I1319" s="43">
        <f t="shared" si="62"/>
        <v>1</v>
      </c>
    </row>
    <row r="1320" spans="3:9" hidden="1" x14ac:dyDescent="0.25">
      <c r="C1320" s="57">
        <v>45346</v>
      </c>
      <c r="D1320" s="58">
        <v>0.51041666666666663</v>
      </c>
      <c r="E1320" s="58" t="s">
        <v>9</v>
      </c>
      <c r="F1320" s="59">
        <v>1</v>
      </c>
      <c r="G1320" s="52">
        <f t="shared" si="60"/>
        <v>1080</v>
      </c>
      <c r="H1320" s="45">
        <f t="shared" si="61"/>
        <v>1</v>
      </c>
      <c r="I1320" s="43">
        <f t="shared" si="62"/>
        <v>1</v>
      </c>
    </row>
    <row r="1321" spans="3:9" hidden="1" x14ac:dyDescent="0.25">
      <c r="C1321" s="57">
        <v>45346</v>
      </c>
      <c r="D1321" s="58">
        <v>0.56944444444444442</v>
      </c>
      <c r="E1321" s="58" t="s">
        <v>139</v>
      </c>
      <c r="F1321" s="59">
        <v>3</v>
      </c>
      <c r="G1321" s="52">
        <f t="shared" si="60"/>
        <v>1081</v>
      </c>
      <c r="H1321" s="45">
        <f t="shared" si="61"/>
        <v>1</v>
      </c>
      <c r="I1321" s="43">
        <f t="shared" si="62"/>
        <v>1</v>
      </c>
    </row>
    <row r="1322" spans="3:9" x14ac:dyDescent="0.25">
      <c r="C1322" s="57"/>
      <c r="D1322" s="58"/>
      <c r="E1322" s="58"/>
      <c r="F1322" s="59"/>
      <c r="G1322" s="52">
        <f t="shared" si="60"/>
        <v>1082</v>
      </c>
      <c r="H1322" s="45">
        <f t="shared" si="61"/>
        <v>2</v>
      </c>
      <c r="I1322" s="43">
        <f t="shared" si="62"/>
        <v>2</v>
      </c>
    </row>
    <row r="1323" spans="3:9" x14ac:dyDescent="0.25">
      <c r="C1323" s="57"/>
      <c r="D1323" s="58"/>
      <c r="E1323" s="58"/>
      <c r="F1323" s="59"/>
      <c r="G1323" s="52">
        <f t="shared" si="60"/>
        <v>1082</v>
      </c>
      <c r="H1323" s="45">
        <f t="shared" si="61"/>
        <v>1</v>
      </c>
      <c r="I1323" s="43">
        <f t="shared" si="62"/>
        <v>2</v>
      </c>
    </row>
    <row r="1324" spans="3:9" hidden="1" x14ac:dyDescent="0.25">
      <c r="C1324" s="57">
        <v>45346</v>
      </c>
      <c r="D1324" s="58">
        <v>0.71875</v>
      </c>
      <c r="E1324" s="58" t="s">
        <v>139</v>
      </c>
      <c r="F1324" s="59">
        <v>9</v>
      </c>
      <c r="G1324" s="52">
        <f t="shared" si="60"/>
        <v>1083</v>
      </c>
      <c r="H1324" s="45">
        <f t="shared" si="61"/>
        <v>1</v>
      </c>
      <c r="I1324" s="43">
        <f t="shared" si="62"/>
        <v>1</v>
      </c>
    </row>
    <row r="1325" spans="3:9" hidden="1" x14ac:dyDescent="0.25">
      <c r="C1325" s="57">
        <v>45346</v>
      </c>
      <c r="D1325" s="58">
        <v>0.72430555555555554</v>
      </c>
      <c r="E1325" s="58" t="s">
        <v>154</v>
      </c>
      <c r="F1325" s="59">
        <v>8</v>
      </c>
      <c r="G1325" s="52">
        <f t="shared" si="60"/>
        <v>1084</v>
      </c>
      <c r="H1325" s="45">
        <f t="shared" si="61"/>
        <v>1</v>
      </c>
      <c r="I1325" s="43">
        <f t="shared" si="62"/>
        <v>1</v>
      </c>
    </row>
    <row r="1326" spans="3:9" x14ac:dyDescent="0.25">
      <c r="C1326" s="57"/>
      <c r="D1326" s="58"/>
      <c r="E1326" s="58"/>
      <c r="F1326" s="59"/>
      <c r="G1326" s="52">
        <f t="shared" si="60"/>
        <v>1085</v>
      </c>
      <c r="H1326" s="45">
        <f t="shared" si="61"/>
        <v>2</v>
      </c>
      <c r="I1326" s="43">
        <f t="shared" si="62"/>
        <v>2</v>
      </c>
    </row>
    <row r="1327" spans="3:9" x14ac:dyDescent="0.25">
      <c r="C1327" s="57"/>
      <c r="D1327" s="58"/>
      <c r="E1327" s="58"/>
      <c r="F1327" s="59"/>
      <c r="G1327" s="52">
        <f t="shared" si="60"/>
        <v>1085</v>
      </c>
      <c r="H1327" s="45">
        <f t="shared" si="61"/>
        <v>1</v>
      </c>
      <c r="I1327" s="43">
        <f t="shared" si="62"/>
        <v>2</v>
      </c>
    </row>
    <row r="1328" spans="3:9" hidden="1" x14ac:dyDescent="0.25">
      <c r="C1328" s="57">
        <v>45350</v>
      </c>
      <c r="D1328" s="58">
        <v>0.5</v>
      </c>
      <c r="E1328" s="58" t="s">
        <v>5</v>
      </c>
      <c r="F1328" s="59">
        <v>4</v>
      </c>
      <c r="G1328" s="52">
        <f t="shared" si="60"/>
        <v>1086</v>
      </c>
      <c r="H1328" s="45">
        <f t="shared" si="61"/>
        <v>1</v>
      </c>
      <c r="I1328" s="43">
        <f t="shared" si="62"/>
        <v>1</v>
      </c>
    </row>
    <row r="1329" spans="3:9" hidden="1" x14ac:dyDescent="0.25">
      <c r="C1329" s="57">
        <v>45350</v>
      </c>
      <c r="D1329" s="58">
        <v>0.58333333333333337</v>
      </c>
      <c r="E1329" s="58" t="s">
        <v>5</v>
      </c>
      <c r="F1329" s="59">
        <v>8</v>
      </c>
      <c r="G1329" s="52">
        <f t="shared" si="60"/>
        <v>1087</v>
      </c>
      <c r="H1329" s="45">
        <f t="shared" si="61"/>
        <v>1</v>
      </c>
      <c r="I1329" s="43">
        <f t="shared" si="62"/>
        <v>1</v>
      </c>
    </row>
    <row r="1330" spans="3:9" hidden="1" x14ac:dyDescent="0.25">
      <c r="C1330" s="57">
        <v>45350</v>
      </c>
      <c r="D1330" s="58">
        <v>0.59722222222222221</v>
      </c>
      <c r="E1330" s="58" t="s">
        <v>139</v>
      </c>
      <c r="F1330" s="59">
        <v>1</v>
      </c>
      <c r="G1330" s="52">
        <f t="shared" si="60"/>
        <v>1088</v>
      </c>
      <c r="H1330" s="45">
        <f t="shared" si="61"/>
        <v>1</v>
      </c>
      <c r="I1330" s="43">
        <f t="shared" si="62"/>
        <v>1</v>
      </c>
    </row>
    <row r="1331" spans="3:9" hidden="1" x14ac:dyDescent="0.25">
      <c r="C1331" s="57">
        <v>45350</v>
      </c>
      <c r="D1331" s="58">
        <v>0.62152777777777779</v>
      </c>
      <c r="E1331" s="58" t="s">
        <v>139</v>
      </c>
      <c r="F1331" s="59">
        <v>2</v>
      </c>
      <c r="G1331" s="52">
        <f t="shared" si="60"/>
        <v>1089</v>
      </c>
      <c r="H1331" s="45">
        <f t="shared" si="61"/>
        <v>1</v>
      </c>
      <c r="I1331" s="43">
        <f t="shared" si="62"/>
        <v>1</v>
      </c>
    </row>
    <row r="1332" spans="3:9" hidden="1" x14ac:dyDescent="0.25">
      <c r="C1332" s="57">
        <v>45353</v>
      </c>
      <c r="D1332" s="58">
        <v>0.51041666666666663</v>
      </c>
      <c r="E1332" s="58" t="s">
        <v>10</v>
      </c>
      <c r="F1332" s="59">
        <v>1</v>
      </c>
      <c r="G1332" s="52">
        <f t="shared" si="60"/>
        <v>1090</v>
      </c>
      <c r="H1332" s="45">
        <f t="shared" si="61"/>
        <v>1</v>
      </c>
      <c r="I1332" s="43">
        <f t="shared" si="62"/>
        <v>1</v>
      </c>
    </row>
    <row r="1333" spans="3:9" x14ac:dyDescent="0.25">
      <c r="C1333" s="57"/>
      <c r="D1333" s="58"/>
      <c r="E1333" s="58"/>
      <c r="F1333" s="59"/>
      <c r="G1333" s="52">
        <f t="shared" si="60"/>
        <v>1091</v>
      </c>
      <c r="H1333" s="45">
        <f t="shared" si="61"/>
        <v>2</v>
      </c>
      <c r="I1333" s="43">
        <f t="shared" si="62"/>
        <v>2</v>
      </c>
    </row>
    <row r="1334" spans="3:9" x14ac:dyDescent="0.25">
      <c r="C1334" s="57"/>
      <c r="D1334" s="58"/>
      <c r="E1334" s="58"/>
      <c r="F1334" s="59"/>
      <c r="G1334" s="52">
        <f t="shared" si="60"/>
        <v>1091</v>
      </c>
      <c r="H1334" s="45">
        <f t="shared" si="61"/>
        <v>1</v>
      </c>
      <c r="I1334" s="43">
        <f t="shared" si="62"/>
        <v>2</v>
      </c>
    </row>
    <row r="1335" spans="3:9" hidden="1" x14ac:dyDescent="0.25">
      <c r="C1335" s="57">
        <v>45353</v>
      </c>
      <c r="D1335" s="58">
        <v>0.55555555555555558</v>
      </c>
      <c r="E1335" s="58" t="s">
        <v>10</v>
      </c>
      <c r="F1335" s="59">
        <v>3</v>
      </c>
      <c r="G1335" s="52">
        <f t="shared" si="60"/>
        <v>1092</v>
      </c>
      <c r="H1335" s="45">
        <f t="shared" si="61"/>
        <v>1</v>
      </c>
      <c r="I1335" s="43">
        <f t="shared" si="62"/>
        <v>1</v>
      </c>
    </row>
    <row r="1336" spans="3:9" hidden="1" x14ac:dyDescent="0.25">
      <c r="C1336" s="57">
        <v>45353</v>
      </c>
      <c r="D1336" s="58">
        <v>0.56388888888888888</v>
      </c>
      <c r="E1336" s="58" t="s">
        <v>243</v>
      </c>
      <c r="F1336" s="59">
        <v>2</v>
      </c>
      <c r="G1336" s="52">
        <f t="shared" si="60"/>
        <v>1093</v>
      </c>
      <c r="H1336" s="45">
        <f t="shared" si="61"/>
        <v>1</v>
      </c>
      <c r="I1336" s="43">
        <f t="shared" si="62"/>
        <v>1</v>
      </c>
    </row>
    <row r="1337" spans="3:9" hidden="1" x14ac:dyDescent="0.25">
      <c r="C1337" s="57">
        <v>45353</v>
      </c>
      <c r="D1337" s="58">
        <v>0.60416666666666663</v>
      </c>
      <c r="E1337" s="58" t="s">
        <v>10</v>
      </c>
      <c r="F1337" s="59">
        <v>5</v>
      </c>
      <c r="G1337" s="52">
        <f t="shared" si="60"/>
        <v>1094</v>
      </c>
      <c r="H1337" s="45">
        <f t="shared" si="61"/>
        <v>1</v>
      </c>
      <c r="I1337" s="43">
        <f t="shared" si="62"/>
        <v>1</v>
      </c>
    </row>
    <row r="1338" spans="3:9" hidden="1" x14ac:dyDescent="0.25">
      <c r="C1338" s="57">
        <v>45353</v>
      </c>
      <c r="D1338" s="58">
        <v>0.62847222222222221</v>
      </c>
      <c r="E1338" s="58" t="s">
        <v>10</v>
      </c>
      <c r="F1338" s="59">
        <v>6</v>
      </c>
      <c r="G1338" s="52">
        <f t="shared" si="60"/>
        <v>1095</v>
      </c>
      <c r="H1338" s="45">
        <f t="shared" si="61"/>
        <v>1</v>
      </c>
      <c r="I1338" s="43">
        <f t="shared" si="62"/>
        <v>1</v>
      </c>
    </row>
    <row r="1339" spans="3:9" hidden="1" x14ac:dyDescent="0.25">
      <c r="C1339" s="57">
        <v>45353</v>
      </c>
      <c r="D1339" s="58">
        <v>0.6479166666666667</v>
      </c>
      <c r="E1339" s="58" t="s">
        <v>155</v>
      </c>
      <c r="F1339" s="59">
        <v>5</v>
      </c>
      <c r="G1339" s="52">
        <f t="shared" si="60"/>
        <v>1096</v>
      </c>
      <c r="H1339" s="45">
        <f t="shared" si="61"/>
        <v>1</v>
      </c>
      <c r="I1339" s="43">
        <f t="shared" si="62"/>
        <v>1</v>
      </c>
    </row>
    <row r="1340" spans="3:9" hidden="1" x14ac:dyDescent="0.25">
      <c r="C1340" s="57">
        <v>45353</v>
      </c>
      <c r="D1340" s="58">
        <v>0.71875</v>
      </c>
      <c r="E1340" s="58" t="s">
        <v>138</v>
      </c>
      <c r="F1340" s="59">
        <v>9</v>
      </c>
      <c r="G1340" s="52">
        <f t="shared" si="60"/>
        <v>1097</v>
      </c>
      <c r="H1340" s="45">
        <f t="shared" si="61"/>
        <v>1</v>
      </c>
      <c r="I1340" s="43">
        <f t="shared" si="62"/>
        <v>1</v>
      </c>
    </row>
    <row r="1341" spans="3:9" hidden="1" x14ac:dyDescent="0.25">
      <c r="C1341" s="57">
        <v>45353</v>
      </c>
      <c r="D1341" s="58">
        <v>0.7270833333333333</v>
      </c>
      <c r="E1341" s="58" t="s">
        <v>155</v>
      </c>
      <c r="F1341" s="59">
        <v>8</v>
      </c>
      <c r="G1341" s="52">
        <f t="shared" si="60"/>
        <v>1098</v>
      </c>
      <c r="H1341" s="45">
        <f t="shared" si="61"/>
        <v>1</v>
      </c>
      <c r="I1341" s="43">
        <f t="shared" si="62"/>
        <v>1</v>
      </c>
    </row>
    <row r="1342" spans="3:9" hidden="1" x14ac:dyDescent="0.25">
      <c r="C1342" s="57">
        <v>45357</v>
      </c>
      <c r="D1342" s="58">
        <v>0.68263888888888891</v>
      </c>
      <c r="E1342" s="58" t="s">
        <v>154</v>
      </c>
      <c r="F1342" s="59">
        <v>6</v>
      </c>
      <c r="G1342" s="52">
        <f t="shared" si="60"/>
        <v>1099</v>
      </c>
      <c r="H1342" s="45">
        <f t="shared" si="61"/>
        <v>1</v>
      </c>
      <c r="I1342" s="43">
        <f t="shared" si="62"/>
        <v>1</v>
      </c>
    </row>
    <row r="1343" spans="3:9" x14ac:dyDescent="0.25">
      <c r="C1343" s="57"/>
      <c r="D1343" s="58"/>
      <c r="E1343" s="58"/>
      <c r="F1343" s="59"/>
      <c r="G1343" s="52">
        <f t="shared" si="60"/>
        <v>1100</v>
      </c>
      <c r="H1343" s="45">
        <f t="shared" si="61"/>
        <v>2</v>
      </c>
      <c r="I1343" s="43">
        <f t="shared" si="62"/>
        <v>2</v>
      </c>
    </row>
    <row r="1344" spans="3:9" x14ac:dyDescent="0.25">
      <c r="C1344" s="57"/>
      <c r="D1344" s="58"/>
      <c r="E1344" s="58"/>
      <c r="F1344" s="59"/>
      <c r="G1344" s="52">
        <f t="shared" si="60"/>
        <v>1100</v>
      </c>
      <c r="H1344" s="45">
        <f t="shared" si="61"/>
        <v>1</v>
      </c>
      <c r="I1344" s="43">
        <f t="shared" si="62"/>
        <v>2</v>
      </c>
    </row>
    <row r="1345" spans="3:9" hidden="1" x14ac:dyDescent="0.25">
      <c r="C1345" s="57">
        <v>45360</v>
      </c>
      <c r="D1345" s="58">
        <v>0.46875</v>
      </c>
      <c r="E1345" s="58" t="s">
        <v>10</v>
      </c>
      <c r="F1345" s="59">
        <v>2</v>
      </c>
      <c r="G1345" s="52">
        <f t="shared" si="60"/>
        <v>1101</v>
      </c>
      <c r="H1345" s="45">
        <f t="shared" si="61"/>
        <v>1</v>
      </c>
      <c r="I1345" s="43">
        <f t="shared" si="62"/>
        <v>1</v>
      </c>
    </row>
    <row r="1346" spans="3:9" x14ac:dyDescent="0.25">
      <c r="C1346" s="57"/>
      <c r="D1346" s="58"/>
      <c r="E1346" s="58"/>
      <c r="F1346" s="59"/>
      <c r="G1346" s="52">
        <f t="shared" si="60"/>
        <v>1102</v>
      </c>
      <c r="H1346" s="45">
        <f t="shared" si="61"/>
        <v>3</v>
      </c>
      <c r="I1346" s="43">
        <f t="shared" si="62"/>
        <v>3</v>
      </c>
    </row>
    <row r="1347" spans="3:9" x14ac:dyDescent="0.25">
      <c r="C1347" s="57"/>
      <c r="D1347" s="58"/>
      <c r="E1347" s="58"/>
      <c r="F1347" s="59"/>
      <c r="G1347" s="52">
        <f t="shared" si="60"/>
        <v>1102</v>
      </c>
      <c r="H1347" s="45">
        <f t="shared" si="61"/>
        <v>3</v>
      </c>
      <c r="I1347" s="43">
        <f t="shared" si="62"/>
        <v>3</v>
      </c>
    </row>
    <row r="1348" spans="3:9" x14ac:dyDescent="0.25">
      <c r="C1348" s="57"/>
      <c r="D1348" s="58"/>
      <c r="E1348" s="58"/>
      <c r="F1348" s="59"/>
      <c r="G1348" s="52">
        <f t="shared" si="60"/>
        <v>1102</v>
      </c>
      <c r="H1348" s="45">
        <f t="shared" si="61"/>
        <v>2</v>
      </c>
      <c r="I1348" s="43">
        <f t="shared" si="62"/>
        <v>3</v>
      </c>
    </row>
    <row r="1349" spans="3:9" x14ac:dyDescent="0.25">
      <c r="C1349" s="57"/>
      <c r="D1349" s="58"/>
      <c r="E1349" s="58"/>
      <c r="F1349" s="59"/>
      <c r="G1349" s="52">
        <f t="shared" ref="G1349:G1412" si="63">IF(AND(C1349=C1348,F1349=F1348),G1348,G1348+1)</f>
        <v>1102</v>
      </c>
      <c r="H1349" s="45">
        <f t="shared" si="61"/>
        <v>1</v>
      </c>
      <c r="I1349" s="43">
        <f t="shared" si="62"/>
        <v>3</v>
      </c>
    </row>
    <row r="1350" spans="3:9" hidden="1" x14ac:dyDescent="0.25">
      <c r="C1350" s="53">
        <v>44632</v>
      </c>
      <c r="D1350" s="45">
        <v>0.68055555555555547</v>
      </c>
      <c r="E1350" s="45" t="s">
        <v>898</v>
      </c>
      <c r="F1350" s="54">
        <v>7</v>
      </c>
      <c r="G1350" s="52">
        <f t="shared" si="63"/>
        <v>1103</v>
      </c>
      <c r="H1350" s="45">
        <f t="shared" ref="H1350:H1413" si="64">IF(G1350=G1352,3,IF(G1350=G1351,2,1))</f>
        <v>1</v>
      </c>
      <c r="I1350" s="43">
        <f t="shared" ref="I1350:I1413" si="65">IF(H1348=3,3,IF(H1349=3,3,IF(H1349=2,2,H1350)))</f>
        <v>1</v>
      </c>
    </row>
    <row r="1351" spans="3:9" hidden="1" x14ac:dyDescent="0.25">
      <c r="C1351" s="53">
        <v>44632</v>
      </c>
      <c r="D1351" s="45">
        <v>0.70833333333333337</v>
      </c>
      <c r="E1351" s="45" t="s">
        <v>898</v>
      </c>
      <c r="F1351" s="54">
        <v>8</v>
      </c>
      <c r="G1351" s="52">
        <f t="shared" si="63"/>
        <v>1104</v>
      </c>
      <c r="H1351" s="45">
        <f t="shared" si="64"/>
        <v>1</v>
      </c>
      <c r="I1351" s="43">
        <f t="shared" si="65"/>
        <v>1</v>
      </c>
    </row>
    <row r="1352" spans="3:9" hidden="1" x14ac:dyDescent="0.25">
      <c r="C1352" s="53">
        <v>44639</v>
      </c>
      <c r="D1352" s="45">
        <v>0.51736111111111105</v>
      </c>
      <c r="E1352" s="45" t="s">
        <v>898</v>
      </c>
      <c r="F1352" s="54">
        <v>1</v>
      </c>
      <c r="G1352" s="52">
        <f t="shared" si="63"/>
        <v>1105</v>
      </c>
      <c r="H1352" s="45">
        <f t="shared" si="64"/>
        <v>1</v>
      </c>
      <c r="I1352" s="43">
        <f t="shared" si="65"/>
        <v>1</v>
      </c>
    </row>
    <row r="1353" spans="3:9" x14ac:dyDescent="0.25">
      <c r="C1353" s="53"/>
      <c r="D1353" s="45"/>
      <c r="E1353" s="45"/>
      <c r="F1353" s="54"/>
      <c r="G1353" s="52">
        <f t="shared" si="63"/>
        <v>1106</v>
      </c>
      <c r="H1353" s="45">
        <f t="shared" si="64"/>
        <v>2</v>
      </c>
      <c r="I1353" s="43">
        <f t="shared" si="65"/>
        <v>2</v>
      </c>
    </row>
    <row r="1354" spans="3:9" x14ac:dyDescent="0.25">
      <c r="C1354" s="53"/>
      <c r="D1354" s="45"/>
      <c r="E1354" s="45"/>
      <c r="F1354" s="54"/>
      <c r="G1354" s="52">
        <f t="shared" si="63"/>
        <v>1106</v>
      </c>
      <c r="H1354" s="45">
        <f t="shared" si="64"/>
        <v>1</v>
      </c>
      <c r="I1354" s="43">
        <f t="shared" si="65"/>
        <v>2</v>
      </c>
    </row>
    <row r="1355" spans="3:9" hidden="1" x14ac:dyDescent="0.25">
      <c r="C1355" s="53">
        <v>44639</v>
      </c>
      <c r="D1355" s="45">
        <v>0.65277777777777779</v>
      </c>
      <c r="E1355" s="45" t="s">
        <v>898</v>
      </c>
      <c r="F1355" s="54">
        <v>6</v>
      </c>
      <c r="G1355" s="52">
        <f t="shared" si="63"/>
        <v>1107</v>
      </c>
      <c r="H1355" s="45">
        <f t="shared" si="64"/>
        <v>1</v>
      </c>
      <c r="I1355" s="43">
        <f t="shared" si="65"/>
        <v>1</v>
      </c>
    </row>
    <row r="1356" spans="3:9" hidden="1" x14ac:dyDescent="0.25">
      <c r="C1356" s="53">
        <v>44639</v>
      </c>
      <c r="D1356" s="45">
        <v>0.68055555555555547</v>
      </c>
      <c r="E1356" s="45" t="s">
        <v>898</v>
      </c>
      <c r="F1356" s="54">
        <v>7</v>
      </c>
      <c r="G1356" s="52">
        <f t="shared" si="63"/>
        <v>1108</v>
      </c>
      <c r="H1356" s="45">
        <f t="shared" si="64"/>
        <v>1</v>
      </c>
      <c r="I1356" s="43">
        <f t="shared" si="65"/>
        <v>1</v>
      </c>
    </row>
    <row r="1357" spans="3:9" hidden="1" x14ac:dyDescent="0.25">
      <c r="C1357" s="53">
        <v>44639</v>
      </c>
      <c r="D1357" s="45">
        <v>0.70833333333333337</v>
      </c>
      <c r="E1357" s="45" t="s">
        <v>898</v>
      </c>
      <c r="F1357" s="54">
        <v>8</v>
      </c>
      <c r="G1357" s="52">
        <f t="shared" si="63"/>
        <v>1109</v>
      </c>
      <c r="H1357" s="45">
        <f t="shared" si="64"/>
        <v>1</v>
      </c>
      <c r="I1357" s="43">
        <f t="shared" si="65"/>
        <v>1</v>
      </c>
    </row>
    <row r="1358" spans="3:9" hidden="1" x14ac:dyDescent="0.25">
      <c r="C1358" s="53">
        <v>44645</v>
      </c>
      <c r="D1358" s="45">
        <v>0.76041666666666663</v>
      </c>
      <c r="E1358" s="45" t="s">
        <v>8</v>
      </c>
      <c r="F1358" s="54">
        <v>1</v>
      </c>
      <c r="G1358" s="52">
        <f t="shared" si="63"/>
        <v>1110</v>
      </c>
      <c r="H1358" s="45">
        <f t="shared" si="64"/>
        <v>1</v>
      </c>
      <c r="I1358" s="43">
        <f t="shared" si="65"/>
        <v>1</v>
      </c>
    </row>
    <row r="1359" spans="3:9" x14ac:dyDescent="0.25">
      <c r="C1359" s="53"/>
      <c r="D1359" s="45"/>
      <c r="E1359" s="45"/>
      <c r="F1359" s="54"/>
      <c r="G1359" s="52">
        <f t="shared" si="63"/>
        <v>1111</v>
      </c>
      <c r="H1359" s="45">
        <f t="shared" si="64"/>
        <v>2</v>
      </c>
      <c r="I1359" s="43">
        <f t="shared" si="65"/>
        <v>2</v>
      </c>
    </row>
    <row r="1360" spans="3:9" x14ac:dyDescent="0.25">
      <c r="C1360" s="53"/>
      <c r="D1360" s="45"/>
      <c r="E1360" s="45"/>
      <c r="F1360" s="54"/>
      <c r="G1360" s="52">
        <f t="shared" si="63"/>
        <v>1111</v>
      </c>
      <c r="H1360" s="45">
        <f t="shared" si="64"/>
        <v>1</v>
      </c>
      <c r="I1360" s="43">
        <f t="shared" si="65"/>
        <v>2</v>
      </c>
    </row>
    <row r="1361" spans="3:9" hidden="1" x14ac:dyDescent="0.25">
      <c r="C1361" s="53">
        <v>44645</v>
      </c>
      <c r="D1361" s="45">
        <v>0.88541666666666663</v>
      </c>
      <c r="E1361" s="45" t="s">
        <v>8</v>
      </c>
      <c r="F1361" s="54">
        <v>7</v>
      </c>
      <c r="G1361" s="52">
        <f t="shared" si="63"/>
        <v>1112</v>
      </c>
      <c r="H1361" s="45">
        <f t="shared" si="64"/>
        <v>1</v>
      </c>
      <c r="I1361" s="43">
        <f t="shared" si="65"/>
        <v>1</v>
      </c>
    </row>
    <row r="1362" spans="3:9" hidden="1" x14ac:dyDescent="0.25">
      <c r="C1362" s="53">
        <v>44645</v>
      </c>
      <c r="D1362" s="45">
        <v>0.90625</v>
      </c>
      <c r="E1362" s="45" t="s">
        <v>8</v>
      </c>
      <c r="F1362" s="54">
        <v>8</v>
      </c>
      <c r="G1362" s="52">
        <f t="shared" si="63"/>
        <v>1113</v>
      </c>
      <c r="H1362" s="45">
        <f t="shared" si="64"/>
        <v>1</v>
      </c>
      <c r="I1362" s="43">
        <f t="shared" si="65"/>
        <v>1</v>
      </c>
    </row>
    <row r="1363" spans="3:9" hidden="1" x14ac:dyDescent="0.25">
      <c r="C1363" s="53">
        <v>44646</v>
      </c>
      <c r="D1363" s="45">
        <v>0.70486111111111116</v>
      </c>
      <c r="E1363" s="45" t="s">
        <v>902</v>
      </c>
      <c r="F1363" s="54">
        <v>5</v>
      </c>
      <c r="G1363" s="52">
        <f t="shared" si="63"/>
        <v>1114</v>
      </c>
      <c r="H1363" s="45">
        <f t="shared" si="64"/>
        <v>1</v>
      </c>
      <c r="I1363" s="43">
        <f t="shared" si="65"/>
        <v>1</v>
      </c>
    </row>
    <row r="1364" spans="3:9" x14ac:dyDescent="0.25">
      <c r="C1364" s="53"/>
      <c r="D1364" s="45"/>
      <c r="E1364" s="45"/>
      <c r="F1364" s="54"/>
      <c r="G1364" s="52">
        <f t="shared" si="63"/>
        <v>1115</v>
      </c>
      <c r="H1364" s="45">
        <f t="shared" si="64"/>
        <v>2</v>
      </c>
      <c r="I1364" s="43">
        <f t="shared" si="65"/>
        <v>2</v>
      </c>
    </row>
    <row r="1365" spans="3:9" x14ac:dyDescent="0.25">
      <c r="C1365" s="53"/>
      <c r="D1365" s="45"/>
      <c r="E1365" s="45"/>
      <c r="F1365" s="54"/>
      <c r="G1365" s="52">
        <f t="shared" si="63"/>
        <v>1115</v>
      </c>
      <c r="H1365" s="45">
        <f t="shared" si="64"/>
        <v>1</v>
      </c>
      <c r="I1365" s="43">
        <f t="shared" si="65"/>
        <v>2</v>
      </c>
    </row>
    <row r="1366" spans="3:9" hidden="1" x14ac:dyDescent="0.25">
      <c r="C1366" s="53">
        <v>44653</v>
      </c>
      <c r="D1366" s="45">
        <v>0.51736111111111105</v>
      </c>
      <c r="E1366" s="45" t="s">
        <v>912</v>
      </c>
      <c r="F1366" s="54">
        <v>1</v>
      </c>
      <c r="G1366" s="52">
        <f t="shared" si="63"/>
        <v>1116</v>
      </c>
      <c r="H1366" s="45">
        <f t="shared" si="64"/>
        <v>1</v>
      </c>
      <c r="I1366" s="43">
        <f t="shared" si="65"/>
        <v>1</v>
      </c>
    </row>
    <row r="1367" spans="3:9" x14ac:dyDescent="0.25">
      <c r="C1367" s="53"/>
      <c r="D1367" s="45"/>
      <c r="E1367" s="45"/>
      <c r="F1367" s="54"/>
      <c r="G1367" s="52">
        <f t="shared" si="63"/>
        <v>1117</v>
      </c>
      <c r="H1367" s="45">
        <f t="shared" si="64"/>
        <v>2</v>
      </c>
      <c r="I1367" s="43">
        <f t="shared" si="65"/>
        <v>2</v>
      </c>
    </row>
    <row r="1368" spans="3:9" x14ac:dyDescent="0.25">
      <c r="C1368" s="53"/>
      <c r="D1368" s="45"/>
      <c r="E1368" s="45"/>
      <c r="F1368" s="54"/>
      <c r="G1368" s="52">
        <f t="shared" si="63"/>
        <v>1117</v>
      </c>
      <c r="H1368" s="45">
        <f t="shared" si="64"/>
        <v>1</v>
      </c>
      <c r="I1368" s="43">
        <f t="shared" si="65"/>
        <v>2</v>
      </c>
    </row>
    <row r="1369" spans="3:9" hidden="1" x14ac:dyDescent="0.25">
      <c r="C1369" s="53">
        <v>44660</v>
      </c>
      <c r="D1369" s="45">
        <v>0.54513888888888895</v>
      </c>
      <c r="E1369" s="45" t="s">
        <v>261</v>
      </c>
      <c r="F1369" s="54">
        <v>2</v>
      </c>
      <c r="G1369" s="52">
        <f t="shared" si="63"/>
        <v>1118</v>
      </c>
      <c r="H1369" s="45">
        <f t="shared" si="64"/>
        <v>1</v>
      </c>
      <c r="I1369" s="43">
        <f t="shared" si="65"/>
        <v>1</v>
      </c>
    </row>
    <row r="1370" spans="3:9" x14ac:dyDescent="0.25">
      <c r="C1370" s="53"/>
      <c r="D1370" s="45"/>
      <c r="E1370" s="45"/>
      <c r="F1370" s="54"/>
      <c r="G1370" s="52">
        <f t="shared" si="63"/>
        <v>1119</v>
      </c>
      <c r="H1370" s="45">
        <f t="shared" si="64"/>
        <v>2</v>
      </c>
      <c r="I1370" s="43">
        <f t="shared" si="65"/>
        <v>2</v>
      </c>
    </row>
    <row r="1371" spans="3:9" x14ac:dyDescent="0.25">
      <c r="C1371" s="53"/>
      <c r="D1371" s="45"/>
      <c r="E1371" s="45"/>
      <c r="F1371" s="54"/>
      <c r="G1371" s="52">
        <f t="shared" si="63"/>
        <v>1119</v>
      </c>
      <c r="H1371" s="45">
        <f t="shared" si="64"/>
        <v>1</v>
      </c>
      <c r="I1371" s="43">
        <f t="shared" si="65"/>
        <v>2</v>
      </c>
    </row>
    <row r="1372" spans="3:9" hidden="1" x14ac:dyDescent="0.25">
      <c r="C1372" s="53">
        <v>44660</v>
      </c>
      <c r="D1372" s="45">
        <v>0.67708333333333337</v>
      </c>
      <c r="E1372" s="45" t="s">
        <v>261</v>
      </c>
      <c r="F1372" s="54">
        <v>7</v>
      </c>
      <c r="G1372" s="52">
        <f t="shared" si="63"/>
        <v>1120</v>
      </c>
      <c r="H1372" s="45">
        <f t="shared" si="64"/>
        <v>1</v>
      </c>
      <c r="I1372" s="43">
        <f t="shared" si="65"/>
        <v>1</v>
      </c>
    </row>
    <row r="1373" spans="3:9" hidden="1" x14ac:dyDescent="0.25">
      <c r="C1373" s="53">
        <v>44660</v>
      </c>
      <c r="D1373" s="45">
        <v>0.70138888888888884</v>
      </c>
      <c r="E1373" s="45" t="s">
        <v>261</v>
      </c>
      <c r="F1373" s="54">
        <v>8</v>
      </c>
      <c r="G1373" s="52">
        <f t="shared" si="63"/>
        <v>1121</v>
      </c>
      <c r="H1373" s="45">
        <f t="shared" si="64"/>
        <v>1</v>
      </c>
      <c r="I1373" s="43">
        <f t="shared" si="65"/>
        <v>1</v>
      </c>
    </row>
    <row r="1374" spans="3:9" x14ac:dyDescent="0.25">
      <c r="C1374" s="53"/>
      <c r="D1374" s="45"/>
      <c r="E1374" s="45"/>
      <c r="F1374" s="54"/>
      <c r="G1374" s="52">
        <f t="shared" si="63"/>
        <v>1122</v>
      </c>
      <c r="H1374" s="45">
        <f t="shared" si="64"/>
        <v>2</v>
      </c>
      <c r="I1374" s="43">
        <f t="shared" si="65"/>
        <v>2</v>
      </c>
    </row>
    <row r="1375" spans="3:9" x14ac:dyDescent="0.25">
      <c r="C1375" s="53"/>
      <c r="D1375" s="45"/>
      <c r="E1375" s="45"/>
      <c r="F1375" s="54"/>
      <c r="G1375" s="52">
        <f t="shared" si="63"/>
        <v>1122</v>
      </c>
      <c r="H1375" s="45">
        <f t="shared" si="64"/>
        <v>1</v>
      </c>
      <c r="I1375" s="43">
        <f t="shared" si="65"/>
        <v>2</v>
      </c>
    </row>
    <row r="1376" spans="3:9" hidden="1" x14ac:dyDescent="0.25">
      <c r="C1376" s="53">
        <v>44667</v>
      </c>
      <c r="D1376" s="45">
        <v>0.5625</v>
      </c>
      <c r="E1376" s="45" t="s">
        <v>261</v>
      </c>
      <c r="F1376" s="54">
        <v>1</v>
      </c>
      <c r="G1376" s="52">
        <f t="shared" si="63"/>
        <v>1123</v>
      </c>
      <c r="H1376" s="45">
        <f t="shared" si="64"/>
        <v>1</v>
      </c>
      <c r="I1376" s="43">
        <f t="shared" si="65"/>
        <v>1</v>
      </c>
    </row>
    <row r="1377" spans="3:9" hidden="1" x14ac:dyDescent="0.25">
      <c r="C1377" s="53">
        <v>44667</v>
      </c>
      <c r="D1377" s="45">
        <v>0.64583333333333337</v>
      </c>
      <c r="E1377" s="45" t="s">
        <v>261</v>
      </c>
      <c r="F1377" s="54">
        <v>6</v>
      </c>
      <c r="G1377" s="52">
        <f t="shared" si="63"/>
        <v>1124</v>
      </c>
      <c r="H1377" s="45">
        <f t="shared" si="64"/>
        <v>1</v>
      </c>
      <c r="I1377" s="43">
        <f t="shared" si="65"/>
        <v>1</v>
      </c>
    </row>
    <row r="1378" spans="3:9" x14ac:dyDescent="0.25">
      <c r="C1378" s="53"/>
      <c r="D1378" s="45"/>
      <c r="E1378" s="45"/>
      <c r="F1378" s="54"/>
      <c r="G1378" s="52">
        <f t="shared" si="63"/>
        <v>1125</v>
      </c>
      <c r="H1378" s="45">
        <f t="shared" si="64"/>
        <v>2</v>
      </c>
      <c r="I1378" s="43">
        <f t="shared" si="65"/>
        <v>2</v>
      </c>
    </row>
    <row r="1379" spans="3:9" x14ac:dyDescent="0.25">
      <c r="C1379" s="53"/>
      <c r="D1379" s="45"/>
      <c r="E1379" s="45"/>
      <c r="F1379" s="54"/>
      <c r="G1379" s="52">
        <f t="shared" si="63"/>
        <v>1125</v>
      </c>
      <c r="H1379" s="45">
        <f t="shared" si="64"/>
        <v>1</v>
      </c>
      <c r="I1379" s="43">
        <f t="shared" si="65"/>
        <v>2</v>
      </c>
    </row>
    <row r="1380" spans="3:9" hidden="1" x14ac:dyDescent="0.25">
      <c r="C1380" s="53">
        <v>44667</v>
      </c>
      <c r="D1380" s="45">
        <v>0.72222222222222221</v>
      </c>
      <c r="E1380" s="45" t="s">
        <v>261</v>
      </c>
      <c r="F1380" s="54">
        <v>9</v>
      </c>
      <c r="G1380" s="52">
        <f t="shared" si="63"/>
        <v>1126</v>
      </c>
      <c r="H1380" s="45">
        <f t="shared" si="64"/>
        <v>1</v>
      </c>
      <c r="I1380" s="43">
        <f t="shared" si="65"/>
        <v>1</v>
      </c>
    </row>
    <row r="1381" spans="3:9" hidden="1" x14ac:dyDescent="0.25">
      <c r="C1381" s="53">
        <v>44674</v>
      </c>
      <c r="D1381" s="45">
        <v>0.53125</v>
      </c>
      <c r="E1381" s="45" t="s">
        <v>261</v>
      </c>
      <c r="F1381" s="54">
        <v>2</v>
      </c>
      <c r="G1381" s="52">
        <f t="shared" si="63"/>
        <v>1127</v>
      </c>
      <c r="H1381" s="45">
        <f t="shared" si="64"/>
        <v>1</v>
      </c>
      <c r="I1381" s="43">
        <f t="shared" si="65"/>
        <v>1</v>
      </c>
    </row>
    <row r="1382" spans="3:9" hidden="1" x14ac:dyDescent="0.25">
      <c r="C1382" s="53">
        <v>44674</v>
      </c>
      <c r="D1382" s="45">
        <v>0.55555555555555558</v>
      </c>
      <c r="E1382" s="45" t="s">
        <v>261</v>
      </c>
      <c r="F1382" s="54">
        <v>3</v>
      </c>
      <c r="G1382" s="52">
        <f t="shared" si="63"/>
        <v>1128</v>
      </c>
      <c r="H1382" s="45">
        <f t="shared" si="64"/>
        <v>1</v>
      </c>
      <c r="I1382" s="43">
        <f t="shared" si="65"/>
        <v>1</v>
      </c>
    </row>
    <row r="1383" spans="3:9" hidden="1" x14ac:dyDescent="0.25">
      <c r="C1383" s="53">
        <v>44674</v>
      </c>
      <c r="D1383" s="45">
        <v>0.58333333333333337</v>
      </c>
      <c r="E1383" s="45" t="s">
        <v>261</v>
      </c>
      <c r="F1383" s="54">
        <v>4</v>
      </c>
      <c r="G1383" s="52">
        <f t="shared" si="63"/>
        <v>1129</v>
      </c>
      <c r="H1383" s="45">
        <f t="shared" si="64"/>
        <v>1</v>
      </c>
      <c r="I1383" s="43">
        <f t="shared" si="65"/>
        <v>1</v>
      </c>
    </row>
    <row r="1384" spans="3:9" hidden="1" x14ac:dyDescent="0.25">
      <c r="C1384" s="53">
        <v>44674</v>
      </c>
      <c r="D1384" s="45">
        <v>0.61111111111111105</v>
      </c>
      <c r="E1384" s="45" t="s">
        <v>261</v>
      </c>
      <c r="F1384" s="54">
        <v>5</v>
      </c>
      <c r="G1384" s="52">
        <f t="shared" si="63"/>
        <v>1130</v>
      </c>
      <c r="H1384" s="45">
        <f t="shared" si="64"/>
        <v>1</v>
      </c>
      <c r="I1384" s="43">
        <f t="shared" si="65"/>
        <v>1</v>
      </c>
    </row>
    <row r="1385" spans="3:9" x14ac:dyDescent="0.25">
      <c r="C1385" s="53">
        <v>44674</v>
      </c>
      <c r="D1385" s="45">
        <v>0.66319444444444442</v>
      </c>
      <c r="E1385" s="45" t="s">
        <v>261</v>
      </c>
      <c r="F1385" s="54">
        <v>7</v>
      </c>
      <c r="G1385" s="52">
        <f t="shared" si="63"/>
        <v>1131</v>
      </c>
      <c r="H1385" s="45">
        <f t="shared" si="64"/>
        <v>2</v>
      </c>
      <c r="I1385" s="43">
        <f t="shared" si="65"/>
        <v>2</v>
      </c>
    </row>
    <row r="1386" spans="3:9" x14ac:dyDescent="0.25">
      <c r="C1386" s="53">
        <v>44674</v>
      </c>
      <c r="D1386" s="45">
        <v>0.66319444444444442</v>
      </c>
      <c r="E1386" s="45" t="s">
        <v>261</v>
      </c>
      <c r="F1386" s="54">
        <v>7</v>
      </c>
      <c r="G1386" s="52">
        <f t="shared" si="63"/>
        <v>1131</v>
      </c>
      <c r="H1386" s="45">
        <f t="shared" si="64"/>
        <v>1</v>
      </c>
      <c r="I1386" s="43">
        <f t="shared" si="65"/>
        <v>2</v>
      </c>
    </row>
    <row r="1387" spans="3:9" hidden="1" x14ac:dyDescent="0.25">
      <c r="C1387" s="53">
        <v>44674</v>
      </c>
      <c r="D1387" s="45">
        <v>0.69097222222222221</v>
      </c>
      <c r="E1387" s="45" t="s">
        <v>261</v>
      </c>
      <c r="F1387" s="54">
        <v>8</v>
      </c>
      <c r="G1387" s="52">
        <f t="shared" si="63"/>
        <v>1132</v>
      </c>
      <c r="H1387" s="45">
        <f t="shared" si="64"/>
        <v>1</v>
      </c>
      <c r="I1387" s="43">
        <f t="shared" si="65"/>
        <v>1</v>
      </c>
    </row>
    <row r="1388" spans="3:9" x14ac:dyDescent="0.25">
      <c r="C1388" s="53">
        <v>44676</v>
      </c>
      <c r="D1388" s="45">
        <v>0.54166666666666663</v>
      </c>
      <c r="E1388" s="45" t="s">
        <v>898</v>
      </c>
      <c r="F1388" s="54">
        <v>1</v>
      </c>
      <c r="G1388" s="52">
        <f t="shared" si="63"/>
        <v>1133</v>
      </c>
      <c r="H1388" s="45">
        <f t="shared" si="64"/>
        <v>2</v>
      </c>
      <c r="I1388" s="43">
        <f t="shared" si="65"/>
        <v>2</v>
      </c>
    </row>
    <row r="1389" spans="3:9" x14ac:dyDescent="0.25">
      <c r="C1389" s="53">
        <v>44676</v>
      </c>
      <c r="D1389" s="45">
        <v>0.54166666666666663</v>
      </c>
      <c r="E1389" s="45" t="s">
        <v>898</v>
      </c>
      <c r="F1389" s="54">
        <v>1</v>
      </c>
      <c r="G1389" s="52">
        <f t="shared" si="63"/>
        <v>1133</v>
      </c>
      <c r="H1389" s="45">
        <f t="shared" si="64"/>
        <v>1</v>
      </c>
      <c r="I1389" s="43">
        <f t="shared" si="65"/>
        <v>2</v>
      </c>
    </row>
    <row r="1390" spans="3:9" hidden="1" x14ac:dyDescent="0.25">
      <c r="C1390" s="53">
        <v>44676</v>
      </c>
      <c r="D1390" s="45">
        <v>0.63888888888888895</v>
      </c>
      <c r="E1390" s="45" t="s">
        <v>898</v>
      </c>
      <c r="F1390" s="54">
        <v>5</v>
      </c>
      <c r="G1390" s="52">
        <f t="shared" si="63"/>
        <v>1134</v>
      </c>
      <c r="H1390" s="45">
        <f t="shared" si="64"/>
        <v>1</v>
      </c>
      <c r="I1390" s="43">
        <f t="shared" si="65"/>
        <v>1</v>
      </c>
    </row>
    <row r="1391" spans="3:9" hidden="1" x14ac:dyDescent="0.25">
      <c r="C1391" s="53">
        <v>44676</v>
      </c>
      <c r="D1391" s="45">
        <v>0.71180555555555547</v>
      </c>
      <c r="E1391" s="45" t="s">
        <v>898</v>
      </c>
      <c r="F1391" s="54">
        <v>8</v>
      </c>
      <c r="G1391" s="52">
        <f t="shared" si="63"/>
        <v>1135</v>
      </c>
      <c r="H1391" s="45">
        <f t="shared" si="64"/>
        <v>1</v>
      </c>
      <c r="I1391" s="43">
        <f t="shared" si="65"/>
        <v>1</v>
      </c>
    </row>
    <row r="1392" spans="3:9" hidden="1" x14ac:dyDescent="0.25">
      <c r="C1392" s="53">
        <v>44681</v>
      </c>
      <c r="D1392" s="45">
        <v>0.53125</v>
      </c>
      <c r="E1392" s="45" t="s">
        <v>904</v>
      </c>
      <c r="F1392" s="54">
        <v>2</v>
      </c>
      <c r="G1392" s="52">
        <f t="shared" si="63"/>
        <v>1136</v>
      </c>
      <c r="H1392" s="45">
        <f t="shared" si="64"/>
        <v>1</v>
      </c>
      <c r="I1392" s="43">
        <f t="shared" si="65"/>
        <v>1</v>
      </c>
    </row>
    <row r="1393" spans="3:9" x14ac:dyDescent="0.25">
      <c r="C1393" s="53">
        <v>44681</v>
      </c>
      <c r="D1393" s="45">
        <v>0.57986111111111105</v>
      </c>
      <c r="E1393" s="45" t="s">
        <v>904</v>
      </c>
      <c r="F1393" s="54">
        <v>4</v>
      </c>
      <c r="G1393" s="52">
        <f t="shared" si="63"/>
        <v>1137</v>
      </c>
      <c r="H1393" s="45">
        <f t="shared" si="64"/>
        <v>2</v>
      </c>
      <c r="I1393" s="43">
        <f t="shared" si="65"/>
        <v>2</v>
      </c>
    </row>
    <row r="1394" spans="3:9" x14ac:dyDescent="0.25">
      <c r="C1394" s="53">
        <v>44681</v>
      </c>
      <c r="D1394" s="45">
        <v>0.57986111111111105</v>
      </c>
      <c r="E1394" s="45" t="s">
        <v>904</v>
      </c>
      <c r="F1394" s="54">
        <v>4</v>
      </c>
      <c r="G1394" s="52">
        <f t="shared" si="63"/>
        <v>1137</v>
      </c>
      <c r="H1394" s="45">
        <f t="shared" si="64"/>
        <v>1</v>
      </c>
      <c r="I1394" s="43">
        <f t="shared" si="65"/>
        <v>2</v>
      </c>
    </row>
    <row r="1395" spans="3:9" hidden="1" x14ac:dyDescent="0.25">
      <c r="C1395" s="53">
        <v>44681</v>
      </c>
      <c r="D1395" s="45">
        <v>0.63194444444444442</v>
      </c>
      <c r="E1395" s="45" t="s">
        <v>904</v>
      </c>
      <c r="F1395" s="54">
        <v>6</v>
      </c>
      <c r="G1395" s="52">
        <f t="shared" si="63"/>
        <v>1138</v>
      </c>
      <c r="H1395" s="45">
        <f t="shared" si="64"/>
        <v>1</v>
      </c>
      <c r="I1395" s="43">
        <f t="shared" si="65"/>
        <v>1</v>
      </c>
    </row>
    <row r="1396" spans="3:9" x14ac:dyDescent="0.25">
      <c r="C1396" s="53">
        <v>44688</v>
      </c>
      <c r="D1396" s="45">
        <v>0.55208333333333337</v>
      </c>
      <c r="E1396" s="45" t="s">
        <v>261</v>
      </c>
      <c r="F1396" s="54">
        <v>3</v>
      </c>
      <c r="G1396" s="52">
        <f t="shared" si="63"/>
        <v>1139</v>
      </c>
      <c r="H1396" s="45">
        <f t="shared" si="64"/>
        <v>2</v>
      </c>
      <c r="I1396" s="43">
        <f t="shared" si="65"/>
        <v>2</v>
      </c>
    </row>
    <row r="1397" spans="3:9" x14ac:dyDescent="0.25">
      <c r="C1397" s="53">
        <v>44688</v>
      </c>
      <c r="D1397" s="45">
        <v>0.55208333333333337</v>
      </c>
      <c r="E1397" s="45" t="s">
        <v>261</v>
      </c>
      <c r="F1397" s="54">
        <v>3</v>
      </c>
      <c r="G1397" s="52">
        <f t="shared" si="63"/>
        <v>1139</v>
      </c>
      <c r="H1397" s="45">
        <f t="shared" si="64"/>
        <v>1</v>
      </c>
      <c r="I1397" s="43">
        <f t="shared" si="65"/>
        <v>2</v>
      </c>
    </row>
    <row r="1398" spans="3:9" hidden="1" x14ac:dyDescent="0.25">
      <c r="C1398" s="53">
        <v>44688</v>
      </c>
      <c r="D1398" s="45">
        <v>0.625</v>
      </c>
      <c r="E1398" s="45" t="s">
        <v>261</v>
      </c>
      <c r="F1398" s="54">
        <v>6</v>
      </c>
      <c r="G1398" s="52">
        <f t="shared" si="63"/>
        <v>1140</v>
      </c>
      <c r="H1398" s="45">
        <f t="shared" si="64"/>
        <v>1</v>
      </c>
      <c r="I1398" s="43">
        <f t="shared" si="65"/>
        <v>1</v>
      </c>
    </row>
    <row r="1399" spans="3:9" hidden="1" x14ac:dyDescent="0.25">
      <c r="C1399" s="53">
        <v>44695</v>
      </c>
      <c r="D1399" s="45">
        <v>0.52083333333333337</v>
      </c>
      <c r="E1399" s="45" t="s">
        <v>898</v>
      </c>
      <c r="F1399" s="54">
        <v>2</v>
      </c>
      <c r="G1399" s="52">
        <f t="shared" si="63"/>
        <v>1141</v>
      </c>
      <c r="H1399" s="45">
        <f t="shared" si="64"/>
        <v>1</v>
      </c>
      <c r="I1399" s="43">
        <f t="shared" si="65"/>
        <v>1</v>
      </c>
    </row>
    <row r="1400" spans="3:9" x14ac:dyDescent="0.25">
      <c r="C1400" s="53">
        <v>44695</v>
      </c>
      <c r="D1400" s="45">
        <v>0.64583333333333337</v>
      </c>
      <c r="E1400" s="45" t="s">
        <v>898</v>
      </c>
      <c r="F1400" s="54">
        <v>7</v>
      </c>
      <c r="G1400" s="52">
        <f t="shared" si="63"/>
        <v>1142</v>
      </c>
      <c r="H1400" s="45">
        <f t="shared" si="64"/>
        <v>2</v>
      </c>
      <c r="I1400" s="43">
        <f t="shared" si="65"/>
        <v>2</v>
      </c>
    </row>
    <row r="1401" spans="3:9" x14ac:dyDescent="0.25">
      <c r="C1401" s="53">
        <v>44695</v>
      </c>
      <c r="D1401" s="45">
        <v>0.64583333333333337</v>
      </c>
      <c r="E1401" s="45" t="s">
        <v>898</v>
      </c>
      <c r="F1401" s="54">
        <v>7</v>
      </c>
      <c r="G1401" s="52">
        <f t="shared" si="63"/>
        <v>1142</v>
      </c>
      <c r="H1401" s="45">
        <f t="shared" si="64"/>
        <v>1</v>
      </c>
      <c r="I1401" s="43">
        <f t="shared" si="65"/>
        <v>2</v>
      </c>
    </row>
    <row r="1402" spans="3:9" hidden="1" x14ac:dyDescent="0.25">
      <c r="C1402" s="53">
        <v>44695</v>
      </c>
      <c r="D1402" s="45">
        <v>0.69791666666666663</v>
      </c>
      <c r="E1402" s="45" t="s">
        <v>898</v>
      </c>
      <c r="F1402" s="54">
        <v>9</v>
      </c>
      <c r="G1402" s="52">
        <f t="shared" si="63"/>
        <v>1143</v>
      </c>
      <c r="H1402" s="45">
        <f t="shared" si="64"/>
        <v>1</v>
      </c>
      <c r="I1402" s="43">
        <f t="shared" si="65"/>
        <v>1</v>
      </c>
    </row>
    <row r="1403" spans="3:9" hidden="1" x14ac:dyDescent="0.25">
      <c r="C1403" s="53">
        <v>44702</v>
      </c>
      <c r="D1403" s="45">
        <v>0.49305555555555558</v>
      </c>
      <c r="E1403" s="45" t="s">
        <v>898</v>
      </c>
      <c r="F1403" s="54">
        <v>1</v>
      </c>
      <c r="G1403" s="52">
        <f t="shared" si="63"/>
        <v>1144</v>
      </c>
      <c r="H1403" s="45">
        <f t="shared" si="64"/>
        <v>1</v>
      </c>
      <c r="I1403" s="43">
        <f t="shared" si="65"/>
        <v>1</v>
      </c>
    </row>
    <row r="1404" spans="3:9" hidden="1" x14ac:dyDescent="0.25">
      <c r="C1404" s="53">
        <v>44702</v>
      </c>
      <c r="D1404" s="45">
        <v>0.57291666666666663</v>
      </c>
      <c r="E1404" s="45" t="s">
        <v>898</v>
      </c>
      <c r="F1404" s="54">
        <v>4</v>
      </c>
      <c r="G1404" s="52">
        <f t="shared" si="63"/>
        <v>1145</v>
      </c>
      <c r="H1404" s="45">
        <f t="shared" si="64"/>
        <v>1</v>
      </c>
      <c r="I1404" s="43">
        <f t="shared" si="65"/>
        <v>1</v>
      </c>
    </row>
    <row r="1405" spans="3:9" hidden="1" x14ac:dyDescent="0.25">
      <c r="C1405" s="53">
        <v>44702</v>
      </c>
      <c r="D1405" s="45">
        <v>0.59027777777777779</v>
      </c>
      <c r="E1405" s="45" t="s">
        <v>898</v>
      </c>
      <c r="F1405" s="54">
        <v>5</v>
      </c>
      <c r="G1405" s="52">
        <f t="shared" si="63"/>
        <v>1146</v>
      </c>
      <c r="H1405" s="45">
        <f t="shared" si="64"/>
        <v>1</v>
      </c>
      <c r="I1405" s="43">
        <f t="shared" si="65"/>
        <v>1</v>
      </c>
    </row>
    <row r="1406" spans="3:9" hidden="1" x14ac:dyDescent="0.25">
      <c r="C1406" s="53">
        <v>44702</v>
      </c>
      <c r="D1406" s="45">
        <v>0.61458333333333337</v>
      </c>
      <c r="E1406" s="45" t="s">
        <v>898</v>
      </c>
      <c r="F1406" s="54">
        <v>6</v>
      </c>
      <c r="G1406" s="52">
        <f t="shared" si="63"/>
        <v>1147</v>
      </c>
      <c r="H1406" s="45">
        <f t="shared" si="64"/>
        <v>1</v>
      </c>
      <c r="I1406" s="43">
        <f t="shared" si="65"/>
        <v>1</v>
      </c>
    </row>
    <row r="1407" spans="3:9" x14ac:dyDescent="0.25">
      <c r="C1407" s="53">
        <v>44709</v>
      </c>
      <c r="D1407" s="45">
        <v>0.49305555555555558</v>
      </c>
      <c r="E1407" s="45" t="s">
        <v>261</v>
      </c>
      <c r="F1407" s="54">
        <v>1</v>
      </c>
      <c r="G1407" s="52">
        <f t="shared" si="63"/>
        <v>1148</v>
      </c>
      <c r="H1407" s="45">
        <f t="shared" si="64"/>
        <v>2</v>
      </c>
      <c r="I1407" s="43">
        <f t="shared" si="65"/>
        <v>2</v>
      </c>
    </row>
    <row r="1408" spans="3:9" x14ac:dyDescent="0.25">
      <c r="C1408" s="53">
        <v>44709</v>
      </c>
      <c r="D1408" s="45">
        <v>0.49305555555555558</v>
      </c>
      <c r="E1408" s="45" t="s">
        <v>261</v>
      </c>
      <c r="F1408" s="54">
        <v>1</v>
      </c>
      <c r="G1408" s="52">
        <f t="shared" si="63"/>
        <v>1148</v>
      </c>
      <c r="H1408" s="45">
        <f t="shared" si="64"/>
        <v>1</v>
      </c>
      <c r="I1408" s="43">
        <f t="shared" si="65"/>
        <v>2</v>
      </c>
    </row>
    <row r="1409" spans="3:9" hidden="1" x14ac:dyDescent="0.25">
      <c r="C1409" s="53">
        <v>44709</v>
      </c>
      <c r="D1409" s="45">
        <v>0.67013888888888884</v>
      </c>
      <c r="E1409" s="45" t="s">
        <v>261</v>
      </c>
      <c r="F1409" s="54">
        <v>8</v>
      </c>
      <c r="G1409" s="52">
        <f t="shared" si="63"/>
        <v>1149</v>
      </c>
      <c r="H1409" s="45">
        <f t="shared" si="64"/>
        <v>1</v>
      </c>
      <c r="I1409" s="43">
        <f t="shared" si="65"/>
        <v>1</v>
      </c>
    </row>
    <row r="1410" spans="3:9" hidden="1" x14ac:dyDescent="0.25">
      <c r="C1410" s="53">
        <v>44716</v>
      </c>
      <c r="D1410" s="45">
        <v>0.49305555555555558</v>
      </c>
      <c r="E1410" s="45" t="s">
        <v>898</v>
      </c>
      <c r="F1410" s="54">
        <v>1</v>
      </c>
      <c r="G1410" s="52">
        <f t="shared" si="63"/>
        <v>1150</v>
      </c>
      <c r="H1410" s="45">
        <f t="shared" si="64"/>
        <v>1</v>
      </c>
      <c r="I1410" s="43">
        <f t="shared" si="65"/>
        <v>1</v>
      </c>
    </row>
    <row r="1411" spans="3:9" hidden="1" x14ac:dyDescent="0.25">
      <c r="C1411" s="53">
        <v>44716</v>
      </c>
      <c r="D1411" s="45">
        <v>0.54166666666666663</v>
      </c>
      <c r="E1411" s="45" t="s">
        <v>898</v>
      </c>
      <c r="F1411" s="54">
        <v>3</v>
      </c>
      <c r="G1411" s="52">
        <f t="shared" si="63"/>
        <v>1151</v>
      </c>
      <c r="H1411" s="45">
        <f t="shared" si="64"/>
        <v>1</v>
      </c>
      <c r="I1411" s="43">
        <f t="shared" si="65"/>
        <v>1</v>
      </c>
    </row>
    <row r="1412" spans="3:9" hidden="1" x14ac:dyDescent="0.25">
      <c r="C1412" s="53">
        <v>44716</v>
      </c>
      <c r="D1412" s="45">
        <v>0.61458333333333337</v>
      </c>
      <c r="E1412" s="45" t="s">
        <v>898</v>
      </c>
      <c r="F1412" s="54">
        <v>6</v>
      </c>
      <c r="G1412" s="52">
        <f t="shared" si="63"/>
        <v>1152</v>
      </c>
      <c r="H1412" s="45">
        <f t="shared" si="64"/>
        <v>1</v>
      </c>
      <c r="I1412" s="43">
        <f t="shared" si="65"/>
        <v>1</v>
      </c>
    </row>
    <row r="1413" spans="3:9" x14ac:dyDescent="0.25">
      <c r="C1413" s="53">
        <v>44723</v>
      </c>
      <c r="D1413" s="45">
        <v>0.51736111111111105</v>
      </c>
      <c r="E1413" s="45" t="s">
        <v>904</v>
      </c>
      <c r="F1413" s="54">
        <v>2</v>
      </c>
      <c r="G1413" s="52">
        <f t="shared" ref="G1413:G1476" si="66">IF(AND(C1413=C1412,F1413=F1412),G1412,G1412+1)</f>
        <v>1153</v>
      </c>
      <c r="H1413" s="45">
        <f t="shared" si="64"/>
        <v>2</v>
      </c>
      <c r="I1413" s="43">
        <f t="shared" si="65"/>
        <v>2</v>
      </c>
    </row>
    <row r="1414" spans="3:9" x14ac:dyDescent="0.25">
      <c r="C1414" s="53">
        <v>44723</v>
      </c>
      <c r="D1414" s="45">
        <v>0.51736111111111105</v>
      </c>
      <c r="E1414" s="45" t="s">
        <v>904</v>
      </c>
      <c r="F1414" s="54">
        <v>2</v>
      </c>
      <c r="G1414" s="52">
        <f t="shared" si="66"/>
        <v>1153</v>
      </c>
      <c r="H1414" s="45">
        <f t="shared" ref="H1414:H1477" si="67">IF(G1414=G1416,3,IF(G1414=G1415,2,1))</f>
        <v>1</v>
      </c>
      <c r="I1414" s="43">
        <f t="shared" ref="I1414:I1477" si="68">IF(H1412=3,3,IF(H1413=3,3,IF(H1413=2,2,H1414)))</f>
        <v>2</v>
      </c>
    </row>
    <row r="1415" spans="3:9" hidden="1" x14ac:dyDescent="0.25">
      <c r="C1415" s="53">
        <v>44723</v>
      </c>
      <c r="D1415" s="45">
        <v>0.61458333333333337</v>
      </c>
      <c r="E1415" s="45" t="s">
        <v>904</v>
      </c>
      <c r="F1415" s="54">
        <v>6</v>
      </c>
      <c r="G1415" s="52">
        <f t="shared" si="66"/>
        <v>1154</v>
      </c>
      <c r="H1415" s="45">
        <f t="shared" si="67"/>
        <v>1</v>
      </c>
      <c r="I1415" s="43">
        <f t="shared" si="68"/>
        <v>1</v>
      </c>
    </row>
    <row r="1416" spans="3:9" hidden="1" x14ac:dyDescent="0.25">
      <c r="C1416" s="53">
        <v>44723</v>
      </c>
      <c r="D1416" s="45">
        <v>0.66666666666666663</v>
      </c>
      <c r="E1416" s="45" t="s">
        <v>904</v>
      </c>
      <c r="F1416" s="54">
        <v>8</v>
      </c>
      <c r="G1416" s="52">
        <f t="shared" si="66"/>
        <v>1155</v>
      </c>
      <c r="H1416" s="45">
        <f t="shared" si="67"/>
        <v>1</v>
      </c>
      <c r="I1416" s="43">
        <f t="shared" si="68"/>
        <v>1</v>
      </c>
    </row>
    <row r="1417" spans="3:9" hidden="1" x14ac:dyDescent="0.25">
      <c r="C1417" s="53">
        <v>44723</v>
      </c>
      <c r="D1417" s="45">
        <v>0.69027777777777777</v>
      </c>
      <c r="E1417" s="45" t="s">
        <v>904</v>
      </c>
      <c r="F1417" s="54">
        <v>9</v>
      </c>
      <c r="G1417" s="52">
        <f t="shared" si="66"/>
        <v>1156</v>
      </c>
      <c r="H1417" s="45">
        <f t="shared" si="67"/>
        <v>1</v>
      </c>
      <c r="I1417" s="43">
        <f t="shared" si="68"/>
        <v>1</v>
      </c>
    </row>
    <row r="1418" spans="3:9" hidden="1" x14ac:dyDescent="0.25">
      <c r="C1418" s="53">
        <v>44730</v>
      </c>
      <c r="D1418" s="45">
        <v>0.49305555555555558</v>
      </c>
      <c r="E1418" s="45" t="s">
        <v>898</v>
      </c>
      <c r="F1418" s="54">
        <v>1</v>
      </c>
      <c r="G1418" s="52">
        <f t="shared" si="66"/>
        <v>1157</v>
      </c>
      <c r="H1418" s="45">
        <f t="shared" si="67"/>
        <v>1</v>
      </c>
      <c r="I1418" s="43">
        <f t="shared" si="68"/>
        <v>1</v>
      </c>
    </row>
    <row r="1419" spans="3:9" hidden="1" x14ac:dyDescent="0.25">
      <c r="C1419" s="53">
        <v>44730</v>
      </c>
      <c r="D1419" s="45">
        <v>0.56597222222222221</v>
      </c>
      <c r="E1419" s="45" t="s">
        <v>898</v>
      </c>
      <c r="F1419" s="54">
        <v>4</v>
      </c>
      <c r="G1419" s="52">
        <f t="shared" si="66"/>
        <v>1158</v>
      </c>
      <c r="H1419" s="45">
        <f t="shared" si="67"/>
        <v>1</v>
      </c>
      <c r="I1419" s="43">
        <f t="shared" si="68"/>
        <v>1</v>
      </c>
    </row>
    <row r="1420" spans="3:9" hidden="1" x14ac:dyDescent="0.25">
      <c r="C1420" s="53">
        <v>44730</v>
      </c>
      <c r="D1420" s="45">
        <v>0.66666666666666663</v>
      </c>
      <c r="E1420" s="45" t="s">
        <v>898</v>
      </c>
      <c r="F1420" s="54">
        <v>8</v>
      </c>
      <c r="G1420" s="52">
        <f t="shared" si="66"/>
        <v>1159</v>
      </c>
      <c r="H1420" s="45">
        <f t="shared" si="67"/>
        <v>1</v>
      </c>
      <c r="I1420" s="43">
        <f t="shared" si="68"/>
        <v>1</v>
      </c>
    </row>
    <row r="1421" spans="3:9" x14ac:dyDescent="0.25">
      <c r="C1421" s="53">
        <v>44730</v>
      </c>
      <c r="D1421" s="45">
        <v>0.68958333333333333</v>
      </c>
      <c r="E1421" s="45" t="s">
        <v>898</v>
      </c>
      <c r="F1421" s="54">
        <v>9</v>
      </c>
      <c r="G1421" s="52">
        <f t="shared" si="66"/>
        <v>1160</v>
      </c>
      <c r="H1421" s="45">
        <f t="shared" si="67"/>
        <v>2</v>
      </c>
      <c r="I1421" s="43">
        <f t="shared" si="68"/>
        <v>2</v>
      </c>
    </row>
    <row r="1422" spans="3:9" x14ac:dyDescent="0.25">
      <c r="C1422" s="53">
        <v>44730</v>
      </c>
      <c r="D1422" s="45">
        <v>0.68958333333333333</v>
      </c>
      <c r="E1422" s="45" t="s">
        <v>898</v>
      </c>
      <c r="F1422" s="54">
        <v>9</v>
      </c>
      <c r="G1422" s="52">
        <f t="shared" si="66"/>
        <v>1160</v>
      </c>
      <c r="H1422" s="45">
        <f t="shared" si="67"/>
        <v>1</v>
      </c>
      <c r="I1422" s="43">
        <f t="shared" si="68"/>
        <v>2</v>
      </c>
    </row>
    <row r="1423" spans="3:9" hidden="1" x14ac:dyDescent="0.25">
      <c r="C1423" s="53">
        <v>44737</v>
      </c>
      <c r="D1423" s="45">
        <v>0.56597222222222221</v>
      </c>
      <c r="E1423" s="45" t="s">
        <v>261</v>
      </c>
      <c r="F1423" s="54">
        <v>4</v>
      </c>
      <c r="G1423" s="52">
        <f t="shared" si="66"/>
        <v>1161</v>
      </c>
      <c r="H1423" s="45">
        <f t="shared" si="67"/>
        <v>1</v>
      </c>
      <c r="I1423" s="43">
        <f t="shared" si="68"/>
        <v>1</v>
      </c>
    </row>
    <row r="1424" spans="3:9" x14ac:dyDescent="0.25">
      <c r="C1424" s="53">
        <v>44737</v>
      </c>
      <c r="D1424" s="45">
        <v>0.68958333333333333</v>
      </c>
      <c r="E1424" s="45" t="s">
        <v>261</v>
      </c>
      <c r="F1424" s="54">
        <v>9</v>
      </c>
      <c r="G1424" s="52">
        <f t="shared" si="66"/>
        <v>1162</v>
      </c>
      <c r="H1424" s="45">
        <f t="shared" si="67"/>
        <v>2</v>
      </c>
      <c r="I1424" s="43">
        <f t="shared" si="68"/>
        <v>2</v>
      </c>
    </row>
    <row r="1425" spans="3:9" x14ac:dyDescent="0.25">
      <c r="C1425" s="53">
        <v>44737</v>
      </c>
      <c r="D1425" s="45">
        <v>0.68958333333333333</v>
      </c>
      <c r="E1425" s="45" t="s">
        <v>261</v>
      </c>
      <c r="F1425" s="54">
        <v>9</v>
      </c>
      <c r="G1425" s="52">
        <f t="shared" si="66"/>
        <v>1162</v>
      </c>
      <c r="H1425" s="45">
        <f t="shared" si="67"/>
        <v>1</v>
      </c>
      <c r="I1425" s="43">
        <f t="shared" si="68"/>
        <v>2</v>
      </c>
    </row>
    <row r="1426" spans="3:9" hidden="1" x14ac:dyDescent="0.25">
      <c r="C1426" s="53">
        <v>44744</v>
      </c>
      <c r="D1426" s="45">
        <v>0.49305555555555558</v>
      </c>
      <c r="E1426" s="45" t="s">
        <v>898</v>
      </c>
      <c r="F1426" s="54">
        <v>1</v>
      </c>
      <c r="G1426" s="52">
        <f t="shared" si="66"/>
        <v>1163</v>
      </c>
      <c r="H1426" s="45">
        <f t="shared" si="67"/>
        <v>1</v>
      </c>
      <c r="I1426" s="43">
        <f t="shared" si="68"/>
        <v>1</v>
      </c>
    </row>
    <row r="1427" spans="3:9" hidden="1" x14ac:dyDescent="0.25">
      <c r="C1427" s="53">
        <v>44744</v>
      </c>
      <c r="D1427" s="45">
        <v>0.62152777777777779</v>
      </c>
      <c r="E1427" s="45" t="s">
        <v>898</v>
      </c>
      <c r="F1427" s="54">
        <v>6</v>
      </c>
      <c r="G1427" s="52">
        <f t="shared" si="66"/>
        <v>1164</v>
      </c>
      <c r="H1427" s="45">
        <f t="shared" si="67"/>
        <v>1</v>
      </c>
      <c r="I1427" s="43">
        <f t="shared" si="68"/>
        <v>1</v>
      </c>
    </row>
    <row r="1428" spans="3:9" x14ac:dyDescent="0.25">
      <c r="C1428" s="53">
        <v>44744</v>
      </c>
      <c r="D1428" s="45">
        <v>0.64583333333333337</v>
      </c>
      <c r="E1428" s="45" t="s">
        <v>898</v>
      </c>
      <c r="F1428" s="54">
        <v>7</v>
      </c>
      <c r="G1428" s="52">
        <f t="shared" si="66"/>
        <v>1165</v>
      </c>
      <c r="H1428" s="45">
        <f t="shared" si="67"/>
        <v>2</v>
      </c>
      <c r="I1428" s="43">
        <f t="shared" si="68"/>
        <v>2</v>
      </c>
    </row>
    <row r="1429" spans="3:9" x14ac:dyDescent="0.25">
      <c r="C1429" s="53">
        <v>44744</v>
      </c>
      <c r="D1429" s="45">
        <v>0.64583333333333337</v>
      </c>
      <c r="E1429" s="45" t="s">
        <v>898</v>
      </c>
      <c r="F1429" s="54">
        <v>7</v>
      </c>
      <c r="G1429" s="52">
        <f t="shared" si="66"/>
        <v>1165</v>
      </c>
      <c r="H1429" s="45">
        <f t="shared" si="67"/>
        <v>1</v>
      </c>
      <c r="I1429" s="43">
        <f t="shared" si="68"/>
        <v>2</v>
      </c>
    </row>
    <row r="1430" spans="3:9" x14ac:dyDescent="0.25">
      <c r="C1430" s="53">
        <v>44744</v>
      </c>
      <c r="D1430" s="45">
        <v>0.67361111111111116</v>
      </c>
      <c r="E1430" s="45" t="s">
        <v>898</v>
      </c>
      <c r="F1430" s="54">
        <v>8</v>
      </c>
      <c r="G1430" s="52">
        <f t="shared" si="66"/>
        <v>1166</v>
      </c>
      <c r="H1430" s="45">
        <f t="shared" si="67"/>
        <v>2</v>
      </c>
      <c r="I1430" s="43">
        <f t="shared" si="68"/>
        <v>2</v>
      </c>
    </row>
    <row r="1431" spans="3:9" x14ac:dyDescent="0.25">
      <c r="C1431" s="53">
        <v>44744</v>
      </c>
      <c r="D1431" s="45">
        <v>0.67361111111111116</v>
      </c>
      <c r="E1431" s="45" t="s">
        <v>898</v>
      </c>
      <c r="F1431" s="54">
        <v>8</v>
      </c>
      <c r="G1431" s="52">
        <f t="shared" si="66"/>
        <v>1166</v>
      </c>
      <c r="H1431" s="45">
        <f t="shared" si="67"/>
        <v>1</v>
      </c>
      <c r="I1431" s="43">
        <f t="shared" si="68"/>
        <v>2</v>
      </c>
    </row>
    <row r="1432" spans="3:9" hidden="1" x14ac:dyDescent="0.25">
      <c r="C1432" s="53">
        <v>44751</v>
      </c>
      <c r="D1432" s="45">
        <v>0.64930555555555558</v>
      </c>
      <c r="E1432" s="45" t="s">
        <v>261</v>
      </c>
      <c r="F1432" s="54">
        <v>7</v>
      </c>
      <c r="G1432" s="52">
        <f t="shared" si="66"/>
        <v>1167</v>
      </c>
      <c r="H1432" s="45">
        <f t="shared" si="67"/>
        <v>1</v>
      </c>
      <c r="I1432" s="43">
        <f t="shared" si="68"/>
        <v>1</v>
      </c>
    </row>
    <row r="1433" spans="3:9" x14ac:dyDescent="0.25">
      <c r="C1433" s="53">
        <v>44751</v>
      </c>
      <c r="D1433" s="45">
        <v>0.67361111111111116</v>
      </c>
      <c r="E1433" s="45" t="s">
        <v>261</v>
      </c>
      <c r="F1433" s="54">
        <v>8</v>
      </c>
      <c r="G1433" s="52">
        <f t="shared" si="66"/>
        <v>1168</v>
      </c>
      <c r="H1433" s="45">
        <f t="shared" si="67"/>
        <v>2</v>
      </c>
      <c r="I1433" s="43">
        <f t="shared" si="68"/>
        <v>2</v>
      </c>
    </row>
    <row r="1434" spans="3:9" x14ac:dyDescent="0.25">
      <c r="C1434" s="53">
        <v>44751</v>
      </c>
      <c r="D1434" s="45">
        <v>0.67361111111111116</v>
      </c>
      <c r="E1434" s="45" t="s">
        <v>261</v>
      </c>
      <c r="F1434" s="54">
        <v>8</v>
      </c>
      <c r="G1434" s="52">
        <f t="shared" si="66"/>
        <v>1168</v>
      </c>
      <c r="H1434" s="45">
        <f t="shared" si="67"/>
        <v>1</v>
      </c>
      <c r="I1434" s="43">
        <f t="shared" si="68"/>
        <v>2</v>
      </c>
    </row>
    <row r="1435" spans="3:9" x14ac:dyDescent="0.25">
      <c r="C1435" s="53">
        <v>44758</v>
      </c>
      <c r="D1435" s="45">
        <v>0.57291666666666663</v>
      </c>
      <c r="E1435" s="45" t="s">
        <v>898</v>
      </c>
      <c r="F1435" s="54">
        <v>4</v>
      </c>
      <c r="G1435" s="52">
        <f t="shared" si="66"/>
        <v>1169</v>
      </c>
      <c r="H1435" s="45">
        <f t="shared" si="67"/>
        <v>2</v>
      </c>
      <c r="I1435" s="43">
        <f t="shared" si="68"/>
        <v>2</v>
      </c>
    </row>
    <row r="1436" spans="3:9" x14ac:dyDescent="0.25">
      <c r="C1436" s="53">
        <v>44758</v>
      </c>
      <c r="D1436" s="45">
        <v>0.57291666666666663</v>
      </c>
      <c r="E1436" s="45" t="s">
        <v>898</v>
      </c>
      <c r="F1436" s="54">
        <v>4</v>
      </c>
      <c r="G1436" s="52">
        <f t="shared" si="66"/>
        <v>1169</v>
      </c>
      <c r="H1436" s="45">
        <f t="shared" si="67"/>
        <v>1</v>
      </c>
      <c r="I1436" s="43">
        <f t="shared" si="68"/>
        <v>2</v>
      </c>
    </row>
    <row r="1437" spans="3:9" hidden="1" x14ac:dyDescent="0.25">
      <c r="C1437" s="53">
        <v>44758</v>
      </c>
      <c r="D1437" s="45">
        <v>0.625</v>
      </c>
      <c r="E1437" s="45" t="s">
        <v>898</v>
      </c>
      <c r="F1437" s="54">
        <v>6</v>
      </c>
      <c r="G1437" s="52">
        <f t="shared" si="66"/>
        <v>1170</v>
      </c>
      <c r="H1437" s="45">
        <f t="shared" si="67"/>
        <v>1</v>
      </c>
      <c r="I1437" s="43">
        <f t="shared" si="68"/>
        <v>1</v>
      </c>
    </row>
    <row r="1438" spans="3:9" hidden="1" x14ac:dyDescent="0.25">
      <c r="C1438" s="53">
        <v>44758</v>
      </c>
      <c r="D1438" s="45">
        <v>0.65277777777777779</v>
      </c>
      <c r="E1438" s="45" t="s">
        <v>898</v>
      </c>
      <c r="F1438" s="54">
        <v>7</v>
      </c>
      <c r="G1438" s="52">
        <f t="shared" si="66"/>
        <v>1171</v>
      </c>
      <c r="H1438" s="45">
        <f t="shared" si="67"/>
        <v>1</v>
      </c>
      <c r="I1438" s="43">
        <f t="shared" si="68"/>
        <v>1</v>
      </c>
    </row>
    <row r="1439" spans="3:9" x14ac:dyDescent="0.25">
      <c r="C1439" s="53">
        <v>44758</v>
      </c>
      <c r="D1439" s="45">
        <v>0.69930555555555562</v>
      </c>
      <c r="E1439" s="45" t="s">
        <v>898</v>
      </c>
      <c r="F1439" s="54">
        <v>9</v>
      </c>
      <c r="G1439" s="52">
        <f t="shared" si="66"/>
        <v>1172</v>
      </c>
      <c r="H1439" s="45">
        <f t="shared" si="67"/>
        <v>2</v>
      </c>
      <c r="I1439" s="43">
        <f t="shared" si="68"/>
        <v>2</v>
      </c>
    </row>
    <row r="1440" spans="3:9" x14ac:dyDescent="0.25">
      <c r="C1440" s="53">
        <v>44758</v>
      </c>
      <c r="D1440" s="45">
        <v>0.69930555555555562</v>
      </c>
      <c r="E1440" s="45" t="s">
        <v>898</v>
      </c>
      <c r="F1440" s="54">
        <v>9</v>
      </c>
      <c r="G1440" s="52">
        <f t="shared" si="66"/>
        <v>1172</v>
      </c>
      <c r="H1440" s="45">
        <f t="shared" si="67"/>
        <v>1</v>
      </c>
      <c r="I1440" s="43">
        <f t="shared" si="68"/>
        <v>2</v>
      </c>
    </row>
    <row r="1441" spans="3:9" x14ac:dyDescent="0.25">
      <c r="C1441" s="53">
        <v>44765</v>
      </c>
      <c r="D1441" s="45">
        <v>0.60069444444444442</v>
      </c>
      <c r="E1441" s="45" t="s">
        <v>261</v>
      </c>
      <c r="F1441" s="54">
        <v>5</v>
      </c>
      <c r="G1441" s="52">
        <f t="shared" si="66"/>
        <v>1173</v>
      </c>
      <c r="H1441" s="45">
        <f t="shared" si="67"/>
        <v>2</v>
      </c>
      <c r="I1441" s="43">
        <f t="shared" si="68"/>
        <v>2</v>
      </c>
    </row>
    <row r="1442" spans="3:9" x14ac:dyDescent="0.25">
      <c r="C1442" s="53">
        <v>44765</v>
      </c>
      <c r="D1442" s="45">
        <v>0.60069444444444442</v>
      </c>
      <c r="E1442" s="45" t="s">
        <v>261</v>
      </c>
      <c r="F1442" s="54">
        <v>5</v>
      </c>
      <c r="G1442" s="52">
        <f t="shared" si="66"/>
        <v>1173</v>
      </c>
      <c r="H1442" s="45">
        <f t="shared" si="67"/>
        <v>1</v>
      </c>
      <c r="I1442" s="43">
        <f t="shared" si="68"/>
        <v>2</v>
      </c>
    </row>
    <row r="1443" spans="3:9" x14ac:dyDescent="0.25">
      <c r="C1443" s="53">
        <v>44765</v>
      </c>
      <c r="D1443" s="45">
        <v>0.68055555555555547</v>
      </c>
      <c r="E1443" s="45" t="s">
        <v>261</v>
      </c>
      <c r="F1443" s="54">
        <v>8</v>
      </c>
      <c r="G1443" s="52">
        <f t="shared" si="66"/>
        <v>1174</v>
      </c>
      <c r="H1443" s="45">
        <f t="shared" si="67"/>
        <v>2</v>
      </c>
      <c r="I1443" s="43">
        <f t="shared" si="68"/>
        <v>2</v>
      </c>
    </row>
    <row r="1444" spans="3:9" x14ac:dyDescent="0.25">
      <c r="C1444" s="53">
        <v>44765</v>
      </c>
      <c r="D1444" s="45">
        <v>0.68055555555555547</v>
      </c>
      <c r="E1444" s="45" t="s">
        <v>261</v>
      </c>
      <c r="F1444" s="54">
        <v>8</v>
      </c>
      <c r="G1444" s="52">
        <f t="shared" si="66"/>
        <v>1174</v>
      </c>
      <c r="H1444" s="45">
        <f t="shared" si="67"/>
        <v>1</v>
      </c>
      <c r="I1444" s="43">
        <f t="shared" si="68"/>
        <v>2</v>
      </c>
    </row>
    <row r="1445" spans="3:9" hidden="1" x14ac:dyDescent="0.25">
      <c r="C1445" s="53">
        <v>44548</v>
      </c>
      <c r="D1445" s="45">
        <v>0.73611111111111116</v>
      </c>
      <c r="E1445" s="45" t="s">
        <v>898</v>
      </c>
      <c r="F1445" s="54">
        <v>9</v>
      </c>
      <c r="G1445" s="52">
        <f t="shared" si="66"/>
        <v>1175</v>
      </c>
      <c r="H1445" s="45">
        <f t="shared" si="67"/>
        <v>1</v>
      </c>
      <c r="I1445" s="43">
        <f t="shared" si="68"/>
        <v>1</v>
      </c>
    </row>
    <row r="1446" spans="3:9" hidden="1" x14ac:dyDescent="0.25">
      <c r="C1446" s="53">
        <v>44556</v>
      </c>
      <c r="D1446" s="45">
        <v>0.65972222222222221</v>
      </c>
      <c r="E1446" s="45" t="s">
        <v>261</v>
      </c>
      <c r="F1446" s="54">
        <v>6</v>
      </c>
      <c r="G1446" s="52">
        <f t="shared" si="66"/>
        <v>1176</v>
      </c>
      <c r="H1446" s="45">
        <f t="shared" si="67"/>
        <v>1</v>
      </c>
      <c r="I1446" s="43">
        <f t="shared" si="68"/>
        <v>1</v>
      </c>
    </row>
    <row r="1447" spans="3:9" hidden="1" x14ac:dyDescent="0.25">
      <c r="C1447" s="53">
        <v>44556</v>
      </c>
      <c r="D1447" s="45">
        <v>0.74305555555555547</v>
      </c>
      <c r="E1447" s="45" t="s">
        <v>261</v>
      </c>
      <c r="F1447" s="54">
        <v>9</v>
      </c>
      <c r="G1447" s="52">
        <f t="shared" si="66"/>
        <v>1177</v>
      </c>
      <c r="H1447" s="45">
        <f t="shared" si="67"/>
        <v>1</v>
      </c>
      <c r="I1447" s="43">
        <f t="shared" si="68"/>
        <v>1</v>
      </c>
    </row>
    <row r="1448" spans="3:9" x14ac:dyDescent="0.25">
      <c r="C1448" s="53">
        <v>44562</v>
      </c>
      <c r="D1448" s="45">
        <v>0.625</v>
      </c>
      <c r="E1448" s="45" t="s">
        <v>898</v>
      </c>
      <c r="F1448" s="54">
        <v>5</v>
      </c>
      <c r="G1448" s="52">
        <f t="shared" si="66"/>
        <v>1178</v>
      </c>
      <c r="H1448" s="45">
        <f t="shared" si="67"/>
        <v>2</v>
      </c>
      <c r="I1448" s="43">
        <f t="shared" si="68"/>
        <v>2</v>
      </c>
    </row>
    <row r="1449" spans="3:9" x14ac:dyDescent="0.25">
      <c r="C1449" s="53">
        <v>44562</v>
      </c>
      <c r="D1449" s="45">
        <v>0.625</v>
      </c>
      <c r="E1449" s="45" t="s">
        <v>898</v>
      </c>
      <c r="F1449" s="54">
        <v>5</v>
      </c>
      <c r="G1449" s="52">
        <f t="shared" si="66"/>
        <v>1178</v>
      </c>
      <c r="H1449" s="45">
        <f t="shared" si="67"/>
        <v>1</v>
      </c>
      <c r="I1449" s="43">
        <f t="shared" si="68"/>
        <v>2</v>
      </c>
    </row>
    <row r="1450" spans="3:9" x14ac:dyDescent="0.25">
      <c r="C1450" s="53">
        <v>44562</v>
      </c>
      <c r="D1450" s="45">
        <v>0.70833333333333337</v>
      </c>
      <c r="E1450" s="45" t="s">
        <v>898</v>
      </c>
      <c r="F1450" s="54">
        <v>8</v>
      </c>
      <c r="G1450" s="52">
        <f t="shared" si="66"/>
        <v>1179</v>
      </c>
      <c r="H1450" s="45">
        <f t="shared" si="67"/>
        <v>2</v>
      </c>
      <c r="I1450" s="43">
        <f t="shared" si="68"/>
        <v>2</v>
      </c>
    </row>
    <row r="1451" spans="3:9" x14ac:dyDescent="0.25">
      <c r="C1451" s="53">
        <v>44562</v>
      </c>
      <c r="D1451" s="45">
        <v>0.70833333333333337</v>
      </c>
      <c r="E1451" s="45" t="s">
        <v>898</v>
      </c>
      <c r="F1451" s="54">
        <v>8</v>
      </c>
      <c r="G1451" s="52">
        <f t="shared" si="66"/>
        <v>1179</v>
      </c>
      <c r="H1451" s="45">
        <f t="shared" si="67"/>
        <v>1</v>
      </c>
      <c r="I1451" s="43">
        <f t="shared" si="68"/>
        <v>2</v>
      </c>
    </row>
    <row r="1452" spans="3:9" hidden="1" x14ac:dyDescent="0.25">
      <c r="C1452" s="53">
        <v>44569</v>
      </c>
      <c r="D1452" s="45">
        <v>0.65625</v>
      </c>
      <c r="E1452" s="45" t="s">
        <v>261</v>
      </c>
      <c r="F1452" s="54">
        <v>6</v>
      </c>
      <c r="G1452" s="52">
        <f t="shared" si="66"/>
        <v>1180</v>
      </c>
      <c r="H1452" s="45">
        <f t="shared" si="67"/>
        <v>1</v>
      </c>
      <c r="I1452" s="43">
        <f t="shared" si="68"/>
        <v>1</v>
      </c>
    </row>
    <row r="1453" spans="3:9" x14ac:dyDescent="0.25">
      <c r="C1453" s="53">
        <v>44569</v>
      </c>
      <c r="D1453" s="45">
        <v>0.68402777777777779</v>
      </c>
      <c r="E1453" s="45" t="s">
        <v>261</v>
      </c>
      <c r="F1453" s="54">
        <v>7</v>
      </c>
      <c r="G1453" s="52">
        <f t="shared" si="66"/>
        <v>1181</v>
      </c>
      <c r="H1453" s="45">
        <f t="shared" si="67"/>
        <v>2</v>
      </c>
      <c r="I1453" s="43">
        <f t="shared" si="68"/>
        <v>2</v>
      </c>
    </row>
    <row r="1454" spans="3:9" x14ac:dyDescent="0.25">
      <c r="C1454" s="53">
        <v>44569</v>
      </c>
      <c r="D1454" s="45">
        <v>0.68402777777777779</v>
      </c>
      <c r="E1454" s="45" t="s">
        <v>261</v>
      </c>
      <c r="F1454" s="54">
        <v>7</v>
      </c>
      <c r="G1454" s="52">
        <f t="shared" si="66"/>
        <v>1181</v>
      </c>
      <c r="H1454" s="45">
        <f t="shared" si="67"/>
        <v>1</v>
      </c>
      <c r="I1454" s="43">
        <f t="shared" si="68"/>
        <v>2</v>
      </c>
    </row>
    <row r="1455" spans="3:9" hidden="1" x14ac:dyDescent="0.25">
      <c r="C1455" s="53">
        <v>44569</v>
      </c>
      <c r="D1455" s="45">
        <v>0.71180555555555547</v>
      </c>
      <c r="E1455" s="45" t="s">
        <v>261</v>
      </c>
      <c r="F1455" s="54">
        <v>8</v>
      </c>
      <c r="G1455" s="52">
        <f t="shared" si="66"/>
        <v>1182</v>
      </c>
      <c r="H1455" s="45">
        <f t="shared" si="67"/>
        <v>1</v>
      </c>
      <c r="I1455" s="43">
        <f t="shared" si="68"/>
        <v>1</v>
      </c>
    </row>
    <row r="1456" spans="3:9" hidden="1" x14ac:dyDescent="0.25">
      <c r="C1456" s="53">
        <v>44576</v>
      </c>
      <c r="D1456" s="45">
        <v>0.57152777777777775</v>
      </c>
      <c r="E1456" s="45" t="s">
        <v>898</v>
      </c>
      <c r="F1456" s="54">
        <v>3</v>
      </c>
      <c r="G1456" s="52">
        <f t="shared" si="66"/>
        <v>1183</v>
      </c>
      <c r="H1456" s="45">
        <f t="shared" si="67"/>
        <v>1</v>
      </c>
      <c r="I1456" s="43">
        <f t="shared" si="68"/>
        <v>1</v>
      </c>
    </row>
    <row r="1457" spans="3:9" x14ac:dyDescent="0.25">
      <c r="C1457" s="53">
        <v>44576</v>
      </c>
      <c r="D1457" s="45">
        <v>0.62013888888888891</v>
      </c>
      <c r="E1457" s="45" t="s">
        <v>898</v>
      </c>
      <c r="F1457" s="54">
        <v>5</v>
      </c>
      <c r="G1457" s="52">
        <f t="shared" si="66"/>
        <v>1184</v>
      </c>
      <c r="H1457" s="45">
        <f t="shared" si="67"/>
        <v>2</v>
      </c>
      <c r="I1457" s="43">
        <f t="shared" si="68"/>
        <v>2</v>
      </c>
    </row>
    <row r="1458" spans="3:9" x14ac:dyDescent="0.25">
      <c r="C1458" s="53">
        <v>44576</v>
      </c>
      <c r="D1458" s="45">
        <v>0.62013888888888891</v>
      </c>
      <c r="E1458" s="45" t="s">
        <v>898</v>
      </c>
      <c r="F1458" s="54">
        <v>5</v>
      </c>
      <c r="G1458" s="52">
        <f t="shared" si="66"/>
        <v>1184</v>
      </c>
      <c r="H1458" s="45">
        <f t="shared" si="67"/>
        <v>1</v>
      </c>
      <c r="I1458" s="43">
        <f t="shared" si="68"/>
        <v>2</v>
      </c>
    </row>
    <row r="1459" spans="3:9" hidden="1" x14ac:dyDescent="0.25">
      <c r="C1459" s="53">
        <v>44576</v>
      </c>
      <c r="D1459" s="45">
        <v>0.73263888888888884</v>
      </c>
      <c r="E1459" s="45" t="s">
        <v>898</v>
      </c>
      <c r="F1459" s="54">
        <v>9</v>
      </c>
      <c r="G1459" s="52">
        <f t="shared" si="66"/>
        <v>1185</v>
      </c>
      <c r="H1459" s="45">
        <f t="shared" si="67"/>
        <v>1</v>
      </c>
      <c r="I1459" s="43">
        <f t="shared" si="68"/>
        <v>1</v>
      </c>
    </row>
    <row r="1460" spans="3:9" x14ac:dyDescent="0.25">
      <c r="C1460" s="53">
        <v>44583</v>
      </c>
      <c r="D1460" s="45">
        <v>0.57638888888888895</v>
      </c>
      <c r="E1460" s="45" t="s">
        <v>303</v>
      </c>
      <c r="F1460" s="54">
        <v>3</v>
      </c>
      <c r="G1460" s="52">
        <f t="shared" si="66"/>
        <v>1186</v>
      </c>
      <c r="H1460" s="45">
        <f t="shared" si="67"/>
        <v>2</v>
      </c>
      <c r="I1460" s="43">
        <f t="shared" si="68"/>
        <v>2</v>
      </c>
    </row>
    <row r="1461" spans="3:9" x14ac:dyDescent="0.25">
      <c r="C1461" s="53">
        <v>44583</v>
      </c>
      <c r="D1461" s="45">
        <v>0.57638888888888895</v>
      </c>
      <c r="E1461" s="45" t="s">
        <v>303</v>
      </c>
      <c r="F1461" s="54">
        <v>3</v>
      </c>
      <c r="G1461" s="52">
        <f t="shared" si="66"/>
        <v>1186</v>
      </c>
      <c r="H1461" s="45">
        <f t="shared" si="67"/>
        <v>1</v>
      </c>
      <c r="I1461" s="43">
        <f t="shared" si="68"/>
        <v>2</v>
      </c>
    </row>
    <row r="1462" spans="3:9" x14ac:dyDescent="0.25">
      <c r="C1462" s="53">
        <v>44583</v>
      </c>
      <c r="D1462" s="45">
        <v>0.625</v>
      </c>
      <c r="E1462" s="45" t="s">
        <v>303</v>
      </c>
      <c r="F1462" s="54">
        <v>5</v>
      </c>
      <c r="G1462" s="52">
        <f t="shared" si="66"/>
        <v>1187</v>
      </c>
      <c r="H1462" s="45">
        <f t="shared" si="67"/>
        <v>2</v>
      </c>
      <c r="I1462" s="43">
        <f t="shared" si="68"/>
        <v>2</v>
      </c>
    </row>
    <row r="1463" spans="3:9" x14ac:dyDescent="0.25">
      <c r="C1463" s="53">
        <v>44583</v>
      </c>
      <c r="D1463" s="45">
        <v>0.625</v>
      </c>
      <c r="E1463" s="45" t="s">
        <v>303</v>
      </c>
      <c r="F1463" s="54">
        <v>5</v>
      </c>
      <c r="G1463" s="52">
        <f t="shared" si="66"/>
        <v>1187</v>
      </c>
      <c r="H1463" s="45">
        <f t="shared" si="67"/>
        <v>1</v>
      </c>
      <c r="I1463" s="43">
        <f t="shared" si="68"/>
        <v>2</v>
      </c>
    </row>
    <row r="1464" spans="3:9" x14ac:dyDescent="0.25">
      <c r="C1464" s="53">
        <v>44583</v>
      </c>
      <c r="D1464" s="45">
        <v>0.68055555555555547</v>
      </c>
      <c r="E1464" s="45" t="s">
        <v>303</v>
      </c>
      <c r="F1464" s="54">
        <v>7</v>
      </c>
      <c r="G1464" s="52">
        <f t="shared" si="66"/>
        <v>1188</v>
      </c>
      <c r="H1464" s="45">
        <f t="shared" si="67"/>
        <v>2</v>
      </c>
      <c r="I1464" s="43">
        <f t="shared" si="68"/>
        <v>2</v>
      </c>
    </row>
    <row r="1465" spans="3:9" x14ac:dyDescent="0.25">
      <c r="C1465" s="53">
        <v>44583</v>
      </c>
      <c r="D1465" s="45">
        <v>0.68055555555555547</v>
      </c>
      <c r="E1465" s="45" t="s">
        <v>303</v>
      </c>
      <c r="F1465" s="54">
        <v>7</v>
      </c>
      <c r="G1465" s="52">
        <f t="shared" si="66"/>
        <v>1188</v>
      </c>
      <c r="H1465" s="45">
        <f t="shared" si="67"/>
        <v>1</v>
      </c>
      <c r="I1465" s="43">
        <f t="shared" si="68"/>
        <v>2</v>
      </c>
    </row>
    <row r="1466" spans="3:9" hidden="1" x14ac:dyDescent="0.25">
      <c r="C1466" s="53">
        <v>44587</v>
      </c>
      <c r="D1466" s="45">
        <v>0.65277777777777779</v>
      </c>
      <c r="E1466" s="45" t="s">
        <v>261</v>
      </c>
      <c r="F1466" s="54">
        <v>5</v>
      </c>
      <c r="G1466" s="52">
        <f t="shared" si="66"/>
        <v>1189</v>
      </c>
      <c r="H1466" s="45">
        <f t="shared" si="67"/>
        <v>1</v>
      </c>
      <c r="I1466" s="43">
        <f t="shared" si="68"/>
        <v>1</v>
      </c>
    </row>
    <row r="1467" spans="3:9" x14ac:dyDescent="0.25">
      <c r="C1467" s="53">
        <v>44587</v>
      </c>
      <c r="D1467" s="45">
        <v>0.68055555555555547</v>
      </c>
      <c r="E1467" s="45" t="s">
        <v>261</v>
      </c>
      <c r="F1467" s="54">
        <v>6</v>
      </c>
      <c r="G1467" s="52">
        <f t="shared" si="66"/>
        <v>1190</v>
      </c>
      <c r="H1467" s="45">
        <f t="shared" si="67"/>
        <v>2</v>
      </c>
      <c r="I1467" s="43">
        <f t="shared" si="68"/>
        <v>2</v>
      </c>
    </row>
    <row r="1468" spans="3:9" x14ac:dyDescent="0.25">
      <c r="C1468" s="53">
        <v>44587</v>
      </c>
      <c r="D1468" s="45">
        <v>0.68055555555555547</v>
      </c>
      <c r="E1468" s="45" t="s">
        <v>261</v>
      </c>
      <c r="F1468" s="54">
        <v>6</v>
      </c>
      <c r="G1468" s="52">
        <f t="shared" si="66"/>
        <v>1190</v>
      </c>
      <c r="H1468" s="45">
        <f t="shared" si="67"/>
        <v>1</v>
      </c>
      <c r="I1468" s="43">
        <f t="shared" si="68"/>
        <v>2</v>
      </c>
    </row>
    <row r="1469" spans="3:9" hidden="1" x14ac:dyDescent="0.25">
      <c r="C1469" s="53">
        <v>44590</v>
      </c>
      <c r="D1469" s="45">
        <v>0.52777777777777779</v>
      </c>
      <c r="E1469" s="45" t="s">
        <v>303</v>
      </c>
      <c r="F1469" s="54">
        <v>2</v>
      </c>
      <c r="G1469" s="52">
        <f t="shared" si="66"/>
        <v>1191</v>
      </c>
      <c r="H1469" s="45">
        <f t="shared" si="67"/>
        <v>1</v>
      </c>
      <c r="I1469" s="43">
        <f t="shared" si="68"/>
        <v>1</v>
      </c>
    </row>
    <row r="1470" spans="3:9" hidden="1" x14ac:dyDescent="0.25">
      <c r="C1470" s="53">
        <v>44590</v>
      </c>
      <c r="D1470" s="45">
        <v>0.57638888888888895</v>
      </c>
      <c r="E1470" s="45" t="s">
        <v>303</v>
      </c>
      <c r="F1470" s="54">
        <v>3</v>
      </c>
      <c r="G1470" s="52">
        <f t="shared" si="66"/>
        <v>1192</v>
      </c>
      <c r="H1470" s="45">
        <f t="shared" si="67"/>
        <v>1</v>
      </c>
      <c r="I1470" s="43">
        <f t="shared" si="68"/>
        <v>1</v>
      </c>
    </row>
    <row r="1471" spans="3:9" hidden="1" x14ac:dyDescent="0.25">
      <c r="C1471" s="53">
        <v>44590</v>
      </c>
      <c r="D1471" s="45">
        <v>0.68055555555555547</v>
      </c>
      <c r="E1471" s="45" t="s">
        <v>303</v>
      </c>
      <c r="F1471" s="54">
        <v>7</v>
      </c>
      <c r="G1471" s="52">
        <f t="shared" si="66"/>
        <v>1193</v>
      </c>
      <c r="H1471" s="45">
        <f t="shared" si="67"/>
        <v>1</v>
      </c>
      <c r="I1471" s="43">
        <f t="shared" si="68"/>
        <v>1</v>
      </c>
    </row>
    <row r="1472" spans="3:9" hidden="1" x14ac:dyDescent="0.25">
      <c r="C1472" s="53">
        <v>44597</v>
      </c>
      <c r="D1472" s="45">
        <v>0.68402777777777779</v>
      </c>
      <c r="E1472" s="45" t="s">
        <v>261</v>
      </c>
      <c r="F1472" s="54">
        <v>7</v>
      </c>
      <c r="G1472" s="52">
        <f t="shared" si="66"/>
        <v>1194</v>
      </c>
      <c r="H1472" s="45">
        <f t="shared" si="67"/>
        <v>1</v>
      </c>
      <c r="I1472" s="43">
        <f t="shared" si="68"/>
        <v>1</v>
      </c>
    </row>
    <row r="1473" spans="3:9" hidden="1" x14ac:dyDescent="0.25">
      <c r="C1473" s="53">
        <v>44597</v>
      </c>
      <c r="D1473" s="45">
        <v>0.73611111111111116</v>
      </c>
      <c r="E1473" s="45" t="s">
        <v>261</v>
      </c>
      <c r="F1473" s="54">
        <v>9</v>
      </c>
      <c r="G1473" s="52">
        <f t="shared" si="66"/>
        <v>1195</v>
      </c>
      <c r="H1473" s="45">
        <f t="shared" si="67"/>
        <v>1</v>
      </c>
      <c r="I1473" s="43">
        <f t="shared" si="68"/>
        <v>1</v>
      </c>
    </row>
    <row r="1474" spans="3:9" hidden="1" x14ac:dyDescent="0.25">
      <c r="C1474" s="53">
        <v>44604</v>
      </c>
      <c r="D1474" s="45">
        <v>0.52777777777777779</v>
      </c>
      <c r="E1474" s="45" t="s">
        <v>261</v>
      </c>
      <c r="F1474" s="54">
        <v>1</v>
      </c>
      <c r="G1474" s="52">
        <f t="shared" si="66"/>
        <v>1196</v>
      </c>
      <c r="H1474" s="45">
        <f t="shared" si="67"/>
        <v>1</v>
      </c>
      <c r="I1474" s="43">
        <f t="shared" si="68"/>
        <v>1</v>
      </c>
    </row>
    <row r="1475" spans="3:9" hidden="1" x14ac:dyDescent="0.25">
      <c r="C1475" s="53">
        <v>44604</v>
      </c>
      <c r="D1475" s="45">
        <v>0.65625</v>
      </c>
      <c r="E1475" s="45" t="s">
        <v>261</v>
      </c>
      <c r="F1475" s="54">
        <v>6</v>
      </c>
      <c r="G1475" s="52">
        <f t="shared" si="66"/>
        <v>1197</v>
      </c>
      <c r="H1475" s="45">
        <f t="shared" si="67"/>
        <v>1</v>
      </c>
      <c r="I1475" s="43">
        <f t="shared" si="68"/>
        <v>1</v>
      </c>
    </row>
    <row r="1476" spans="3:9" x14ac:dyDescent="0.25">
      <c r="C1476" s="53">
        <v>44604</v>
      </c>
      <c r="D1476" s="45">
        <v>0.68402777777777779</v>
      </c>
      <c r="E1476" s="45" t="s">
        <v>261</v>
      </c>
      <c r="F1476" s="54">
        <v>7</v>
      </c>
      <c r="G1476" s="52">
        <f t="shared" si="66"/>
        <v>1198</v>
      </c>
      <c r="H1476" s="45">
        <f t="shared" si="67"/>
        <v>2</v>
      </c>
      <c r="I1476" s="43">
        <f t="shared" si="68"/>
        <v>2</v>
      </c>
    </row>
    <row r="1477" spans="3:9" x14ac:dyDescent="0.25">
      <c r="C1477" s="53">
        <v>44604</v>
      </c>
      <c r="D1477" s="45">
        <v>0.68402777777777779</v>
      </c>
      <c r="E1477" s="45" t="s">
        <v>261</v>
      </c>
      <c r="F1477" s="54">
        <v>7</v>
      </c>
      <c r="G1477" s="52">
        <f t="shared" ref="G1477:G1540" si="69">IF(AND(C1477=C1476,F1477=F1476),G1476,G1476+1)</f>
        <v>1198</v>
      </c>
      <c r="H1477" s="45">
        <f t="shared" si="67"/>
        <v>1</v>
      </c>
      <c r="I1477" s="43">
        <f t="shared" si="68"/>
        <v>2</v>
      </c>
    </row>
    <row r="1478" spans="3:9" x14ac:dyDescent="0.25">
      <c r="C1478" s="53">
        <v>44604</v>
      </c>
      <c r="D1478" s="45">
        <v>0.71180555555555547</v>
      </c>
      <c r="E1478" s="45" t="s">
        <v>261</v>
      </c>
      <c r="F1478" s="54">
        <v>8</v>
      </c>
      <c r="G1478" s="52">
        <f t="shared" si="69"/>
        <v>1199</v>
      </c>
      <c r="H1478" s="45">
        <f t="shared" ref="H1478:H1541" si="70">IF(G1478=G1480,3,IF(G1478=G1479,2,1))</f>
        <v>2</v>
      </c>
      <c r="I1478" s="43">
        <f t="shared" ref="I1478:I1541" si="71">IF(H1476=3,3,IF(H1477=3,3,IF(H1477=2,2,H1478)))</f>
        <v>2</v>
      </c>
    </row>
    <row r="1479" spans="3:9" x14ac:dyDescent="0.25">
      <c r="C1479" s="53">
        <v>44604</v>
      </c>
      <c r="D1479" s="45">
        <v>0.71180555555555547</v>
      </c>
      <c r="E1479" s="45" t="s">
        <v>261</v>
      </c>
      <c r="F1479" s="54">
        <v>8</v>
      </c>
      <c r="G1479" s="52">
        <f t="shared" si="69"/>
        <v>1199</v>
      </c>
      <c r="H1479" s="45">
        <f t="shared" si="70"/>
        <v>1</v>
      </c>
      <c r="I1479" s="43">
        <f t="shared" si="71"/>
        <v>2</v>
      </c>
    </row>
    <row r="1480" spans="3:9" x14ac:dyDescent="0.25">
      <c r="C1480" s="53">
        <v>44611</v>
      </c>
      <c r="D1480" s="45">
        <v>0.52777777777777779</v>
      </c>
      <c r="E1480" s="45" t="s">
        <v>898</v>
      </c>
      <c r="F1480" s="54">
        <v>1</v>
      </c>
      <c r="G1480" s="52">
        <f t="shared" si="69"/>
        <v>1200</v>
      </c>
      <c r="H1480" s="45">
        <f t="shared" si="70"/>
        <v>2</v>
      </c>
      <c r="I1480" s="43">
        <f t="shared" si="71"/>
        <v>2</v>
      </c>
    </row>
    <row r="1481" spans="3:9" x14ac:dyDescent="0.25">
      <c r="C1481" s="53">
        <v>44611</v>
      </c>
      <c r="D1481" s="45">
        <v>0.52777777777777779</v>
      </c>
      <c r="E1481" s="45" t="s">
        <v>898</v>
      </c>
      <c r="F1481" s="54">
        <v>1</v>
      </c>
      <c r="G1481" s="52">
        <f t="shared" si="69"/>
        <v>1200</v>
      </c>
      <c r="H1481" s="45">
        <f t="shared" si="70"/>
        <v>1</v>
      </c>
      <c r="I1481" s="43">
        <f t="shared" si="71"/>
        <v>2</v>
      </c>
    </row>
    <row r="1482" spans="3:9" x14ac:dyDescent="0.25">
      <c r="C1482" s="53">
        <v>44611</v>
      </c>
      <c r="D1482" s="45">
        <v>0.55208333333333337</v>
      </c>
      <c r="E1482" s="45" t="s">
        <v>898</v>
      </c>
      <c r="F1482" s="54">
        <v>2</v>
      </c>
      <c r="G1482" s="52">
        <f t="shared" si="69"/>
        <v>1201</v>
      </c>
      <c r="H1482" s="45">
        <f t="shared" si="70"/>
        <v>2</v>
      </c>
      <c r="I1482" s="43">
        <f t="shared" si="71"/>
        <v>2</v>
      </c>
    </row>
    <row r="1483" spans="3:9" x14ac:dyDescent="0.25">
      <c r="C1483" s="53">
        <v>44611</v>
      </c>
      <c r="D1483" s="45">
        <v>0.55208333333333337</v>
      </c>
      <c r="E1483" s="45" t="s">
        <v>898</v>
      </c>
      <c r="F1483" s="54">
        <v>2</v>
      </c>
      <c r="G1483" s="52">
        <f t="shared" si="69"/>
        <v>1201</v>
      </c>
      <c r="H1483" s="45">
        <f t="shared" si="70"/>
        <v>1</v>
      </c>
      <c r="I1483" s="43">
        <f t="shared" si="71"/>
        <v>2</v>
      </c>
    </row>
    <row r="1484" spans="3:9" hidden="1" x14ac:dyDescent="0.25">
      <c r="C1484" s="53">
        <v>44611</v>
      </c>
      <c r="D1484" s="45">
        <v>0.57638888888888895</v>
      </c>
      <c r="E1484" s="45" t="s">
        <v>898</v>
      </c>
      <c r="F1484" s="54">
        <v>3</v>
      </c>
      <c r="G1484" s="52">
        <f t="shared" si="69"/>
        <v>1202</v>
      </c>
      <c r="H1484" s="45">
        <f t="shared" si="70"/>
        <v>1</v>
      </c>
      <c r="I1484" s="43">
        <f t="shared" si="71"/>
        <v>1</v>
      </c>
    </row>
    <row r="1485" spans="3:9" hidden="1" x14ac:dyDescent="0.25">
      <c r="C1485" s="53">
        <v>44611</v>
      </c>
      <c r="D1485" s="45">
        <v>0.68402777777777779</v>
      </c>
      <c r="E1485" s="45" t="s">
        <v>898</v>
      </c>
      <c r="F1485" s="54">
        <v>7</v>
      </c>
      <c r="G1485" s="52">
        <f t="shared" si="69"/>
        <v>1203</v>
      </c>
      <c r="H1485" s="45">
        <f t="shared" si="70"/>
        <v>1</v>
      </c>
      <c r="I1485" s="43">
        <f t="shared" si="71"/>
        <v>1</v>
      </c>
    </row>
    <row r="1486" spans="3:9" hidden="1" x14ac:dyDescent="0.25">
      <c r="C1486" s="53">
        <v>44611</v>
      </c>
      <c r="D1486" s="45">
        <v>0.73611111111111116</v>
      </c>
      <c r="E1486" s="45" t="s">
        <v>898</v>
      </c>
      <c r="F1486" s="54">
        <v>9</v>
      </c>
      <c r="G1486" s="52">
        <f t="shared" si="69"/>
        <v>1204</v>
      </c>
      <c r="H1486" s="45">
        <f t="shared" si="70"/>
        <v>3</v>
      </c>
      <c r="I1486" s="43">
        <f t="shared" si="71"/>
        <v>3</v>
      </c>
    </row>
    <row r="1487" spans="3:9" hidden="1" x14ac:dyDescent="0.25">
      <c r="C1487" s="53">
        <v>44611</v>
      </c>
      <c r="D1487" s="45">
        <v>0.73611111111111116</v>
      </c>
      <c r="E1487" s="45" t="s">
        <v>898</v>
      </c>
      <c r="F1487" s="54">
        <v>9</v>
      </c>
      <c r="G1487" s="52">
        <f t="shared" si="69"/>
        <v>1204</v>
      </c>
      <c r="H1487" s="45">
        <f t="shared" si="70"/>
        <v>2</v>
      </c>
      <c r="I1487" s="43">
        <f t="shared" si="71"/>
        <v>3</v>
      </c>
    </row>
    <row r="1488" spans="3:9" hidden="1" x14ac:dyDescent="0.25">
      <c r="C1488" s="53">
        <v>44611</v>
      </c>
      <c r="D1488" s="45">
        <v>0.73611111111111116</v>
      </c>
      <c r="E1488" s="45" t="s">
        <v>898</v>
      </c>
      <c r="F1488" s="54">
        <v>9</v>
      </c>
      <c r="G1488" s="52">
        <f t="shared" si="69"/>
        <v>1204</v>
      </c>
      <c r="H1488" s="45">
        <f t="shared" si="70"/>
        <v>1</v>
      </c>
      <c r="I1488" s="43">
        <f t="shared" si="71"/>
        <v>3</v>
      </c>
    </row>
    <row r="1489" spans="3:9" hidden="1" x14ac:dyDescent="0.25">
      <c r="C1489" s="53">
        <v>44618</v>
      </c>
      <c r="D1489" s="45">
        <v>0.55208333333333337</v>
      </c>
      <c r="E1489" s="45" t="s">
        <v>261</v>
      </c>
      <c r="F1489" s="54">
        <v>2</v>
      </c>
      <c r="G1489" s="52">
        <f t="shared" si="69"/>
        <v>1205</v>
      </c>
      <c r="H1489" s="45">
        <f t="shared" si="70"/>
        <v>1</v>
      </c>
      <c r="I1489" s="43">
        <f t="shared" si="71"/>
        <v>1</v>
      </c>
    </row>
    <row r="1490" spans="3:9" hidden="1" x14ac:dyDescent="0.25">
      <c r="C1490" s="53">
        <v>44618</v>
      </c>
      <c r="D1490" s="45">
        <v>0.62847222222222221</v>
      </c>
      <c r="E1490" s="45" t="s">
        <v>261</v>
      </c>
      <c r="F1490" s="54">
        <v>5</v>
      </c>
      <c r="G1490" s="52">
        <f t="shared" si="69"/>
        <v>1206</v>
      </c>
      <c r="H1490" s="45">
        <f t="shared" si="70"/>
        <v>1</v>
      </c>
      <c r="I1490" s="43">
        <f t="shared" si="71"/>
        <v>1</v>
      </c>
    </row>
    <row r="1491" spans="3:9" hidden="1" x14ac:dyDescent="0.25">
      <c r="C1491" s="53">
        <v>44618</v>
      </c>
      <c r="D1491" s="45">
        <v>0.65625</v>
      </c>
      <c r="E1491" s="45" t="s">
        <v>261</v>
      </c>
      <c r="F1491" s="54">
        <v>6</v>
      </c>
      <c r="G1491" s="52">
        <f t="shared" si="69"/>
        <v>1207</v>
      </c>
      <c r="H1491" s="45">
        <f t="shared" si="70"/>
        <v>1</v>
      </c>
      <c r="I1491" s="43">
        <f t="shared" si="71"/>
        <v>1</v>
      </c>
    </row>
    <row r="1492" spans="3:9" x14ac:dyDescent="0.25">
      <c r="C1492" s="53">
        <v>44618</v>
      </c>
      <c r="D1492" s="45">
        <v>0.71180555555555547</v>
      </c>
      <c r="E1492" s="45" t="s">
        <v>261</v>
      </c>
      <c r="F1492" s="54">
        <v>8</v>
      </c>
      <c r="G1492" s="52">
        <f t="shared" si="69"/>
        <v>1208</v>
      </c>
      <c r="H1492" s="45">
        <f t="shared" si="70"/>
        <v>2</v>
      </c>
      <c r="I1492" s="43">
        <f t="shared" si="71"/>
        <v>2</v>
      </c>
    </row>
    <row r="1493" spans="3:9" x14ac:dyDescent="0.25">
      <c r="C1493" s="53">
        <v>44618</v>
      </c>
      <c r="D1493" s="45">
        <v>0.71180555555555547</v>
      </c>
      <c r="E1493" s="45" t="s">
        <v>261</v>
      </c>
      <c r="F1493" s="54">
        <v>8</v>
      </c>
      <c r="G1493" s="52">
        <f t="shared" si="69"/>
        <v>1208</v>
      </c>
      <c r="H1493" s="45">
        <f t="shared" si="70"/>
        <v>1</v>
      </c>
      <c r="I1493" s="43">
        <f t="shared" si="71"/>
        <v>2</v>
      </c>
    </row>
    <row r="1494" spans="3:9" hidden="1" x14ac:dyDescent="0.25">
      <c r="C1494" s="53">
        <v>44618</v>
      </c>
      <c r="D1494" s="45">
        <v>0.73611111111111116</v>
      </c>
      <c r="E1494" s="45" t="s">
        <v>261</v>
      </c>
      <c r="F1494" s="54">
        <v>9</v>
      </c>
      <c r="G1494" s="52">
        <f t="shared" si="69"/>
        <v>1209</v>
      </c>
      <c r="H1494" s="45">
        <f t="shared" si="70"/>
        <v>1</v>
      </c>
      <c r="I1494" s="43">
        <f t="shared" si="71"/>
        <v>1</v>
      </c>
    </row>
    <row r="1495" spans="3:9" hidden="1" x14ac:dyDescent="0.25">
      <c r="C1495" s="53">
        <v>44625</v>
      </c>
      <c r="D1495" s="45">
        <v>0.54861111111111105</v>
      </c>
      <c r="E1495" s="45" t="s">
        <v>898</v>
      </c>
      <c r="F1495" s="54">
        <v>2</v>
      </c>
      <c r="G1495" s="52">
        <f t="shared" si="69"/>
        <v>1210</v>
      </c>
      <c r="H1495" s="45">
        <f t="shared" si="70"/>
        <v>1</v>
      </c>
      <c r="I1495" s="43">
        <f t="shared" si="71"/>
        <v>1</v>
      </c>
    </row>
    <row r="1496" spans="3:9" x14ac:dyDescent="0.25">
      <c r="C1496" s="53">
        <v>44625</v>
      </c>
      <c r="D1496" s="45">
        <v>0.57291666666666663</v>
      </c>
      <c r="E1496" s="45" t="s">
        <v>898</v>
      </c>
      <c r="F1496" s="54">
        <v>3</v>
      </c>
      <c r="G1496" s="52">
        <f t="shared" si="69"/>
        <v>1211</v>
      </c>
      <c r="H1496" s="45">
        <f t="shared" si="70"/>
        <v>2</v>
      </c>
      <c r="I1496" s="43">
        <f t="shared" si="71"/>
        <v>2</v>
      </c>
    </row>
    <row r="1497" spans="3:9" x14ac:dyDescent="0.25">
      <c r="C1497" s="53">
        <v>44625</v>
      </c>
      <c r="D1497" s="45">
        <v>0.57291666666666663</v>
      </c>
      <c r="E1497" s="45" t="s">
        <v>898</v>
      </c>
      <c r="F1497" s="54">
        <v>3</v>
      </c>
      <c r="G1497" s="52">
        <f t="shared" si="69"/>
        <v>1211</v>
      </c>
      <c r="H1497" s="45">
        <f t="shared" si="70"/>
        <v>1</v>
      </c>
      <c r="I1497" s="43">
        <f t="shared" si="71"/>
        <v>2</v>
      </c>
    </row>
    <row r="1498" spans="3:9" x14ac:dyDescent="0.25">
      <c r="C1498" s="53">
        <v>44625</v>
      </c>
      <c r="D1498" s="45">
        <v>0.59722222222222221</v>
      </c>
      <c r="E1498" s="45" t="s">
        <v>898</v>
      </c>
      <c r="F1498" s="54">
        <v>4</v>
      </c>
      <c r="G1498" s="52">
        <f t="shared" si="69"/>
        <v>1212</v>
      </c>
      <c r="H1498" s="45">
        <f t="shared" si="70"/>
        <v>2</v>
      </c>
      <c r="I1498" s="43">
        <f t="shared" si="71"/>
        <v>2</v>
      </c>
    </row>
    <row r="1499" spans="3:9" x14ac:dyDescent="0.25">
      <c r="C1499" s="53">
        <v>44625</v>
      </c>
      <c r="D1499" s="45">
        <v>0.59722222222222221</v>
      </c>
      <c r="E1499" s="45" t="s">
        <v>898</v>
      </c>
      <c r="F1499" s="54">
        <v>4</v>
      </c>
      <c r="G1499" s="52">
        <f t="shared" si="69"/>
        <v>1212</v>
      </c>
      <c r="H1499" s="45">
        <f t="shared" si="70"/>
        <v>1</v>
      </c>
      <c r="I1499" s="43">
        <f t="shared" si="71"/>
        <v>2</v>
      </c>
    </row>
    <row r="1500" spans="3:9" hidden="1" x14ac:dyDescent="0.25">
      <c r="C1500" s="53">
        <v>44625</v>
      </c>
      <c r="D1500" s="45">
        <v>0.65277777777777779</v>
      </c>
      <c r="E1500" s="45" t="s">
        <v>898</v>
      </c>
      <c r="F1500" s="54">
        <v>6</v>
      </c>
      <c r="G1500" s="52">
        <f t="shared" si="69"/>
        <v>1213</v>
      </c>
      <c r="H1500" s="45">
        <f t="shared" si="70"/>
        <v>1</v>
      </c>
      <c r="I1500" s="43">
        <f t="shared" si="71"/>
        <v>1</v>
      </c>
    </row>
    <row r="1501" spans="3:9" x14ac:dyDescent="0.25">
      <c r="C1501" s="53">
        <v>44625</v>
      </c>
      <c r="D1501" s="45">
        <v>0.70833333333333337</v>
      </c>
      <c r="E1501" s="45" t="s">
        <v>898</v>
      </c>
      <c r="F1501" s="54">
        <v>8</v>
      </c>
      <c r="G1501" s="52">
        <f t="shared" si="69"/>
        <v>1214</v>
      </c>
      <c r="H1501" s="45">
        <f t="shared" si="70"/>
        <v>2</v>
      </c>
      <c r="I1501" s="43">
        <f t="shared" si="71"/>
        <v>2</v>
      </c>
    </row>
    <row r="1502" spans="3:9" x14ac:dyDescent="0.25">
      <c r="C1502" s="53">
        <v>44625</v>
      </c>
      <c r="D1502" s="45">
        <v>0.70833333333333337</v>
      </c>
      <c r="E1502" s="45" t="s">
        <v>898</v>
      </c>
      <c r="F1502" s="54">
        <v>8</v>
      </c>
      <c r="G1502" s="52">
        <f t="shared" si="69"/>
        <v>1214</v>
      </c>
      <c r="H1502" s="45">
        <f t="shared" si="70"/>
        <v>1</v>
      </c>
      <c r="I1502" s="43">
        <f t="shared" si="71"/>
        <v>2</v>
      </c>
    </row>
    <row r="1503" spans="3:9" x14ac:dyDescent="0.25">
      <c r="C1503" s="53">
        <v>44625</v>
      </c>
      <c r="D1503" s="45">
        <v>0.73958333333333337</v>
      </c>
      <c r="E1503" s="45" t="s">
        <v>898</v>
      </c>
      <c r="F1503" s="54">
        <v>9</v>
      </c>
      <c r="G1503" s="52">
        <f t="shared" si="69"/>
        <v>1215</v>
      </c>
      <c r="H1503" s="45">
        <f t="shared" si="70"/>
        <v>2</v>
      </c>
      <c r="I1503" s="43">
        <f t="shared" si="71"/>
        <v>2</v>
      </c>
    </row>
    <row r="1504" spans="3:9" x14ac:dyDescent="0.25">
      <c r="C1504" s="53">
        <v>44625</v>
      </c>
      <c r="D1504" s="45">
        <v>0.73958333333333337</v>
      </c>
      <c r="E1504" s="45" t="s">
        <v>898</v>
      </c>
      <c r="F1504" s="54">
        <v>9</v>
      </c>
      <c r="G1504" s="52">
        <f t="shared" si="69"/>
        <v>1215</v>
      </c>
      <c r="H1504" s="45">
        <f t="shared" si="70"/>
        <v>1</v>
      </c>
      <c r="I1504" s="43">
        <f t="shared" si="71"/>
        <v>2</v>
      </c>
    </row>
    <row r="1505" spans="3:9" x14ac:dyDescent="0.25">
      <c r="C1505" s="53">
        <v>44632</v>
      </c>
      <c r="D1505" s="45">
        <v>0.54861111111111105</v>
      </c>
      <c r="E1505" s="45" t="s">
        <v>898</v>
      </c>
      <c r="F1505" s="54">
        <v>2</v>
      </c>
      <c r="G1505" s="52">
        <f t="shared" si="69"/>
        <v>1216</v>
      </c>
      <c r="H1505" s="45">
        <f t="shared" si="70"/>
        <v>2</v>
      </c>
      <c r="I1505" s="43">
        <f t="shared" si="71"/>
        <v>2</v>
      </c>
    </row>
    <row r="1506" spans="3:9" x14ac:dyDescent="0.25">
      <c r="C1506" s="53">
        <v>44632</v>
      </c>
      <c r="D1506" s="45">
        <v>0.54861111111111105</v>
      </c>
      <c r="E1506" s="45" t="s">
        <v>898</v>
      </c>
      <c r="F1506" s="54">
        <v>2</v>
      </c>
      <c r="G1506" s="52">
        <f t="shared" si="69"/>
        <v>1216</v>
      </c>
      <c r="H1506" s="45">
        <f t="shared" si="70"/>
        <v>1</v>
      </c>
      <c r="I1506" s="43">
        <f t="shared" si="71"/>
        <v>2</v>
      </c>
    </row>
    <row r="1507" spans="3:9" x14ac:dyDescent="0.25">
      <c r="C1507" s="53">
        <v>44632</v>
      </c>
      <c r="D1507" s="45">
        <v>0.68055555555555547</v>
      </c>
      <c r="E1507" s="45" t="s">
        <v>898</v>
      </c>
      <c r="F1507" s="54">
        <v>7</v>
      </c>
      <c r="G1507" s="52">
        <f t="shared" si="69"/>
        <v>1217</v>
      </c>
      <c r="H1507" s="45">
        <f t="shared" si="70"/>
        <v>2</v>
      </c>
      <c r="I1507" s="43">
        <f t="shared" si="71"/>
        <v>2</v>
      </c>
    </row>
    <row r="1508" spans="3:9" x14ac:dyDescent="0.25">
      <c r="C1508" s="53">
        <v>44632</v>
      </c>
      <c r="D1508" s="45">
        <v>0.68055555555555547</v>
      </c>
      <c r="E1508" s="45" t="s">
        <v>898</v>
      </c>
      <c r="F1508" s="54">
        <v>7</v>
      </c>
      <c r="G1508" s="52">
        <f t="shared" si="69"/>
        <v>1217</v>
      </c>
      <c r="H1508" s="45">
        <f t="shared" si="70"/>
        <v>1</v>
      </c>
      <c r="I1508" s="43">
        <f t="shared" si="71"/>
        <v>2</v>
      </c>
    </row>
    <row r="1509" spans="3:9" hidden="1" x14ac:dyDescent="0.25">
      <c r="C1509" s="53">
        <v>44632</v>
      </c>
      <c r="D1509" s="45">
        <v>0.70833333333333337</v>
      </c>
      <c r="E1509" s="45" t="s">
        <v>898</v>
      </c>
      <c r="F1509" s="54">
        <v>8</v>
      </c>
      <c r="G1509" s="52">
        <f t="shared" si="69"/>
        <v>1218</v>
      </c>
      <c r="H1509" s="45">
        <f t="shared" si="70"/>
        <v>1</v>
      </c>
      <c r="I1509" s="43">
        <f t="shared" si="71"/>
        <v>1</v>
      </c>
    </row>
    <row r="1510" spans="3:9" hidden="1" x14ac:dyDescent="0.25">
      <c r="C1510" s="53">
        <v>44639</v>
      </c>
      <c r="D1510" s="45">
        <v>0.51736111111111105</v>
      </c>
      <c r="E1510" s="45" t="s">
        <v>898</v>
      </c>
      <c r="F1510" s="54">
        <v>1</v>
      </c>
      <c r="G1510" s="52">
        <f t="shared" si="69"/>
        <v>1219</v>
      </c>
      <c r="H1510" s="45">
        <f t="shared" si="70"/>
        <v>1</v>
      </c>
      <c r="I1510" s="43">
        <f t="shared" si="71"/>
        <v>1</v>
      </c>
    </row>
    <row r="1511" spans="3:9" x14ac:dyDescent="0.25">
      <c r="C1511" s="53">
        <v>44639</v>
      </c>
      <c r="D1511" s="45">
        <v>0.54513888888888895</v>
      </c>
      <c r="E1511" s="45" t="s">
        <v>898</v>
      </c>
      <c r="F1511" s="54">
        <v>2</v>
      </c>
      <c r="G1511" s="52">
        <f t="shared" si="69"/>
        <v>1220</v>
      </c>
      <c r="H1511" s="45">
        <f t="shared" si="70"/>
        <v>2</v>
      </c>
      <c r="I1511" s="43">
        <f t="shared" si="71"/>
        <v>2</v>
      </c>
    </row>
    <row r="1512" spans="3:9" x14ac:dyDescent="0.25">
      <c r="C1512" s="53">
        <v>44639</v>
      </c>
      <c r="D1512" s="45">
        <v>0.54513888888888895</v>
      </c>
      <c r="E1512" s="45" t="s">
        <v>898</v>
      </c>
      <c r="F1512" s="54">
        <v>2</v>
      </c>
      <c r="G1512" s="52">
        <f t="shared" si="69"/>
        <v>1220</v>
      </c>
      <c r="H1512" s="45">
        <f t="shared" si="70"/>
        <v>1</v>
      </c>
      <c r="I1512" s="43">
        <f t="shared" si="71"/>
        <v>2</v>
      </c>
    </row>
    <row r="1513" spans="3:9" x14ac:dyDescent="0.25">
      <c r="C1513" s="53">
        <v>44639</v>
      </c>
      <c r="D1513" s="45">
        <v>0.65277777777777779</v>
      </c>
      <c r="E1513" s="45" t="s">
        <v>898</v>
      </c>
      <c r="F1513" s="54">
        <v>6</v>
      </c>
      <c r="G1513" s="52">
        <f t="shared" si="69"/>
        <v>1221</v>
      </c>
      <c r="H1513" s="45">
        <f t="shared" si="70"/>
        <v>2</v>
      </c>
      <c r="I1513" s="43">
        <f t="shared" si="71"/>
        <v>2</v>
      </c>
    </row>
    <row r="1514" spans="3:9" x14ac:dyDescent="0.25">
      <c r="C1514" s="53">
        <v>44639</v>
      </c>
      <c r="D1514" s="45">
        <v>0.65277777777777779</v>
      </c>
      <c r="E1514" s="45" t="s">
        <v>898</v>
      </c>
      <c r="F1514" s="54">
        <v>6</v>
      </c>
      <c r="G1514" s="52">
        <f t="shared" si="69"/>
        <v>1221</v>
      </c>
      <c r="H1514" s="45">
        <f t="shared" si="70"/>
        <v>1</v>
      </c>
      <c r="I1514" s="43">
        <f t="shared" si="71"/>
        <v>2</v>
      </c>
    </row>
    <row r="1515" spans="3:9" hidden="1" x14ac:dyDescent="0.25">
      <c r="C1515" s="53">
        <v>44639</v>
      </c>
      <c r="D1515" s="45">
        <v>0.68055555555555547</v>
      </c>
      <c r="E1515" s="45" t="s">
        <v>898</v>
      </c>
      <c r="F1515" s="54">
        <v>7</v>
      </c>
      <c r="G1515" s="52">
        <f t="shared" si="69"/>
        <v>1222</v>
      </c>
      <c r="H1515" s="45">
        <f t="shared" si="70"/>
        <v>1</v>
      </c>
      <c r="I1515" s="43">
        <f t="shared" si="71"/>
        <v>1</v>
      </c>
    </row>
    <row r="1516" spans="3:9" hidden="1" x14ac:dyDescent="0.25">
      <c r="C1516" s="53">
        <v>44639</v>
      </c>
      <c r="D1516" s="45">
        <v>0.70833333333333337</v>
      </c>
      <c r="E1516" s="45" t="s">
        <v>898</v>
      </c>
      <c r="F1516" s="54">
        <v>8</v>
      </c>
      <c r="G1516" s="52">
        <f t="shared" si="69"/>
        <v>1223</v>
      </c>
      <c r="H1516" s="45">
        <f t="shared" si="70"/>
        <v>1</v>
      </c>
      <c r="I1516" s="43">
        <f t="shared" si="71"/>
        <v>1</v>
      </c>
    </row>
    <row r="1517" spans="3:9" x14ac:dyDescent="0.25">
      <c r="C1517" s="53">
        <v>44645</v>
      </c>
      <c r="D1517" s="45">
        <v>0.82291666666666663</v>
      </c>
      <c r="E1517" s="45" t="s">
        <v>8</v>
      </c>
      <c r="F1517" s="54">
        <v>4</v>
      </c>
      <c r="G1517" s="52">
        <f t="shared" si="69"/>
        <v>1224</v>
      </c>
      <c r="H1517" s="45">
        <f t="shared" si="70"/>
        <v>2</v>
      </c>
      <c r="I1517" s="43">
        <f t="shared" si="71"/>
        <v>2</v>
      </c>
    </row>
    <row r="1518" spans="3:9" x14ac:dyDescent="0.25">
      <c r="C1518" s="53">
        <v>44645</v>
      </c>
      <c r="D1518" s="45">
        <v>0.82291666666666663</v>
      </c>
      <c r="E1518" s="45" t="s">
        <v>8</v>
      </c>
      <c r="F1518" s="54">
        <v>4</v>
      </c>
      <c r="G1518" s="52">
        <f t="shared" si="69"/>
        <v>1224</v>
      </c>
      <c r="H1518" s="45">
        <f t="shared" si="70"/>
        <v>1</v>
      </c>
      <c r="I1518" s="43">
        <f t="shared" si="71"/>
        <v>2</v>
      </c>
    </row>
    <row r="1519" spans="3:9" hidden="1" x14ac:dyDescent="0.25">
      <c r="C1519" s="53">
        <v>44645</v>
      </c>
      <c r="D1519" s="45">
        <v>0.88541666666666663</v>
      </c>
      <c r="E1519" s="45" t="s">
        <v>8</v>
      </c>
      <c r="F1519" s="54">
        <v>7</v>
      </c>
      <c r="G1519" s="52">
        <f t="shared" si="69"/>
        <v>1225</v>
      </c>
      <c r="H1519" s="45">
        <f t="shared" si="70"/>
        <v>1</v>
      </c>
      <c r="I1519" s="43">
        <f t="shared" si="71"/>
        <v>1</v>
      </c>
    </row>
    <row r="1520" spans="3:9" hidden="1" x14ac:dyDescent="0.25">
      <c r="C1520" s="53">
        <v>44646</v>
      </c>
      <c r="D1520" s="45">
        <v>0.70486111111111116</v>
      </c>
      <c r="E1520" s="45" t="s">
        <v>902</v>
      </c>
      <c r="F1520" s="54">
        <v>5</v>
      </c>
      <c r="G1520" s="52">
        <f t="shared" si="69"/>
        <v>1226</v>
      </c>
      <c r="H1520" s="45">
        <f t="shared" si="70"/>
        <v>1</v>
      </c>
      <c r="I1520" s="43">
        <f t="shared" si="71"/>
        <v>1</v>
      </c>
    </row>
    <row r="1521" spans="3:9" x14ac:dyDescent="0.25">
      <c r="C1521" s="53">
        <v>44646</v>
      </c>
      <c r="D1521" s="45">
        <v>0.64930555555555558</v>
      </c>
      <c r="E1521" s="45" t="s">
        <v>902</v>
      </c>
      <c r="F1521" s="54">
        <v>6</v>
      </c>
      <c r="G1521" s="52">
        <f t="shared" si="69"/>
        <v>1227</v>
      </c>
      <c r="H1521" s="45">
        <f t="shared" si="70"/>
        <v>2</v>
      </c>
      <c r="I1521" s="43">
        <f t="shared" si="71"/>
        <v>2</v>
      </c>
    </row>
    <row r="1522" spans="3:9" x14ac:dyDescent="0.25">
      <c r="C1522" s="53">
        <v>44646</v>
      </c>
      <c r="D1522" s="45">
        <v>0.64930555555555558</v>
      </c>
      <c r="E1522" s="45" t="s">
        <v>902</v>
      </c>
      <c r="F1522" s="54">
        <v>6</v>
      </c>
      <c r="G1522" s="52">
        <f t="shared" si="69"/>
        <v>1227</v>
      </c>
      <c r="H1522" s="45">
        <f t="shared" si="70"/>
        <v>1</v>
      </c>
      <c r="I1522" s="43">
        <f t="shared" si="71"/>
        <v>2</v>
      </c>
    </row>
    <row r="1523" spans="3:9" hidden="1" x14ac:dyDescent="0.25">
      <c r="C1523" s="53">
        <v>44653</v>
      </c>
      <c r="D1523" s="45">
        <v>0.51736111111111105</v>
      </c>
      <c r="E1523" s="45" t="s">
        <v>912</v>
      </c>
      <c r="F1523" s="54">
        <v>1</v>
      </c>
      <c r="G1523" s="52">
        <f t="shared" si="69"/>
        <v>1228</v>
      </c>
      <c r="H1523" s="45">
        <f t="shared" si="70"/>
        <v>1</v>
      </c>
      <c r="I1523" s="43">
        <f t="shared" si="71"/>
        <v>1</v>
      </c>
    </row>
    <row r="1524" spans="3:9" x14ac:dyDescent="0.25">
      <c r="C1524" s="53">
        <v>44653</v>
      </c>
      <c r="D1524" s="45">
        <v>0.59375</v>
      </c>
      <c r="E1524" s="45" t="s">
        <v>912</v>
      </c>
      <c r="F1524" s="54">
        <v>4</v>
      </c>
      <c r="G1524" s="52">
        <f t="shared" si="69"/>
        <v>1229</v>
      </c>
      <c r="H1524" s="45">
        <f t="shared" si="70"/>
        <v>2</v>
      </c>
      <c r="I1524" s="43">
        <f t="shared" si="71"/>
        <v>2</v>
      </c>
    </row>
    <row r="1525" spans="3:9" x14ac:dyDescent="0.25">
      <c r="C1525" s="53">
        <v>44653</v>
      </c>
      <c r="D1525" s="45">
        <v>0.59375</v>
      </c>
      <c r="E1525" s="45" t="s">
        <v>912</v>
      </c>
      <c r="F1525" s="54">
        <v>4</v>
      </c>
      <c r="G1525" s="52">
        <f t="shared" si="69"/>
        <v>1229</v>
      </c>
      <c r="H1525" s="45">
        <f t="shared" si="70"/>
        <v>1</v>
      </c>
      <c r="I1525" s="43">
        <f t="shared" si="71"/>
        <v>2</v>
      </c>
    </row>
    <row r="1526" spans="3:9" hidden="1" x14ac:dyDescent="0.25">
      <c r="C1526" s="53">
        <v>44660</v>
      </c>
      <c r="D1526" s="45">
        <v>0.54513888888888895</v>
      </c>
      <c r="E1526" s="45" t="s">
        <v>261</v>
      </c>
      <c r="F1526" s="54">
        <v>2</v>
      </c>
      <c r="G1526" s="52">
        <f t="shared" si="69"/>
        <v>1230</v>
      </c>
      <c r="H1526" s="45">
        <f t="shared" si="70"/>
        <v>1</v>
      </c>
      <c r="I1526" s="43">
        <f t="shared" si="71"/>
        <v>1</v>
      </c>
    </row>
    <row r="1527" spans="3:9" x14ac:dyDescent="0.25">
      <c r="C1527" s="53">
        <v>44660</v>
      </c>
      <c r="D1527" s="45">
        <v>0.56944444444444442</v>
      </c>
      <c r="E1527" s="45" t="s">
        <v>261</v>
      </c>
      <c r="F1527" s="54">
        <v>3</v>
      </c>
      <c r="G1527" s="52">
        <f t="shared" si="69"/>
        <v>1231</v>
      </c>
      <c r="H1527" s="45">
        <f t="shared" si="70"/>
        <v>2</v>
      </c>
      <c r="I1527" s="43">
        <f t="shared" si="71"/>
        <v>2</v>
      </c>
    </row>
    <row r="1528" spans="3:9" x14ac:dyDescent="0.25">
      <c r="C1528" s="53">
        <v>44660</v>
      </c>
      <c r="D1528" s="45">
        <v>0.56944444444444442</v>
      </c>
      <c r="E1528" s="45" t="s">
        <v>261</v>
      </c>
      <c r="F1528" s="54">
        <v>3</v>
      </c>
      <c r="G1528" s="52">
        <f t="shared" si="69"/>
        <v>1231</v>
      </c>
      <c r="H1528" s="45">
        <f t="shared" si="70"/>
        <v>1</v>
      </c>
      <c r="I1528" s="43">
        <f t="shared" si="71"/>
        <v>2</v>
      </c>
    </row>
    <row r="1529" spans="3:9" x14ac:dyDescent="0.25">
      <c r="C1529" s="53">
        <v>44660</v>
      </c>
      <c r="D1529" s="45">
        <v>0.70138888888888884</v>
      </c>
      <c r="E1529" s="45" t="s">
        <v>261</v>
      </c>
      <c r="F1529" s="54">
        <v>8</v>
      </c>
      <c r="G1529" s="52">
        <f t="shared" si="69"/>
        <v>1232</v>
      </c>
      <c r="H1529" s="45">
        <f t="shared" si="70"/>
        <v>2</v>
      </c>
      <c r="I1529" s="43">
        <f t="shared" si="71"/>
        <v>2</v>
      </c>
    </row>
    <row r="1530" spans="3:9" x14ac:dyDescent="0.25">
      <c r="C1530" s="53">
        <v>44660</v>
      </c>
      <c r="D1530" s="45">
        <v>0.70138888888888884</v>
      </c>
      <c r="E1530" s="45" t="s">
        <v>261</v>
      </c>
      <c r="F1530" s="54">
        <v>8</v>
      </c>
      <c r="G1530" s="52">
        <f t="shared" si="69"/>
        <v>1232</v>
      </c>
      <c r="H1530" s="45">
        <f t="shared" si="70"/>
        <v>1</v>
      </c>
      <c r="I1530" s="43">
        <f t="shared" si="71"/>
        <v>2</v>
      </c>
    </row>
    <row r="1531" spans="3:9" x14ac:dyDescent="0.25">
      <c r="C1531" s="53">
        <v>44660</v>
      </c>
      <c r="D1531" s="45">
        <v>0.72569444444444453</v>
      </c>
      <c r="E1531" s="45" t="s">
        <v>261</v>
      </c>
      <c r="F1531" s="54">
        <v>9</v>
      </c>
      <c r="G1531" s="52">
        <f t="shared" si="69"/>
        <v>1233</v>
      </c>
      <c r="H1531" s="45">
        <f t="shared" si="70"/>
        <v>2</v>
      </c>
      <c r="I1531" s="43">
        <f t="shared" si="71"/>
        <v>2</v>
      </c>
    </row>
    <row r="1532" spans="3:9" x14ac:dyDescent="0.25">
      <c r="C1532" s="53">
        <v>44660</v>
      </c>
      <c r="D1532" s="45">
        <v>0.72569444444444453</v>
      </c>
      <c r="E1532" s="45" t="s">
        <v>261</v>
      </c>
      <c r="F1532" s="54">
        <v>9</v>
      </c>
      <c r="G1532" s="52">
        <f t="shared" si="69"/>
        <v>1233</v>
      </c>
      <c r="H1532" s="45">
        <f t="shared" si="70"/>
        <v>1</v>
      </c>
      <c r="I1532" s="43">
        <f t="shared" si="71"/>
        <v>2</v>
      </c>
    </row>
    <row r="1533" spans="3:9" hidden="1" x14ac:dyDescent="0.25">
      <c r="C1533" s="53">
        <v>44667</v>
      </c>
      <c r="D1533" s="45">
        <v>0.5625</v>
      </c>
      <c r="E1533" s="45" t="s">
        <v>261</v>
      </c>
      <c r="F1533" s="54">
        <v>1</v>
      </c>
      <c r="G1533" s="52">
        <f t="shared" si="69"/>
        <v>1234</v>
      </c>
      <c r="H1533" s="45">
        <f t="shared" si="70"/>
        <v>1</v>
      </c>
      <c r="I1533" s="43">
        <f t="shared" si="71"/>
        <v>1</v>
      </c>
    </row>
    <row r="1534" spans="3:9" hidden="1" x14ac:dyDescent="0.25">
      <c r="C1534" s="53">
        <v>44667</v>
      </c>
      <c r="D1534" s="45">
        <v>0.64583333333333337</v>
      </c>
      <c r="E1534" s="45" t="s">
        <v>261</v>
      </c>
      <c r="F1534" s="54">
        <v>6</v>
      </c>
      <c r="G1534" s="52">
        <f t="shared" si="69"/>
        <v>1235</v>
      </c>
      <c r="H1534" s="45">
        <f t="shared" si="70"/>
        <v>1</v>
      </c>
      <c r="I1534" s="43">
        <f t="shared" si="71"/>
        <v>1</v>
      </c>
    </row>
    <row r="1535" spans="3:9" x14ac:dyDescent="0.25">
      <c r="C1535" s="53">
        <v>44667</v>
      </c>
      <c r="D1535" s="45">
        <v>0.67361111111111116</v>
      </c>
      <c r="E1535" s="45" t="s">
        <v>261</v>
      </c>
      <c r="F1535" s="54">
        <v>7</v>
      </c>
      <c r="G1535" s="52">
        <f t="shared" si="69"/>
        <v>1236</v>
      </c>
      <c r="H1535" s="45">
        <f t="shared" si="70"/>
        <v>2</v>
      </c>
      <c r="I1535" s="43">
        <f t="shared" si="71"/>
        <v>2</v>
      </c>
    </row>
    <row r="1536" spans="3:9" x14ac:dyDescent="0.25">
      <c r="C1536" s="53">
        <v>44667</v>
      </c>
      <c r="D1536" s="45">
        <v>0.67361111111111116</v>
      </c>
      <c r="E1536" s="45" t="s">
        <v>261</v>
      </c>
      <c r="F1536" s="54">
        <v>7</v>
      </c>
      <c r="G1536" s="52">
        <f t="shared" si="69"/>
        <v>1236</v>
      </c>
      <c r="H1536" s="45">
        <f t="shared" si="70"/>
        <v>1</v>
      </c>
      <c r="I1536" s="43">
        <f t="shared" si="71"/>
        <v>2</v>
      </c>
    </row>
    <row r="1537" spans="3:9" x14ac:dyDescent="0.25">
      <c r="C1537" s="53">
        <v>44674</v>
      </c>
      <c r="D1537" s="45">
        <v>0.53125</v>
      </c>
      <c r="E1537" s="45" t="s">
        <v>261</v>
      </c>
      <c r="F1537" s="54">
        <v>2</v>
      </c>
      <c r="G1537" s="52">
        <f t="shared" si="69"/>
        <v>1237</v>
      </c>
      <c r="H1537" s="45">
        <f t="shared" si="70"/>
        <v>2</v>
      </c>
      <c r="I1537" s="43">
        <f t="shared" si="71"/>
        <v>2</v>
      </c>
    </row>
    <row r="1538" spans="3:9" x14ac:dyDescent="0.25">
      <c r="C1538" s="53">
        <v>44674</v>
      </c>
      <c r="D1538" s="45">
        <v>0.53125</v>
      </c>
      <c r="E1538" s="45" t="s">
        <v>261</v>
      </c>
      <c r="F1538" s="54">
        <v>2</v>
      </c>
      <c r="G1538" s="52">
        <f t="shared" si="69"/>
        <v>1237</v>
      </c>
      <c r="H1538" s="45">
        <f t="shared" si="70"/>
        <v>1</v>
      </c>
      <c r="I1538" s="43">
        <f t="shared" si="71"/>
        <v>2</v>
      </c>
    </row>
    <row r="1539" spans="3:9" hidden="1" x14ac:dyDescent="0.25">
      <c r="C1539" s="53">
        <v>44674</v>
      </c>
      <c r="D1539" s="45">
        <v>0.58333333333333337</v>
      </c>
      <c r="E1539" s="45" t="s">
        <v>261</v>
      </c>
      <c r="F1539" s="54">
        <v>4</v>
      </c>
      <c r="G1539" s="52">
        <f t="shared" si="69"/>
        <v>1238</v>
      </c>
      <c r="H1539" s="45">
        <f t="shared" si="70"/>
        <v>1</v>
      </c>
      <c r="I1539" s="43">
        <f t="shared" si="71"/>
        <v>1</v>
      </c>
    </row>
    <row r="1540" spans="3:9" x14ac:dyDescent="0.25">
      <c r="C1540" s="53">
        <v>44674</v>
      </c>
      <c r="D1540" s="45">
        <v>0.66319444444444442</v>
      </c>
      <c r="E1540" s="45" t="s">
        <v>261</v>
      </c>
      <c r="F1540" s="54">
        <v>7</v>
      </c>
      <c r="G1540" s="52">
        <f t="shared" si="69"/>
        <v>1239</v>
      </c>
      <c r="H1540" s="45">
        <f t="shared" si="70"/>
        <v>2</v>
      </c>
      <c r="I1540" s="43">
        <f t="shared" si="71"/>
        <v>2</v>
      </c>
    </row>
    <row r="1541" spans="3:9" x14ac:dyDescent="0.25">
      <c r="C1541" s="53">
        <v>44674</v>
      </c>
      <c r="D1541" s="45">
        <v>0.66319444444444442</v>
      </c>
      <c r="E1541" s="45" t="s">
        <v>261</v>
      </c>
      <c r="F1541" s="54">
        <v>7</v>
      </c>
      <c r="G1541" s="52">
        <f t="shared" ref="G1541:G1604" si="72">IF(AND(C1541=C1540,F1541=F1540),G1540,G1540+1)</f>
        <v>1239</v>
      </c>
      <c r="H1541" s="45">
        <f t="shared" si="70"/>
        <v>1</v>
      </c>
      <c r="I1541" s="43">
        <f t="shared" si="71"/>
        <v>2</v>
      </c>
    </row>
    <row r="1542" spans="3:9" hidden="1" x14ac:dyDescent="0.25">
      <c r="C1542" s="53">
        <v>44674</v>
      </c>
      <c r="D1542" s="45">
        <v>0.69097222222222221</v>
      </c>
      <c r="E1542" s="45" t="s">
        <v>261</v>
      </c>
      <c r="F1542" s="54">
        <v>8</v>
      </c>
      <c r="G1542" s="52">
        <f t="shared" si="72"/>
        <v>1240</v>
      </c>
      <c r="H1542" s="45">
        <f t="shared" ref="H1542:H1605" si="73">IF(G1542=G1544,3,IF(G1542=G1543,2,1))</f>
        <v>1</v>
      </c>
      <c r="I1542" s="43">
        <f t="shared" ref="I1542:I1605" si="74">IF(H1540=3,3,IF(H1541=3,3,IF(H1541=2,2,H1542)))</f>
        <v>1</v>
      </c>
    </row>
    <row r="1543" spans="3:9" x14ac:dyDescent="0.25">
      <c r="C1543" s="53">
        <v>44676</v>
      </c>
      <c r="D1543" s="45">
        <v>0.54166666666666663</v>
      </c>
      <c r="E1543" s="45" t="s">
        <v>898</v>
      </c>
      <c r="F1543" s="54">
        <v>1</v>
      </c>
      <c r="G1543" s="52">
        <f t="shared" si="72"/>
        <v>1241</v>
      </c>
      <c r="H1543" s="45">
        <f t="shared" si="73"/>
        <v>2</v>
      </c>
      <c r="I1543" s="43">
        <f t="shared" si="74"/>
        <v>2</v>
      </c>
    </row>
    <row r="1544" spans="3:9" x14ac:dyDescent="0.25">
      <c r="C1544" s="53">
        <v>44676</v>
      </c>
      <c r="D1544" s="45">
        <v>0.54166666666666663</v>
      </c>
      <c r="E1544" s="45" t="s">
        <v>898</v>
      </c>
      <c r="F1544" s="54">
        <v>1</v>
      </c>
      <c r="G1544" s="52">
        <f t="shared" si="72"/>
        <v>1241</v>
      </c>
      <c r="H1544" s="45">
        <f t="shared" si="73"/>
        <v>1</v>
      </c>
      <c r="I1544" s="43">
        <f t="shared" si="74"/>
        <v>2</v>
      </c>
    </row>
    <row r="1545" spans="3:9" x14ac:dyDescent="0.25">
      <c r="C1545" s="53">
        <v>44676</v>
      </c>
      <c r="D1545" s="45">
        <v>0.63888888888888895</v>
      </c>
      <c r="E1545" s="45" t="s">
        <v>898</v>
      </c>
      <c r="F1545" s="54">
        <v>5</v>
      </c>
      <c r="G1545" s="52">
        <f t="shared" si="72"/>
        <v>1242</v>
      </c>
      <c r="H1545" s="45">
        <f t="shared" si="73"/>
        <v>2</v>
      </c>
      <c r="I1545" s="43">
        <f t="shared" si="74"/>
        <v>2</v>
      </c>
    </row>
    <row r="1546" spans="3:9" x14ac:dyDescent="0.25">
      <c r="C1546" s="53">
        <v>44676</v>
      </c>
      <c r="D1546" s="45">
        <v>0.63888888888888895</v>
      </c>
      <c r="E1546" s="45" t="s">
        <v>898</v>
      </c>
      <c r="F1546" s="54">
        <v>5</v>
      </c>
      <c r="G1546" s="52">
        <f t="shared" si="72"/>
        <v>1242</v>
      </c>
      <c r="H1546" s="45">
        <f t="shared" si="73"/>
        <v>1</v>
      </c>
      <c r="I1546" s="43">
        <f t="shared" si="74"/>
        <v>2</v>
      </c>
    </row>
    <row r="1547" spans="3:9" hidden="1" x14ac:dyDescent="0.25">
      <c r="C1547" s="53">
        <v>44676</v>
      </c>
      <c r="D1547" s="45">
        <v>0.71180555555555547</v>
      </c>
      <c r="E1547" s="45" t="s">
        <v>898</v>
      </c>
      <c r="F1547" s="54">
        <v>8</v>
      </c>
      <c r="G1547" s="52">
        <f t="shared" si="72"/>
        <v>1243</v>
      </c>
      <c r="H1547" s="45">
        <f t="shared" si="73"/>
        <v>1</v>
      </c>
      <c r="I1547" s="43">
        <f t="shared" si="74"/>
        <v>1</v>
      </c>
    </row>
    <row r="1548" spans="3:9" hidden="1" x14ac:dyDescent="0.25">
      <c r="C1548" s="53">
        <v>44681</v>
      </c>
      <c r="D1548" s="45">
        <v>0.53125</v>
      </c>
      <c r="E1548" s="45" t="s">
        <v>904</v>
      </c>
      <c r="F1548" s="54">
        <v>2</v>
      </c>
      <c r="G1548" s="52">
        <f t="shared" si="72"/>
        <v>1244</v>
      </c>
      <c r="H1548" s="45">
        <f t="shared" si="73"/>
        <v>1</v>
      </c>
      <c r="I1548" s="43">
        <f t="shared" si="74"/>
        <v>1</v>
      </c>
    </row>
    <row r="1549" spans="3:9" x14ac:dyDescent="0.25">
      <c r="C1549" s="53">
        <v>44681</v>
      </c>
      <c r="D1549" s="45">
        <v>0.57986111111111105</v>
      </c>
      <c r="E1549" s="45" t="s">
        <v>904</v>
      </c>
      <c r="F1549" s="54">
        <v>4</v>
      </c>
      <c r="G1549" s="52">
        <f t="shared" si="72"/>
        <v>1245</v>
      </c>
      <c r="H1549" s="45">
        <f t="shared" si="73"/>
        <v>2</v>
      </c>
      <c r="I1549" s="43">
        <f t="shared" si="74"/>
        <v>2</v>
      </c>
    </row>
    <row r="1550" spans="3:9" x14ac:dyDescent="0.25">
      <c r="C1550" s="53">
        <v>44681</v>
      </c>
      <c r="D1550" s="45">
        <v>0.57986111111111105</v>
      </c>
      <c r="E1550" s="45" t="s">
        <v>904</v>
      </c>
      <c r="F1550" s="54">
        <v>4</v>
      </c>
      <c r="G1550" s="52">
        <f t="shared" si="72"/>
        <v>1245</v>
      </c>
      <c r="H1550" s="45">
        <f t="shared" si="73"/>
        <v>1</v>
      </c>
      <c r="I1550" s="43">
        <f t="shared" si="74"/>
        <v>2</v>
      </c>
    </row>
    <row r="1551" spans="3:9" x14ac:dyDescent="0.25">
      <c r="C1551" s="53">
        <v>44681</v>
      </c>
      <c r="D1551" s="45">
        <v>0.63194444444444442</v>
      </c>
      <c r="E1551" s="45" t="s">
        <v>904</v>
      </c>
      <c r="F1551" s="54">
        <v>6</v>
      </c>
      <c r="G1551" s="52">
        <f t="shared" si="72"/>
        <v>1246</v>
      </c>
      <c r="H1551" s="45">
        <f t="shared" si="73"/>
        <v>2</v>
      </c>
      <c r="I1551" s="43">
        <f t="shared" si="74"/>
        <v>2</v>
      </c>
    </row>
    <row r="1552" spans="3:9" x14ac:dyDescent="0.25">
      <c r="C1552" s="53">
        <v>44681</v>
      </c>
      <c r="D1552" s="45">
        <v>0.63194444444444442</v>
      </c>
      <c r="E1552" s="45" t="s">
        <v>904</v>
      </c>
      <c r="F1552" s="54">
        <v>6</v>
      </c>
      <c r="G1552" s="52">
        <f t="shared" si="72"/>
        <v>1246</v>
      </c>
      <c r="H1552" s="45">
        <f t="shared" si="73"/>
        <v>1</v>
      </c>
      <c r="I1552" s="43">
        <f t="shared" si="74"/>
        <v>2</v>
      </c>
    </row>
    <row r="1553" spans="3:9" hidden="1" x14ac:dyDescent="0.25">
      <c r="C1553" s="53">
        <v>44681</v>
      </c>
      <c r="D1553" s="45">
        <v>0.70486111111111116</v>
      </c>
      <c r="E1553" s="45" t="s">
        <v>904</v>
      </c>
      <c r="F1553" s="54">
        <v>9</v>
      </c>
      <c r="G1553" s="52">
        <f t="shared" si="72"/>
        <v>1247</v>
      </c>
      <c r="H1553" s="45">
        <f t="shared" si="73"/>
        <v>1</v>
      </c>
      <c r="I1553" s="43">
        <f t="shared" si="74"/>
        <v>1</v>
      </c>
    </row>
    <row r="1554" spans="3:9" hidden="1" x14ac:dyDescent="0.25">
      <c r="C1554" s="53">
        <v>44688</v>
      </c>
      <c r="D1554" s="45">
        <v>0.55208333333333337</v>
      </c>
      <c r="E1554" s="45" t="s">
        <v>261</v>
      </c>
      <c r="F1554" s="54">
        <v>3</v>
      </c>
      <c r="G1554" s="52">
        <f t="shared" si="72"/>
        <v>1248</v>
      </c>
      <c r="H1554" s="45">
        <f t="shared" si="73"/>
        <v>3</v>
      </c>
      <c r="I1554" s="43">
        <f t="shared" si="74"/>
        <v>3</v>
      </c>
    </row>
    <row r="1555" spans="3:9" hidden="1" x14ac:dyDescent="0.25">
      <c r="C1555" s="53">
        <v>44688</v>
      </c>
      <c r="D1555" s="45">
        <v>0.55208333333333337</v>
      </c>
      <c r="E1555" s="45" t="s">
        <v>261</v>
      </c>
      <c r="F1555" s="54">
        <v>3</v>
      </c>
      <c r="G1555" s="52">
        <f t="shared" si="72"/>
        <v>1248</v>
      </c>
      <c r="H1555" s="45">
        <f t="shared" si="73"/>
        <v>2</v>
      </c>
      <c r="I1555" s="43">
        <f t="shared" si="74"/>
        <v>3</v>
      </c>
    </row>
    <row r="1556" spans="3:9" hidden="1" x14ac:dyDescent="0.25">
      <c r="C1556" s="53">
        <v>44688</v>
      </c>
      <c r="D1556" s="45">
        <v>0.55208333333333337</v>
      </c>
      <c r="E1556" s="45" t="s">
        <v>261</v>
      </c>
      <c r="F1556" s="54">
        <v>3</v>
      </c>
      <c r="G1556" s="52">
        <f t="shared" si="72"/>
        <v>1248</v>
      </c>
      <c r="H1556" s="45">
        <f t="shared" si="73"/>
        <v>1</v>
      </c>
      <c r="I1556" s="43">
        <f t="shared" si="74"/>
        <v>3</v>
      </c>
    </row>
    <row r="1557" spans="3:9" hidden="1" x14ac:dyDescent="0.25">
      <c r="C1557" s="53">
        <v>44688</v>
      </c>
      <c r="D1557" s="45">
        <v>0.65277777777777779</v>
      </c>
      <c r="E1557" s="45" t="s">
        <v>261</v>
      </c>
      <c r="F1557" s="54">
        <v>7</v>
      </c>
      <c r="G1557" s="52">
        <f t="shared" si="72"/>
        <v>1249</v>
      </c>
      <c r="H1557" s="45">
        <f t="shared" si="73"/>
        <v>1</v>
      </c>
      <c r="I1557" s="43">
        <f t="shared" si="74"/>
        <v>1</v>
      </c>
    </row>
    <row r="1558" spans="3:9" x14ac:dyDescent="0.25">
      <c r="C1558" s="53">
        <v>44695</v>
      </c>
      <c r="D1558" s="45">
        <v>0.64583333333333337</v>
      </c>
      <c r="E1558" s="45" t="s">
        <v>898</v>
      </c>
      <c r="F1558" s="54">
        <v>7</v>
      </c>
      <c r="G1558" s="52">
        <f t="shared" si="72"/>
        <v>1250</v>
      </c>
      <c r="H1558" s="45">
        <f t="shared" si="73"/>
        <v>2</v>
      </c>
      <c r="I1558" s="43">
        <f t="shared" si="74"/>
        <v>2</v>
      </c>
    </row>
    <row r="1559" spans="3:9" x14ac:dyDescent="0.25">
      <c r="C1559" s="53">
        <v>44695</v>
      </c>
      <c r="D1559" s="45">
        <v>0.64583333333333337</v>
      </c>
      <c r="E1559" s="45" t="s">
        <v>898</v>
      </c>
      <c r="F1559" s="54">
        <v>7</v>
      </c>
      <c r="G1559" s="52">
        <f t="shared" si="72"/>
        <v>1250</v>
      </c>
      <c r="H1559" s="45">
        <f t="shared" si="73"/>
        <v>1</v>
      </c>
      <c r="I1559" s="43">
        <f t="shared" si="74"/>
        <v>2</v>
      </c>
    </row>
    <row r="1560" spans="3:9" hidden="1" x14ac:dyDescent="0.25">
      <c r="C1560" s="53">
        <v>44695</v>
      </c>
      <c r="D1560" s="45">
        <v>0.69791666666666663</v>
      </c>
      <c r="E1560" s="45" t="s">
        <v>898</v>
      </c>
      <c r="F1560" s="54">
        <v>9</v>
      </c>
      <c r="G1560" s="52">
        <f t="shared" si="72"/>
        <v>1251</v>
      </c>
      <c r="H1560" s="45">
        <f t="shared" si="73"/>
        <v>1</v>
      </c>
      <c r="I1560" s="43">
        <f t="shared" si="74"/>
        <v>1</v>
      </c>
    </row>
    <row r="1561" spans="3:9" hidden="1" x14ac:dyDescent="0.25">
      <c r="C1561" s="53">
        <v>44702</v>
      </c>
      <c r="D1561" s="45">
        <v>0.49305555555555558</v>
      </c>
      <c r="E1561" s="45" t="s">
        <v>898</v>
      </c>
      <c r="F1561" s="54">
        <v>1</v>
      </c>
      <c r="G1561" s="52">
        <f t="shared" si="72"/>
        <v>1252</v>
      </c>
      <c r="H1561" s="45">
        <f t="shared" si="73"/>
        <v>1</v>
      </c>
      <c r="I1561" s="43">
        <f t="shared" si="74"/>
        <v>1</v>
      </c>
    </row>
    <row r="1562" spans="3:9" hidden="1" x14ac:dyDescent="0.25">
      <c r="C1562" s="53">
        <v>44702</v>
      </c>
      <c r="D1562" s="45">
        <v>0.61458333333333337</v>
      </c>
      <c r="E1562" s="45" t="s">
        <v>898</v>
      </c>
      <c r="F1562" s="54">
        <v>6</v>
      </c>
      <c r="G1562" s="52">
        <f t="shared" si="72"/>
        <v>1253</v>
      </c>
      <c r="H1562" s="45">
        <f t="shared" si="73"/>
        <v>1</v>
      </c>
      <c r="I1562" s="43">
        <f t="shared" si="74"/>
        <v>1</v>
      </c>
    </row>
    <row r="1563" spans="3:9" x14ac:dyDescent="0.25">
      <c r="C1563" s="53">
        <v>44709</v>
      </c>
      <c r="D1563" s="45">
        <v>0.49305555555555558</v>
      </c>
      <c r="E1563" s="45" t="s">
        <v>261</v>
      </c>
      <c r="F1563" s="54">
        <v>1</v>
      </c>
      <c r="G1563" s="52">
        <f t="shared" si="72"/>
        <v>1254</v>
      </c>
      <c r="H1563" s="45">
        <f t="shared" si="73"/>
        <v>2</v>
      </c>
      <c r="I1563" s="43">
        <f t="shared" si="74"/>
        <v>2</v>
      </c>
    </row>
    <row r="1564" spans="3:9" x14ac:dyDescent="0.25">
      <c r="C1564" s="53">
        <v>44709</v>
      </c>
      <c r="D1564" s="45">
        <v>0.49305555555555558</v>
      </c>
      <c r="E1564" s="45" t="s">
        <v>261</v>
      </c>
      <c r="F1564" s="54">
        <v>1</v>
      </c>
      <c r="G1564" s="52">
        <f t="shared" si="72"/>
        <v>1254</v>
      </c>
      <c r="H1564" s="45">
        <f t="shared" si="73"/>
        <v>1</v>
      </c>
      <c r="I1564" s="43">
        <f t="shared" si="74"/>
        <v>2</v>
      </c>
    </row>
    <row r="1565" spans="3:9" hidden="1" x14ac:dyDescent="0.25">
      <c r="C1565" s="53">
        <v>44709</v>
      </c>
      <c r="D1565" s="45">
        <v>0.67013888888888884</v>
      </c>
      <c r="E1565" s="45" t="s">
        <v>261</v>
      </c>
      <c r="F1565" s="54">
        <v>8</v>
      </c>
      <c r="G1565" s="52">
        <f t="shared" si="72"/>
        <v>1255</v>
      </c>
      <c r="H1565" s="45">
        <f t="shared" si="73"/>
        <v>1</v>
      </c>
      <c r="I1565" s="43">
        <f t="shared" si="74"/>
        <v>1</v>
      </c>
    </row>
    <row r="1566" spans="3:9" hidden="1" x14ac:dyDescent="0.25">
      <c r="C1566" s="53">
        <v>44716</v>
      </c>
      <c r="D1566" s="45">
        <v>0.49305555555555558</v>
      </c>
      <c r="E1566" s="45" t="s">
        <v>898</v>
      </c>
      <c r="F1566" s="54">
        <v>1</v>
      </c>
      <c r="G1566" s="52">
        <f t="shared" si="72"/>
        <v>1256</v>
      </c>
      <c r="H1566" s="45">
        <f t="shared" si="73"/>
        <v>1</v>
      </c>
      <c r="I1566" s="43">
        <f t="shared" si="74"/>
        <v>1</v>
      </c>
    </row>
    <row r="1567" spans="3:9" x14ac:dyDescent="0.25">
      <c r="C1567" s="53">
        <v>44716</v>
      </c>
      <c r="D1567" s="45">
        <v>0.54166666666666663</v>
      </c>
      <c r="E1567" s="45" t="s">
        <v>898</v>
      </c>
      <c r="F1567" s="54">
        <v>3</v>
      </c>
      <c r="G1567" s="52">
        <f t="shared" si="72"/>
        <v>1257</v>
      </c>
      <c r="H1567" s="45">
        <f t="shared" si="73"/>
        <v>2</v>
      </c>
      <c r="I1567" s="43">
        <f t="shared" si="74"/>
        <v>2</v>
      </c>
    </row>
    <row r="1568" spans="3:9" x14ac:dyDescent="0.25">
      <c r="C1568" s="53">
        <v>44716</v>
      </c>
      <c r="D1568" s="45">
        <v>0.54166666666666663</v>
      </c>
      <c r="E1568" s="45" t="s">
        <v>898</v>
      </c>
      <c r="F1568" s="54">
        <v>3</v>
      </c>
      <c r="G1568" s="52">
        <f t="shared" si="72"/>
        <v>1257</v>
      </c>
      <c r="H1568" s="45">
        <f t="shared" si="73"/>
        <v>1</v>
      </c>
      <c r="I1568" s="43">
        <f t="shared" si="74"/>
        <v>2</v>
      </c>
    </row>
    <row r="1569" spans="3:9" hidden="1" x14ac:dyDescent="0.25">
      <c r="C1569" s="53">
        <v>44716</v>
      </c>
      <c r="D1569" s="45">
        <v>0.61458333333333337</v>
      </c>
      <c r="E1569" s="45" t="s">
        <v>898</v>
      </c>
      <c r="F1569" s="54">
        <v>6</v>
      </c>
      <c r="G1569" s="52">
        <f t="shared" si="72"/>
        <v>1258</v>
      </c>
      <c r="H1569" s="45">
        <f t="shared" si="73"/>
        <v>1</v>
      </c>
      <c r="I1569" s="43">
        <f t="shared" si="74"/>
        <v>1</v>
      </c>
    </row>
    <row r="1570" spans="3:9" x14ac:dyDescent="0.25">
      <c r="C1570" s="53">
        <v>44723</v>
      </c>
      <c r="D1570" s="45">
        <v>0.51736111111111105</v>
      </c>
      <c r="E1570" s="45" t="s">
        <v>904</v>
      </c>
      <c r="F1570" s="54">
        <v>2</v>
      </c>
      <c r="G1570" s="52">
        <f t="shared" si="72"/>
        <v>1259</v>
      </c>
      <c r="H1570" s="45">
        <f t="shared" si="73"/>
        <v>2</v>
      </c>
      <c r="I1570" s="43">
        <f t="shared" si="74"/>
        <v>2</v>
      </c>
    </row>
    <row r="1571" spans="3:9" x14ac:dyDescent="0.25">
      <c r="C1571" s="53">
        <v>44723</v>
      </c>
      <c r="D1571" s="45">
        <v>0.51736111111111105</v>
      </c>
      <c r="E1571" s="45" t="s">
        <v>904</v>
      </c>
      <c r="F1571" s="54">
        <v>2</v>
      </c>
      <c r="G1571" s="52">
        <f t="shared" si="72"/>
        <v>1259</v>
      </c>
      <c r="H1571" s="45">
        <f t="shared" si="73"/>
        <v>1</v>
      </c>
      <c r="I1571" s="43">
        <f t="shared" si="74"/>
        <v>2</v>
      </c>
    </row>
    <row r="1572" spans="3:9" hidden="1" x14ac:dyDescent="0.25">
      <c r="C1572" s="53">
        <v>44723</v>
      </c>
      <c r="D1572" s="45">
        <v>0.61458333333333337</v>
      </c>
      <c r="E1572" s="45" t="s">
        <v>904</v>
      </c>
      <c r="F1572" s="54">
        <v>6</v>
      </c>
      <c r="G1572" s="52">
        <f t="shared" si="72"/>
        <v>1260</v>
      </c>
      <c r="H1572" s="45">
        <f t="shared" si="73"/>
        <v>1</v>
      </c>
      <c r="I1572" s="43">
        <f t="shared" si="74"/>
        <v>1</v>
      </c>
    </row>
    <row r="1573" spans="3:9" hidden="1" x14ac:dyDescent="0.25">
      <c r="C1573" s="53">
        <v>44723</v>
      </c>
      <c r="D1573" s="45">
        <v>0.66666666666666663</v>
      </c>
      <c r="E1573" s="45" t="s">
        <v>904</v>
      </c>
      <c r="F1573" s="54">
        <v>8</v>
      </c>
      <c r="G1573" s="52">
        <f t="shared" si="72"/>
        <v>1261</v>
      </c>
      <c r="H1573" s="45">
        <f t="shared" si="73"/>
        <v>1</v>
      </c>
      <c r="I1573" s="43">
        <f t="shared" si="74"/>
        <v>1</v>
      </c>
    </row>
    <row r="1574" spans="3:9" hidden="1" x14ac:dyDescent="0.25">
      <c r="C1574" s="53">
        <v>44723</v>
      </c>
      <c r="D1574" s="45">
        <v>0.69027777777777777</v>
      </c>
      <c r="E1574" s="45" t="s">
        <v>904</v>
      </c>
      <c r="F1574" s="54">
        <v>9</v>
      </c>
      <c r="G1574" s="52">
        <f t="shared" si="72"/>
        <v>1262</v>
      </c>
      <c r="H1574" s="45">
        <f t="shared" si="73"/>
        <v>1</v>
      </c>
      <c r="I1574" s="43">
        <f t="shared" si="74"/>
        <v>1</v>
      </c>
    </row>
    <row r="1575" spans="3:9" hidden="1" x14ac:dyDescent="0.25">
      <c r="C1575" s="53">
        <v>44730</v>
      </c>
      <c r="D1575" s="45">
        <v>0.49305555555555558</v>
      </c>
      <c r="E1575" s="45" t="s">
        <v>898</v>
      </c>
      <c r="F1575" s="54">
        <v>1</v>
      </c>
      <c r="G1575" s="52">
        <f t="shared" si="72"/>
        <v>1263</v>
      </c>
      <c r="H1575" s="45">
        <f t="shared" si="73"/>
        <v>1</v>
      </c>
      <c r="I1575" s="43">
        <f t="shared" si="74"/>
        <v>1</v>
      </c>
    </row>
    <row r="1576" spans="3:9" hidden="1" x14ac:dyDescent="0.25">
      <c r="C1576" s="53">
        <v>44730</v>
      </c>
      <c r="D1576" s="45">
        <v>0.56597222222222221</v>
      </c>
      <c r="E1576" s="45" t="s">
        <v>898</v>
      </c>
      <c r="F1576" s="54">
        <v>4</v>
      </c>
      <c r="G1576" s="52">
        <f t="shared" si="72"/>
        <v>1264</v>
      </c>
      <c r="H1576" s="45">
        <f t="shared" si="73"/>
        <v>1</v>
      </c>
      <c r="I1576" s="43">
        <f t="shared" si="74"/>
        <v>1</v>
      </c>
    </row>
    <row r="1577" spans="3:9" hidden="1" x14ac:dyDescent="0.25">
      <c r="C1577" s="53">
        <v>44730</v>
      </c>
      <c r="D1577" s="45">
        <v>0.66666666666666663</v>
      </c>
      <c r="E1577" s="45" t="s">
        <v>898</v>
      </c>
      <c r="F1577" s="54">
        <v>8</v>
      </c>
      <c r="G1577" s="52">
        <f t="shared" si="72"/>
        <v>1265</v>
      </c>
      <c r="H1577" s="45">
        <f t="shared" si="73"/>
        <v>1</v>
      </c>
      <c r="I1577" s="43">
        <f t="shared" si="74"/>
        <v>1</v>
      </c>
    </row>
    <row r="1578" spans="3:9" x14ac:dyDescent="0.25">
      <c r="C1578" s="53">
        <v>44730</v>
      </c>
      <c r="D1578" s="45">
        <v>0.68958333333333333</v>
      </c>
      <c r="E1578" s="45" t="s">
        <v>898</v>
      </c>
      <c r="F1578" s="54">
        <v>9</v>
      </c>
      <c r="G1578" s="52">
        <f t="shared" si="72"/>
        <v>1266</v>
      </c>
      <c r="H1578" s="45">
        <f t="shared" si="73"/>
        <v>2</v>
      </c>
      <c r="I1578" s="43">
        <f t="shared" si="74"/>
        <v>2</v>
      </c>
    </row>
    <row r="1579" spans="3:9" x14ac:dyDescent="0.25">
      <c r="C1579" s="53">
        <v>44730</v>
      </c>
      <c r="D1579" s="45">
        <v>0.68958333333333333</v>
      </c>
      <c r="E1579" s="45" t="s">
        <v>898</v>
      </c>
      <c r="F1579" s="54">
        <v>9</v>
      </c>
      <c r="G1579" s="52">
        <f t="shared" si="72"/>
        <v>1266</v>
      </c>
      <c r="H1579" s="45">
        <f t="shared" si="73"/>
        <v>1</v>
      </c>
      <c r="I1579" s="43">
        <f t="shared" si="74"/>
        <v>2</v>
      </c>
    </row>
    <row r="1580" spans="3:9" hidden="1" x14ac:dyDescent="0.25">
      <c r="C1580" s="53">
        <v>44737</v>
      </c>
      <c r="D1580" s="45">
        <v>0.56597222222222221</v>
      </c>
      <c r="E1580" s="45" t="s">
        <v>261</v>
      </c>
      <c r="F1580" s="54">
        <v>4</v>
      </c>
      <c r="G1580" s="52">
        <f t="shared" si="72"/>
        <v>1267</v>
      </c>
      <c r="H1580" s="45">
        <f t="shared" si="73"/>
        <v>3</v>
      </c>
      <c r="I1580" s="43">
        <f t="shared" si="74"/>
        <v>3</v>
      </c>
    </row>
    <row r="1581" spans="3:9" hidden="1" x14ac:dyDescent="0.25">
      <c r="C1581" s="53">
        <v>44737</v>
      </c>
      <c r="D1581" s="45">
        <v>0.56597222222222221</v>
      </c>
      <c r="E1581" s="45" t="s">
        <v>261</v>
      </c>
      <c r="F1581" s="54">
        <v>4</v>
      </c>
      <c r="G1581" s="52">
        <f t="shared" si="72"/>
        <v>1267</v>
      </c>
      <c r="H1581" s="45">
        <f t="shared" si="73"/>
        <v>2</v>
      </c>
      <c r="I1581" s="43">
        <f t="shared" si="74"/>
        <v>3</v>
      </c>
    </row>
    <row r="1582" spans="3:9" hidden="1" x14ac:dyDescent="0.25">
      <c r="C1582" s="53">
        <v>44737</v>
      </c>
      <c r="D1582" s="45">
        <v>0.56597222222222221</v>
      </c>
      <c r="E1582" s="45" t="s">
        <v>261</v>
      </c>
      <c r="F1582" s="54">
        <v>4</v>
      </c>
      <c r="G1582" s="52">
        <f t="shared" si="72"/>
        <v>1267</v>
      </c>
      <c r="H1582" s="45">
        <f t="shared" si="73"/>
        <v>1</v>
      </c>
      <c r="I1582" s="43">
        <f t="shared" si="74"/>
        <v>3</v>
      </c>
    </row>
    <row r="1583" spans="3:9" x14ac:dyDescent="0.25">
      <c r="C1583" s="53">
        <v>44737</v>
      </c>
      <c r="D1583" s="45">
        <v>0.68958333333333333</v>
      </c>
      <c r="E1583" s="45" t="s">
        <v>261</v>
      </c>
      <c r="F1583" s="54">
        <v>9</v>
      </c>
      <c r="G1583" s="52">
        <f t="shared" si="72"/>
        <v>1268</v>
      </c>
      <c r="H1583" s="45">
        <f t="shared" si="73"/>
        <v>2</v>
      </c>
      <c r="I1583" s="43">
        <f t="shared" si="74"/>
        <v>2</v>
      </c>
    </row>
    <row r="1584" spans="3:9" x14ac:dyDescent="0.25">
      <c r="C1584" s="53">
        <v>44737</v>
      </c>
      <c r="D1584" s="45">
        <v>0.68958333333333333</v>
      </c>
      <c r="E1584" s="45" t="s">
        <v>261</v>
      </c>
      <c r="F1584" s="54">
        <v>9</v>
      </c>
      <c r="G1584" s="52">
        <f t="shared" si="72"/>
        <v>1268</v>
      </c>
      <c r="H1584" s="45">
        <f t="shared" si="73"/>
        <v>1</v>
      </c>
      <c r="I1584" s="43">
        <f t="shared" si="74"/>
        <v>2</v>
      </c>
    </row>
    <row r="1585" spans="3:9" hidden="1" x14ac:dyDescent="0.25">
      <c r="C1585" s="53">
        <v>44744</v>
      </c>
      <c r="D1585" s="45">
        <v>0.49305555555555558</v>
      </c>
      <c r="E1585" s="45" t="s">
        <v>898</v>
      </c>
      <c r="F1585" s="54">
        <v>1</v>
      </c>
      <c r="G1585" s="52">
        <f t="shared" si="72"/>
        <v>1269</v>
      </c>
      <c r="H1585" s="45">
        <f t="shared" si="73"/>
        <v>1</v>
      </c>
      <c r="I1585" s="43">
        <f t="shared" si="74"/>
        <v>1</v>
      </c>
    </row>
    <row r="1586" spans="3:9" hidden="1" x14ac:dyDescent="0.25">
      <c r="C1586" s="53">
        <v>44744</v>
      </c>
      <c r="D1586" s="45">
        <v>0.62152777777777779</v>
      </c>
      <c r="E1586" s="45" t="s">
        <v>898</v>
      </c>
      <c r="F1586" s="54">
        <v>6</v>
      </c>
      <c r="G1586" s="52">
        <f t="shared" si="72"/>
        <v>1270</v>
      </c>
      <c r="H1586" s="45">
        <f t="shared" si="73"/>
        <v>1</v>
      </c>
      <c r="I1586" s="43">
        <f t="shared" si="74"/>
        <v>1</v>
      </c>
    </row>
    <row r="1587" spans="3:9" x14ac:dyDescent="0.25">
      <c r="C1587" s="53">
        <v>44744</v>
      </c>
      <c r="D1587" s="45">
        <v>0.64583333333333337</v>
      </c>
      <c r="E1587" s="45" t="s">
        <v>898</v>
      </c>
      <c r="F1587" s="54">
        <v>7</v>
      </c>
      <c r="G1587" s="52">
        <f t="shared" si="72"/>
        <v>1271</v>
      </c>
      <c r="H1587" s="45">
        <f t="shared" si="73"/>
        <v>2</v>
      </c>
      <c r="I1587" s="43">
        <f t="shared" si="74"/>
        <v>2</v>
      </c>
    </row>
    <row r="1588" spans="3:9" x14ac:dyDescent="0.25">
      <c r="C1588" s="53">
        <v>44744</v>
      </c>
      <c r="D1588" s="45">
        <v>0.64583333333333337</v>
      </c>
      <c r="E1588" s="45" t="s">
        <v>898</v>
      </c>
      <c r="F1588" s="54">
        <v>7</v>
      </c>
      <c r="G1588" s="52">
        <f t="shared" si="72"/>
        <v>1271</v>
      </c>
      <c r="H1588" s="45">
        <f t="shared" si="73"/>
        <v>1</v>
      </c>
      <c r="I1588" s="43">
        <f t="shared" si="74"/>
        <v>2</v>
      </c>
    </row>
    <row r="1589" spans="3:9" x14ac:dyDescent="0.25">
      <c r="C1589" s="53">
        <v>44744</v>
      </c>
      <c r="D1589" s="45">
        <v>0.67361111111111116</v>
      </c>
      <c r="E1589" s="45" t="s">
        <v>898</v>
      </c>
      <c r="F1589" s="54">
        <v>8</v>
      </c>
      <c r="G1589" s="52">
        <f t="shared" si="72"/>
        <v>1272</v>
      </c>
      <c r="H1589" s="45">
        <f t="shared" si="73"/>
        <v>2</v>
      </c>
      <c r="I1589" s="43">
        <f t="shared" si="74"/>
        <v>2</v>
      </c>
    </row>
    <row r="1590" spans="3:9" x14ac:dyDescent="0.25">
      <c r="C1590" s="53">
        <v>44744</v>
      </c>
      <c r="D1590" s="45">
        <v>0.67361111111111116</v>
      </c>
      <c r="E1590" s="45" t="s">
        <v>898</v>
      </c>
      <c r="F1590" s="54">
        <v>8</v>
      </c>
      <c r="G1590" s="52">
        <f t="shared" si="72"/>
        <v>1272</v>
      </c>
      <c r="H1590" s="45">
        <f t="shared" si="73"/>
        <v>1</v>
      </c>
      <c r="I1590" s="43">
        <f t="shared" si="74"/>
        <v>2</v>
      </c>
    </row>
    <row r="1591" spans="3:9" hidden="1" x14ac:dyDescent="0.25">
      <c r="C1591" s="53">
        <v>44751</v>
      </c>
      <c r="D1591" s="45">
        <v>0.64930555555555558</v>
      </c>
      <c r="E1591" s="45" t="s">
        <v>261</v>
      </c>
      <c r="F1591" s="54">
        <v>7</v>
      </c>
      <c r="G1591" s="52">
        <f t="shared" si="72"/>
        <v>1273</v>
      </c>
      <c r="H1591" s="45">
        <f t="shared" si="73"/>
        <v>1</v>
      </c>
      <c r="I1591" s="43">
        <f t="shared" si="74"/>
        <v>1</v>
      </c>
    </row>
    <row r="1592" spans="3:9" x14ac:dyDescent="0.25">
      <c r="C1592" s="53">
        <v>44751</v>
      </c>
      <c r="D1592" s="45">
        <v>0.67361111111111116</v>
      </c>
      <c r="E1592" s="45" t="s">
        <v>261</v>
      </c>
      <c r="F1592" s="54">
        <v>8</v>
      </c>
      <c r="G1592" s="52">
        <f t="shared" si="72"/>
        <v>1274</v>
      </c>
      <c r="H1592" s="45">
        <f t="shared" si="73"/>
        <v>2</v>
      </c>
      <c r="I1592" s="43">
        <f t="shared" si="74"/>
        <v>2</v>
      </c>
    </row>
    <row r="1593" spans="3:9" x14ac:dyDescent="0.25">
      <c r="C1593" s="53">
        <v>44751</v>
      </c>
      <c r="D1593" s="45">
        <v>0.67361111111111116</v>
      </c>
      <c r="E1593" s="45" t="s">
        <v>261</v>
      </c>
      <c r="F1593" s="54">
        <v>8</v>
      </c>
      <c r="G1593" s="52">
        <f t="shared" si="72"/>
        <v>1274</v>
      </c>
      <c r="H1593" s="45">
        <f t="shared" si="73"/>
        <v>1</v>
      </c>
      <c r="I1593" s="43">
        <f t="shared" si="74"/>
        <v>2</v>
      </c>
    </row>
    <row r="1594" spans="3:9" x14ac:dyDescent="0.25">
      <c r="C1594" s="53">
        <v>44758</v>
      </c>
      <c r="D1594" s="45">
        <v>0.57291666666666663</v>
      </c>
      <c r="E1594" s="45" t="s">
        <v>898</v>
      </c>
      <c r="F1594" s="54">
        <v>4</v>
      </c>
      <c r="G1594" s="52">
        <f t="shared" si="72"/>
        <v>1275</v>
      </c>
      <c r="H1594" s="45">
        <f t="shared" si="73"/>
        <v>2</v>
      </c>
      <c r="I1594" s="43">
        <f t="shared" si="74"/>
        <v>2</v>
      </c>
    </row>
    <row r="1595" spans="3:9" x14ac:dyDescent="0.25">
      <c r="C1595" s="53">
        <v>44758</v>
      </c>
      <c r="D1595" s="45">
        <v>0.57291666666666663</v>
      </c>
      <c r="E1595" s="45" t="s">
        <v>898</v>
      </c>
      <c r="F1595" s="54">
        <v>4</v>
      </c>
      <c r="G1595" s="52">
        <f t="shared" si="72"/>
        <v>1275</v>
      </c>
      <c r="H1595" s="45">
        <f t="shared" si="73"/>
        <v>1</v>
      </c>
      <c r="I1595" s="43">
        <f t="shared" si="74"/>
        <v>2</v>
      </c>
    </row>
    <row r="1596" spans="3:9" hidden="1" x14ac:dyDescent="0.25">
      <c r="C1596" s="53">
        <v>44758</v>
      </c>
      <c r="D1596" s="45">
        <v>0.625</v>
      </c>
      <c r="E1596" s="45" t="s">
        <v>898</v>
      </c>
      <c r="F1596" s="54">
        <v>6</v>
      </c>
      <c r="G1596" s="52">
        <f t="shared" si="72"/>
        <v>1276</v>
      </c>
      <c r="H1596" s="45">
        <f t="shared" si="73"/>
        <v>1</v>
      </c>
      <c r="I1596" s="43">
        <f t="shared" si="74"/>
        <v>1</v>
      </c>
    </row>
    <row r="1597" spans="3:9" hidden="1" x14ac:dyDescent="0.25">
      <c r="C1597" s="53">
        <v>44758</v>
      </c>
      <c r="D1597" s="45">
        <v>0.65277777777777779</v>
      </c>
      <c r="E1597" s="45" t="s">
        <v>898</v>
      </c>
      <c r="F1597" s="54">
        <v>7</v>
      </c>
      <c r="G1597" s="52">
        <f t="shared" si="72"/>
        <v>1277</v>
      </c>
      <c r="H1597" s="45">
        <f t="shared" si="73"/>
        <v>1</v>
      </c>
      <c r="I1597" s="43">
        <f t="shared" si="74"/>
        <v>1</v>
      </c>
    </row>
    <row r="1598" spans="3:9" x14ac:dyDescent="0.25">
      <c r="C1598" s="53">
        <v>44758</v>
      </c>
      <c r="D1598" s="45">
        <v>0.69930555555555562</v>
      </c>
      <c r="E1598" s="45" t="s">
        <v>898</v>
      </c>
      <c r="F1598" s="54">
        <v>9</v>
      </c>
      <c r="G1598" s="52">
        <f t="shared" si="72"/>
        <v>1278</v>
      </c>
      <c r="H1598" s="45">
        <f t="shared" si="73"/>
        <v>2</v>
      </c>
      <c r="I1598" s="43">
        <f t="shared" si="74"/>
        <v>2</v>
      </c>
    </row>
    <row r="1599" spans="3:9" x14ac:dyDescent="0.25">
      <c r="C1599" s="53">
        <v>44758</v>
      </c>
      <c r="D1599" s="45">
        <v>0.69930555555555562</v>
      </c>
      <c r="E1599" s="45" t="s">
        <v>898</v>
      </c>
      <c r="F1599" s="54">
        <v>9</v>
      </c>
      <c r="G1599" s="52">
        <f t="shared" si="72"/>
        <v>1278</v>
      </c>
      <c r="H1599" s="45">
        <f t="shared" si="73"/>
        <v>1</v>
      </c>
      <c r="I1599" s="43">
        <f t="shared" si="74"/>
        <v>2</v>
      </c>
    </row>
    <row r="1600" spans="3:9" hidden="1" x14ac:dyDescent="0.25">
      <c r="C1600" s="53">
        <v>44639</v>
      </c>
      <c r="D1600" s="45">
        <v>0.54513888888888895</v>
      </c>
      <c r="E1600" s="45" t="s">
        <v>898</v>
      </c>
      <c r="F1600" s="54">
        <v>2</v>
      </c>
      <c r="G1600" s="52">
        <f t="shared" si="72"/>
        <v>1279</v>
      </c>
      <c r="H1600" s="45">
        <f t="shared" si="73"/>
        <v>1</v>
      </c>
      <c r="I1600" s="43">
        <f t="shared" si="74"/>
        <v>1</v>
      </c>
    </row>
    <row r="1601" spans="3:9" x14ac:dyDescent="0.25">
      <c r="C1601" s="53">
        <v>44639</v>
      </c>
      <c r="D1601" s="45">
        <v>0.65277777777777779</v>
      </c>
      <c r="E1601" s="45" t="s">
        <v>898</v>
      </c>
      <c r="F1601" s="54">
        <v>6</v>
      </c>
      <c r="G1601" s="52">
        <f t="shared" si="72"/>
        <v>1280</v>
      </c>
      <c r="H1601" s="45">
        <f t="shared" si="73"/>
        <v>2</v>
      </c>
      <c r="I1601" s="43">
        <f t="shared" si="74"/>
        <v>2</v>
      </c>
    </row>
    <row r="1602" spans="3:9" x14ac:dyDescent="0.25">
      <c r="C1602" s="53">
        <v>44639</v>
      </c>
      <c r="D1602" s="45">
        <v>0.65277777777777779</v>
      </c>
      <c r="E1602" s="45" t="s">
        <v>898</v>
      </c>
      <c r="F1602" s="54">
        <v>6</v>
      </c>
      <c r="G1602" s="52">
        <f t="shared" si="72"/>
        <v>1280</v>
      </c>
      <c r="H1602" s="45">
        <f t="shared" si="73"/>
        <v>1</v>
      </c>
      <c r="I1602" s="43">
        <f t="shared" si="74"/>
        <v>2</v>
      </c>
    </row>
    <row r="1603" spans="3:9" hidden="1" x14ac:dyDescent="0.25">
      <c r="C1603" s="53">
        <v>44639</v>
      </c>
      <c r="D1603" s="45">
        <v>0.68055555555555547</v>
      </c>
      <c r="E1603" s="45" t="s">
        <v>898</v>
      </c>
      <c r="F1603" s="54">
        <v>7</v>
      </c>
      <c r="G1603" s="52">
        <f t="shared" si="72"/>
        <v>1281</v>
      </c>
      <c r="H1603" s="45">
        <f t="shared" si="73"/>
        <v>1</v>
      </c>
      <c r="I1603" s="43">
        <f t="shared" si="74"/>
        <v>1</v>
      </c>
    </row>
    <row r="1604" spans="3:9" hidden="1" x14ac:dyDescent="0.25">
      <c r="C1604" s="53">
        <v>44639</v>
      </c>
      <c r="D1604" s="45">
        <v>0.70833333333333337</v>
      </c>
      <c r="E1604" s="45" t="s">
        <v>898</v>
      </c>
      <c r="F1604" s="54">
        <v>8</v>
      </c>
      <c r="G1604" s="52">
        <f t="shared" si="72"/>
        <v>1282</v>
      </c>
      <c r="H1604" s="45">
        <f t="shared" si="73"/>
        <v>1</v>
      </c>
      <c r="I1604" s="43">
        <f t="shared" si="74"/>
        <v>1</v>
      </c>
    </row>
    <row r="1605" spans="3:9" x14ac:dyDescent="0.25">
      <c r="C1605" s="53">
        <v>44645</v>
      </c>
      <c r="D1605" s="45">
        <v>0.82291666666666663</v>
      </c>
      <c r="E1605" s="45" t="s">
        <v>8</v>
      </c>
      <c r="F1605" s="54">
        <v>4</v>
      </c>
      <c r="G1605" s="52">
        <f t="shared" ref="G1605:G1668" si="75">IF(AND(C1605=C1604,F1605=F1604),G1604,G1604+1)</f>
        <v>1283</v>
      </c>
      <c r="H1605" s="45">
        <f t="shared" si="73"/>
        <v>2</v>
      </c>
      <c r="I1605" s="43">
        <f t="shared" si="74"/>
        <v>2</v>
      </c>
    </row>
    <row r="1606" spans="3:9" x14ac:dyDescent="0.25">
      <c r="C1606" s="53">
        <v>44645</v>
      </c>
      <c r="D1606" s="45">
        <v>0.82291666666666663</v>
      </c>
      <c r="E1606" s="45" t="s">
        <v>8</v>
      </c>
      <c r="F1606" s="54">
        <v>4</v>
      </c>
      <c r="G1606" s="52">
        <f t="shared" si="75"/>
        <v>1283</v>
      </c>
      <c r="H1606" s="45">
        <f t="shared" ref="H1606:H1669" si="76">IF(G1606=G1608,3,IF(G1606=G1607,2,1))</f>
        <v>1</v>
      </c>
      <c r="I1606" s="43">
        <f t="shared" ref="I1606:I1669" si="77">IF(H1604=3,3,IF(H1605=3,3,IF(H1605=2,2,H1606)))</f>
        <v>2</v>
      </c>
    </row>
    <row r="1607" spans="3:9" hidden="1" x14ac:dyDescent="0.25">
      <c r="C1607" s="53">
        <v>44645</v>
      </c>
      <c r="D1607" s="45">
        <v>0.88541666666666663</v>
      </c>
      <c r="E1607" s="45" t="s">
        <v>8</v>
      </c>
      <c r="F1607" s="54">
        <v>7</v>
      </c>
      <c r="G1607" s="52">
        <f t="shared" si="75"/>
        <v>1284</v>
      </c>
      <c r="H1607" s="45">
        <f t="shared" si="76"/>
        <v>1</v>
      </c>
      <c r="I1607" s="43">
        <f t="shared" si="77"/>
        <v>1</v>
      </c>
    </row>
    <row r="1608" spans="3:9" hidden="1" x14ac:dyDescent="0.25">
      <c r="C1608" s="53">
        <v>44646</v>
      </c>
      <c r="D1608" s="45">
        <v>0.70486111111111116</v>
      </c>
      <c r="E1608" s="45" t="s">
        <v>902</v>
      </c>
      <c r="F1608" s="54">
        <v>5</v>
      </c>
      <c r="G1608" s="52">
        <f t="shared" si="75"/>
        <v>1285</v>
      </c>
      <c r="H1608" s="45">
        <f t="shared" si="76"/>
        <v>1</v>
      </c>
      <c r="I1608" s="43">
        <f t="shared" si="77"/>
        <v>1</v>
      </c>
    </row>
    <row r="1609" spans="3:9" x14ac:dyDescent="0.25">
      <c r="C1609" s="53">
        <v>44646</v>
      </c>
      <c r="D1609" s="45">
        <v>0.64930555555555558</v>
      </c>
      <c r="E1609" s="45" t="s">
        <v>902</v>
      </c>
      <c r="F1609" s="54">
        <v>6</v>
      </c>
      <c r="G1609" s="52">
        <f t="shared" si="75"/>
        <v>1286</v>
      </c>
      <c r="H1609" s="45">
        <f t="shared" si="76"/>
        <v>2</v>
      </c>
      <c r="I1609" s="43">
        <f t="shared" si="77"/>
        <v>2</v>
      </c>
    </row>
    <row r="1610" spans="3:9" x14ac:dyDescent="0.25">
      <c r="C1610" s="53">
        <v>44646</v>
      </c>
      <c r="D1610" s="45">
        <v>0.64930555555555558</v>
      </c>
      <c r="E1610" s="45" t="s">
        <v>902</v>
      </c>
      <c r="F1610" s="54">
        <v>6</v>
      </c>
      <c r="G1610" s="52">
        <f t="shared" si="75"/>
        <v>1286</v>
      </c>
      <c r="H1610" s="45">
        <f t="shared" si="76"/>
        <v>1</v>
      </c>
      <c r="I1610" s="43">
        <f t="shared" si="77"/>
        <v>2</v>
      </c>
    </row>
    <row r="1611" spans="3:9" hidden="1" x14ac:dyDescent="0.25">
      <c r="C1611" s="53">
        <v>44653</v>
      </c>
      <c r="D1611" s="45">
        <v>0.51736111111111105</v>
      </c>
      <c r="E1611" s="45" t="s">
        <v>912</v>
      </c>
      <c r="F1611" s="54">
        <v>1</v>
      </c>
      <c r="G1611" s="52">
        <f t="shared" si="75"/>
        <v>1287</v>
      </c>
      <c r="H1611" s="45">
        <f t="shared" si="76"/>
        <v>1</v>
      </c>
      <c r="I1611" s="43">
        <f t="shared" si="77"/>
        <v>1</v>
      </c>
    </row>
    <row r="1612" spans="3:9" x14ac:dyDescent="0.25">
      <c r="C1612" s="53">
        <v>44653</v>
      </c>
      <c r="D1612" s="45">
        <v>0.59375</v>
      </c>
      <c r="E1612" s="45" t="s">
        <v>912</v>
      </c>
      <c r="F1612" s="54">
        <v>4</v>
      </c>
      <c r="G1612" s="52">
        <f t="shared" si="75"/>
        <v>1288</v>
      </c>
      <c r="H1612" s="45">
        <f t="shared" si="76"/>
        <v>2</v>
      </c>
      <c r="I1612" s="43">
        <f t="shared" si="77"/>
        <v>2</v>
      </c>
    </row>
    <row r="1613" spans="3:9" x14ac:dyDescent="0.25">
      <c r="C1613" s="53">
        <v>44653</v>
      </c>
      <c r="D1613" s="45">
        <v>0.59375</v>
      </c>
      <c r="E1613" s="45" t="s">
        <v>912</v>
      </c>
      <c r="F1613" s="54">
        <v>4</v>
      </c>
      <c r="G1613" s="52">
        <f t="shared" si="75"/>
        <v>1288</v>
      </c>
      <c r="H1613" s="45">
        <f t="shared" si="76"/>
        <v>1</v>
      </c>
      <c r="I1613" s="43">
        <f t="shared" si="77"/>
        <v>2</v>
      </c>
    </row>
    <row r="1614" spans="3:9" hidden="1" x14ac:dyDescent="0.25">
      <c r="C1614" s="53">
        <v>44653</v>
      </c>
      <c r="D1614" s="45">
        <v>0.62152777777777779</v>
      </c>
      <c r="E1614" s="45" t="s">
        <v>912</v>
      </c>
      <c r="F1614" s="54">
        <v>5</v>
      </c>
      <c r="G1614" s="52">
        <f t="shared" si="75"/>
        <v>1289</v>
      </c>
      <c r="H1614" s="45">
        <f t="shared" si="76"/>
        <v>1</v>
      </c>
      <c r="I1614" s="43">
        <f t="shared" si="77"/>
        <v>1</v>
      </c>
    </row>
    <row r="1615" spans="3:9" x14ac:dyDescent="0.25">
      <c r="C1615" s="53">
        <v>44660</v>
      </c>
      <c r="D1615" s="45">
        <v>0.54513888888888895</v>
      </c>
      <c r="E1615" s="45" t="s">
        <v>261</v>
      </c>
      <c r="F1615" s="54">
        <v>2</v>
      </c>
      <c r="G1615" s="52">
        <f t="shared" si="75"/>
        <v>1290</v>
      </c>
      <c r="H1615" s="45">
        <f t="shared" si="76"/>
        <v>2</v>
      </c>
      <c r="I1615" s="43">
        <f t="shared" si="77"/>
        <v>2</v>
      </c>
    </row>
    <row r="1616" spans="3:9" x14ac:dyDescent="0.25">
      <c r="C1616" s="53">
        <v>44660</v>
      </c>
      <c r="D1616" s="45">
        <v>0.54513888888888895</v>
      </c>
      <c r="E1616" s="45" t="s">
        <v>261</v>
      </c>
      <c r="F1616" s="54">
        <v>2</v>
      </c>
      <c r="G1616" s="52">
        <f t="shared" si="75"/>
        <v>1290</v>
      </c>
      <c r="H1616" s="45">
        <f t="shared" si="76"/>
        <v>1</v>
      </c>
      <c r="I1616" s="43">
        <f t="shared" si="77"/>
        <v>2</v>
      </c>
    </row>
    <row r="1617" spans="3:9" x14ac:dyDescent="0.25">
      <c r="C1617" s="53">
        <v>44660</v>
      </c>
      <c r="D1617" s="45">
        <v>0.56944444444444442</v>
      </c>
      <c r="E1617" s="45" t="s">
        <v>261</v>
      </c>
      <c r="F1617" s="54">
        <v>3</v>
      </c>
      <c r="G1617" s="52">
        <f t="shared" si="75"/>
        <v>1291</v>
      </c>
      <c r="H1617" s="45">
        <f t="shared" si="76"/>
        <v>2</v>
      </c>
      <c r="I1617" s="43">
        <f t="shared" si="77"/>
        <v>2</v>
      </c>
    </row>
    <row r="1618" spans="3:9" x14ac:dyDescent="0.25">
      <c r="C1618" s="53">
        <v>44660</v>
      </c>
      <c r="D1618" s="45">
        <v>0.56944444444444442</v>
      </c>
      <c r="E1618" s="45" t="s">
        <v>261</v>
      </c>
      <c r="F1618" s="54">
        <v>3</v>
      </c>
      <c r="G1618" s="52">
        <f t="shared" si="75"/>
        <v>1291</v>
      </c>
      <c r="H1618" s="45">
        <f t="shared" si="76"/>
        <v>1</v>
      </c>
      <c r="I1618" s="43">
        <f t="shared" si="77"/>
        <v>2</v>
      </c>
    </row>
    <row r="1619" spans="3:9" x14ac:dyDescent="0.25">
      <c r="C1619" s="53">
        <v>44660</v>
      </c>
      <c r="D1619" s="45">
        <v>0.70138888888888884</v>
      </c>
      <c r="E1619" s="45" t="s">
        <v>261</v>
      </c>
      <c r="F1619" s="54">
        <v>8</v>
      </c>
      <c r="G1619" s="52">
        <f t="shared" si="75"/>
        <v>1292</v>
      </c>
      <c r="H1619" s="45">
        <f t="shared" si="76"/>
        <v>2</v>
      </c>
      <c r="I1619" s="43">
        <f t="shared" si="77"/>
        <v>2</v>
      </c>
    </row>
    <row r="1620" spans="3:9" x14ac:dyDescent="0.25">
      <c r="C1620" s="53">
        <v>44660</v>
      </c>
      <c r="D1620" s="45">
        <v>0.70138888888888884</v>
      </c>
      <c r="E1620" s="45" t="s">
        <v>261</v>
      </c>
      <c r="F1620" s="54">
        <v>8</v>
      </c>
      <c r="G1620" s="52">
        <f t="shared" si="75"/>
        <v>1292</v>
      </c>
      <c r="H1620" s="45">
        <f t="shared" si="76"/>
        <v>1</v>
      </c>
      <c r="I1620" s="43">
        <f t="shared" si="77"/>
        <v>2</v>
      </c>
    </row>
    <row r="1621" spans="3:9" x14ac:dyDescent="0.25">
      <c r="C1621" s="53">
        <v>44660</v>
      </c>
      <c r="D1621" s="45">
        <v>0.72569444444444453</v>
      </c>
      <c r="E1621" s="45" t="s">
        <v>261</v>
      </c>
      <c r="F1621" s="54">
        <v>9</v>
      </c>
      <c r="G1621" s="52">
        <f t="shared" si="75"/>
        <v>1293</v>
      </c>
      <c r="H1621" s="45">
        <f t="shared" si="76"/>
        <v>2</v>
      </c>
      <c r="I1621" s="43">
        <f t="shared" si="77"/>
        <v>2</v>
      </c>
    </row>
    <row r="1622" spans="3:9" x14ac:dyDescent="0.25">
      <c r="C1622" s="53">
        <v>44660</v>
      </c>
      <c r="D1622" s="45">
        <v>0.72569444444444453</v>
      </c>
      <c r="E1622" s="45" t="s">
        <v>261</v>
      </c>
      <c r="F1622" s="54">
        <v>9</v>
      </c>
      <c r="G1622" s="52">
        <f t="shared" si="75"/>
        <v>1293</v>
      </c>
      <c r="H1622" s="45">
        <f t="shared" si="76"/>
        <v>1</v>
      </c>
      <c r="I1622" s="43">
        <f t="shared" si="77"/>
        <v>2</v>
      </c>
    </row>
    <row r="1623" spans="3:9" hidden="1" x14ac:dyDescent="0.25">
      <c r="C1623" s="53">
        <v>44667</v>
      </c>
      <c r="D1623" s="45">
        <v>0.5625</v>
      </c>
      <c r="E1623" s="45" t="s">
        <v>261</v>
      </c>
      <c r="F1623" s="54">
        <v>1</v>
      </c>
      <c r="G1623" s="52">
        <f t="shared" si="75"/>
        <v>1294</v>
      </c>
      <c r="H1623" s="45">
        <f t="shared" si="76"/>
        <v>1</v>
      </c>
      <c r="I1623" s="43">
        <f t="shared" si="77"/>
        <v>1</v>
      </c>
    </row>
    <row r="1624" spans="3:9" x14ac:dyDescent="0.25">
      <c r="C1624" s="53">
        <v>44667</v>
      </c>
      <c r="D1624" s="45">
        <v>0.64583333333333337</v>
      </c>
      <c r="E1624" s="45" t="s">
        <v>261</v>
      </c>
      <c r="F1624" s="54">
        <v>6</v>
      </c>
      <c r="G1624" s="52">
        <f t="shared" si="75"/>
        <v>1295</v>
      </c>
      <c r="H1624" s="45">
        <f t="shared" si="76"/>
        <v>2</v>
      </c>
      <c r="I1624" s="43">
        <f t="shared" si="77"/>
        <v>2</v>
      </c>
    </row>
    <row r="1625" spans="3:9" x14ac:dyDescent="0.25">
      <c r="C1625" s="53">
        <v>44667</v>
      </c>
      <c r="D1625" s="45">
        <v>0.64583333333333337</v>
      </c>
      <c r="E1625" s="45" t="s">
        <v>261</v>
      </c>
      <c r="F1625" s="54">
        <v>6</v>
      </c>
      <c r="G1625" s="52">
        <f t="shared" si="75"/>
        <v>1295</v>
      </c>
      <c r="H1625" s="45">
        <f t="shared" si="76"/>
        <v>1</v>
      </c>
      <c r="I1625" s="43">
        <f t="shared" si="77"/>
        <v>2</v>
      </c>
    </row>
    <row r="1626" spans="3:9" x14ac:dyDescent="0.25">
      <c r="C1626" s="53">
        <v>44667</v>
      </c>
      <c r="D1626" s="45">
        <v>0.67361111111111116</v>
      </c>
      <c r="E1626" s="45" t="s">
        <v>261</v>
      </c>
      <c r="F1626" s="54">
        <v>7</v>
      </c>
      <c r="G1626" s="52">
        <f t="shared" si="75"/>
        <v>1296</v>
      </c>
      <c r="H1626" s="45">
        <f t="shared" si="76"/>
        <v>2</v>
      </c>
      <c r="I1626" s="43">
        <f t="shared" si="77"/>
        <v>2</v>
      </c>
    </row>
    <row r="1627" spans="3:9" x14ac:dyDescent="0.25">
      <c r="C1627" s="53">
        <v>44667</v>
      </c>
      <c r="D1627" s="45">
        <v>0.67361111111111116</v>
      </c>
      <c r="E1627" s="45" t="s">
        <v>261</v>
      </c>
      <c r="F1627" s="54">
        <v>7</v>
      </c>
      <c r="G1627" s="52">
        <f t="shared" si="75"/>
        <v>1296</v>
      </c>
      <c r="H1627" s="45">
        <f t="shared" si="76"/>
        <v>1</v>
      </c>
      <c r="I1627" s="43">
        <f t="shared" si="77"/>
        <v>2</v>
      </c>
    </row>
    <row r="1628" spans="3:9" x14ac:dyDescent="0.25">
      <c r="C1628" s="53">
        <v>44674</v>
      </c>
      <c r="D1628" s="45">
        <v>0.53125</v>
      </c>
      <c r="E1628" s="45" t="s">
        <v>261</v>
      </c>
      <c r="F1628" s="54">
        <v>2</v>
      </c>
      <c r="G1628" s="52">
        <f t="shared" si="75"/>
        <v>1297</v>
      </c>
      <c r="H1628" s="45">
        <f t="shared" si="76"/>
        <v>2</v>
      </c>
      <c r="I1628" s="43">
        <f t="shared" si="77"/>
        <v>2</v>
      </c>
    </row>
    <row r="1629" spans="3:9" x14ac:dyDescent="0.25">
      <c r="C1629" s="53">
        <v>44674</v>
      </c>
      <c r="D1629" s="45">
        <v>0.53125</v>
      </c>
      <c r="E1629" s="45" t="s">
        <v>261</v>
      </c>
      <c r="F1629" s="54">
        <v>2</v>
      </c>
      <c r="G1629" s="52">
        <f t="shared" si="75"/>
        <v>1297</v>
      </c>
      <c r="H1629" s="45">
        <f t="shared" si="76"/>
        <v>1</v>
      </c>
      <c r="I1629" s="43">
        <f t="shared" si="77"/>
        <v>2</v>
      </c>
    </row>
    <row r="1630" spans="3:9" hidden="1" x14ac:dyDescent="0.25">
      <c r="C1630" s="53">
        <v>44674</v>
      </c>
      <c r="D1630" s="45">
        <v>0.58333333333333337</v>
      </c>
      <c r="E1630" s="45" t="s">
        <v>261</v>
      </c>
      <c r="F1630" s="54">
        <v>4</v>
      </c>
      <c r="G1630" s="52">
        <f t="shared" si="75"/>
        <v>1298</v>
      </c>
      <c r="H1630" s="45">
        <f t="shared" si="76"/>
        <v>1</v>
      </c>
      <c r="I1630" s="43">
        <f t="shared" si="77"/>
        <v>1</v>
      </c>
    </row>
    <row r="1631" spans="3:9" hidden="1" x14ac:dyDescent="0.25">
      <c r="C1631" s="53">
        <v>44674</v>
      </c>
      <c r="D1631" s="45">
        <v>0.66319444444444442</v>
      </c>
      <c r="E1631" s="45" t="s">
        <v>261</v>
      </c>
      <c r="F1631" s="54">
        <v>7</v>
      </c>
      <c r="G1631" s="52">
        <f t="shared" si="75"/>
        <v>1299</v>
      </c>
      <c r="H1631" s="45">
        <f t="shared" si="76"/>
        <v>1</v>
      </c>
      <c r="I1631" s="43">
        <f t="shared" si="77"/>
        <v>1</v>
      </c>
    </row>
    <row r="1632" spans="3:9" hidden="1" x14ac:dyDescent="0.25">
      <c r="C1632" s="53">
        <v>44674</v>
      </c>
      <c r="D1632" s="45">
        <v>0.69097222222222221</v>
      </c>
      <c r="E1632" s="45" t="s">
        <v>261</v>
      </c>
      <c r="F1632" s="54">
        <v>8</v>
      </c>
      <c r="G1632" s="52">
        <f t="shared" si="75"/>
        <v>1300</v>
      </c>
      <c r="H1632" s="45">
        <f t="shared" si="76"/>
        <v>1</v>
      </c>
      <c r="I1632" s="43">
        <f t="shared" si="77"/>
        <v>1</v>
      </c>
    </row>
    <row r="1633" spans="3:9" x14ac:dyDescent="0.25">
      <c r="C1633" s="53">
        <v>44676</v>
      </c>
      <c r="D1633" s="45">
        <v>0.54166666666666663</v>
      </c>
      <c r="E1633" s="45" t="s">
        <v>898</v>
      </c>
      <c r="F1633" s="54">
        <v>1</v>
      </c>
      <c r="G1633" s="52">
        <f t="shared" si="75"/>
        <v>1301</v>
      </c>
      <c r="H1633" s="45">
        <f t="shared" si="76"/>
        <v>2</v>
      </c>
      <c r="I1633" s="43">
        <f t="shared" si="77"/>
        <v>2</v>
      </c>
    </row>
    <row r="1634" spans="3:9" x14ac:dyDescent="0.25">
      <c r="C1634" s="53">
        <v>44676</v>
      </c>
      <c r="D1634" s="45">
        <v>0.54166666666666663</v>
      </c>
      <c r="E1634" s="45" t="s">
        <v>898</v>
      </c>
      <c r="F1634" s="54">
        <v>1</v>
      </c>
      <c r="G1634" s="52">
        <f t="shared" si="75"/>
        <v>1301</v>
      </c>
      <c r="H1634" s="45">
        <f t="shared" si="76"/>
        <v>1</v>
      </c>
      <c r="I1634" s="43">
        <f t="shared" si="77"/>
        <v>2</v>
      </c>
    </row>
    <row r="1635" spans="3:9" hidden="1" x14ac:dyDescent="0.25">
      <c r="C1635" s="53">
        <v>44676</v>
      </c>
      <c r="D1635" s="45">
        <v>0.56597222222222221</v>
      </c>
      <c r="E1635" s="45" t="s">
        <v>898</v>
      </c>
      <c r="F1635" s="54">
        <v>2</v>
      </c>
      <c r="G1635" s="52">
        <f t="shared" si="75"/>
        <v>1302</v>
      </c>
      <c r="H1635" s="45">
        <f t="shared" si="76"/>
        <v>1</v>
      </c>
      <c r="I1635" s="43">
        <f t="shared" si="77"/>
        <v>1</v>
      </c>
    </row>
    <row r="1636" spans="3:9" x14ac:dyDescent="0.25">
      <c r="C1636" s="53">
        <v>44676</v>
      </c>
      <c r="D1636" s="45">
        <v>0.63888888888888895</v>
      </c>
      <c r="E1636" s="45" t="s">
        <v>898</v>
      </c>
      <c r="F1636" s="54">
        <v>5</v>
      </c>
      <c r="G1636" s="52">
        <f t="shared" si="75"/>
        <v>1303</v>
      </c>
      <c r="H1636" s="45">
        <f t="shared" si="76"/>
        <v>2</v>
      </c>
      <c r="I1636" s="43">
        <f t="shared" si="77"/>
        <v>2</v>
      </c>
    </row>
    <row r="1637" spans="3:9" x14ac:dyDescent="0.25">
      <c r="C1637" s="53">
        <v>44676</v>
      </c>
      <c r="D1637" s="45">
        <v>0.63888888888888895</v>
      </c>
      <c r="E1637" s="45" t="s">
        <v>898</v>
      </c>
      <c r="F1637" s="54">
        <v>5</v>
      </c>
      <c r="G1637" s="52">
        <f t="shared" si="75"/>
        <v>1303</v>
      </c>
      <c r="H1637" s="45">
        <f t="shared" si="76"/>
        <v>1</v>
      </c>
      <c r="I1637" s="43">
        <f t="shared" si="77"/>
        <v>2</v>
      </c>
    </row>
    <row r="1638" spans="3:9" x14ac:dyDescent="0.25">
      <c r="C1638" s="53">
        <v>44676</v>
      </c>
      <c r="D1638" s="45">
        <v>0.71180555555555547</v>
      </c>
      <c r="E1638" s="45" t="s">
        <v>898</v>
      </c>
      <c r="F1638" s="54">
        <v>8</v>
      </c>
      <c r="G1638" s="52">
        <f t="shared" si="75"/>
        <v>1304</v>
      </c>
      <c r="H1638" s="45">
        <f t="shared" si="76"/>
        <v>2</v>
      </c>
      <c r="I1638" s="43">
        <f t="shared" si="77"/>
        <v>2</v>
      </c>
    </row>
    <row r="1639" spans="3:9" x14ac:dyDescent="0.25">
      <c r="C1639" s="53">
        <v>44676</v>
      </c>
      <c r="D1639" s="45">
        <v>0.71180555555555547</v>
      </c>
      <c r="E1639" s="45" t="s">
        <v>898</v>
      </c>
      <c r="F1639" s="54">
        <v>8</v>
      </c>
      <c r="G1639" s="52">
        <f t="shared" si="75"/>
        <v>1304</v>
      </c>
      <c r="H1639" s="45">
        <f t="shared" si="76"/>
        <v>1</v>
      </c>
      <c r="I1639" s="43">
        <f t="shared" si="77"/>
        <v>2</v>
      </c>
    </row>
    <row r="1640" spans="3:9" x14ac:dyDescent="0.25">
      <c r="C1640" s="53">
        <v>44681</v>
      </c>
      <c r="D1640" s="45">
        <v>0.53125</v>
      </c>
      <c r="E1640" s="45" t="s">
        <v>904</v>
      </c>
      <c r="F1640" s="54">
        <v>2</v>
      </c>
      <c r="G1640" s="52">
        <f t="shared" si="75"/>
        <v>1305</v>
      </c>
      <c r="H1640" s="45">
        <f t="shared" si="76"/>
        <v>2</v>
      </c>
      <c r="I1640" s="43">
        <f t="shared" si="77"/>
        <v>2</v>
      </c>
    </row>
    <row r="1641" spans="3:9" x14ac:dyDescent="0.25">
      <c r="C1641" s="53">
        <v>44681</v>
      </c>
      <c r="D1641" s="45">
        <v>0.53125</v>
      </c>
      <c r="E1641" s="45" t="s">
        <v>904</v>
      </c>
      <c r="F1641" s="54">
        <v>2</v>
      </c>
      <c r="G1641" s="52">
        <f t="shared" si="75"/>
        <v>1305</v>
      </c>
      <c r="H1641" s="45">
        <f t="shared" si="76"/>
        <v>1</v>
      </c>
      <c r="I1641" s="43">
        <f t="shared" si="77"/>
        <v>2</v>
      </c>
    </row>
    <row r="1642" spans="3:9" x14ac:dyDescent="0.25">
      <c r="C1642" s="53">
        <v>44681</v>
      </c>
      <c r="D1642" s="45">
        <v>0.57986111111111105</v>
      </c>
      <c r="E1642" s="45" t="s">
        <v>904</v>
      </c>
      <c r="F1642" s="54">
        <v>4</v>
      </c>
      <c r="G1642" s="52">
        <f t="shared" si="75"/>
        <v>1306</v>
      </c>
      <c r="H1642" s="45">
        <f t="shared" si="76"/>
        <v>2</v>
      </c>
      <c r="I1642" s="43">
        <f t="shared" si="77"/>
        <v>2</v>
      </c>
    </row>
    <row r="1643" spans="3:9" x14ac:dyDescent="0.25">
      <c r="C1643" s="53">
        <v>44681</v>
      </c>
      <c r="D1643" s="45">
        <v>0.57986111111111105</v>
      </c>
      <c r="E1643" s="45" t="s">
        <v>904</v>
      </c>
      <c r="F1643" s="54">
        <v>4</v>
      </c>
      <c r="G1643" s="52">
        <f t="shared" si="75"/>
        <v>1306</v>
      </c>
      <c r="H1643" s="45">
        <f t="shared" si="76"/>
        <v>1</v>
      </c>
      <c r="I1643" s="43">
        <f t="shared" si="77"/>
        <v>2</v>
      </c>
    </row>
    <row r="1644" spans="3:9" x14ac:dyDescent="0.25">
      <c r="C1644" s="53">
        <v>44681</v>
      </c>
      <c r="D1644" s="45">
        <v>0.63194444444444442</v>
      </c>
      <c r="E1644" s="45" t="s">
        <v>904</v>
      </c>
      <c r="F1644" s="54">
        <v>6</v>
      </c>
      <c r="G1644" s="52">
        <f t="shared" si="75"/>
        <v>1307</v>
      </c>
      <c r="H1644" s="45">
        <f t="shared" si="76"/>
        <v>2</v>
      </c>
      <c r="I1644" s="43">
        <f t="shared" si="77"/>
        <v>2</v>
      </c>
    </row>
    <row r="1645" spans="3:9" x14ac:dyDescent="0.25">
      <c r="C1645" s="53">
        <v>44681</v>
      </c>
      <c r="D1645" s="45">
        <v>0.63194444444444442</v>
      </c>
      <c r="E1645" s="45" t="s">
        <v>904</v>
      </c>
      <c r="F1645" s="54">
        <v>6</v>
      </c>
      <c r="G1645" s="52">
        <f t="shared" si="75"/>
        <v>1307</v>
      </c>
      <c r="H1645" s="45">
        <f t="shared" si="76"/>
        <v>1</v>
      </c>
      <c r="I1645" s="43">
        <f t="shared" si="77"/>
        <v>2</v>
      </c>
    </row>
    <row r="1646" spans="3:9" x14ac:dyDescent="0.25">
      <c r="C1646" s="53">
        <v>44681</v>
      </c>
      <c r="D1646" s="45">
        <v>0.70486111111111116</v>
      </c>
      <c r="E1646" s="45" t="s">
        <v>904</v>
      </c>
      <c r="F1646" s="54">
        <v>9</v>
      </c>
      <c r="G1646" s="52">
        <f t="shared" si="75"/>
        <v>1308</v>
      </c>
      <c r="H1646" s="45">
        <f t="shared" si="76"/>
        <v>2</v>
      </c>
      <c r="I1646" s="43">
        <f t="shared" si="77"/>
        <v>2</v>
      </c>
    </row>
    <row r="1647" spans="3:9" x14ac:dyDescent="0.25">
      <c r="C1647" s="53">
        <v>44681</v>
      </c>
      <c r="D1647" s="45">
        <v>0.70486111111111116</v>
      </c>
      <c r="E1647" s="45" t="s">
        <v>904</v>
      </c>
      <c r="F1647" s="54">
        <v>9</v>
      </c>
      <c r="G1647" s="52">
        <f t="shared" si="75"/>
        <v>1308</v>
      </c>
      <c r="H1647" s="45">
        <f t="shared" si="76"/>
        <v>1</v>
      </c>
      <c r="I1647" s="43">
        <f t="shared" si="77"/>
        <v>2</v>
      </c>
    </row>
    <row r="1648" spans="3:9" hidden="1" x14ac:dyDescent="0.25">
      <c r="C1648" s="53">
        <v>44688</v>
      </c>
      <c r="D1648" s="45">
        <v>0.55208333333333337</v>
      </c>
      <c r="E1648" s="45" t="s">
        <v>261</v>
      </c>
      <c r="F1648" s="54">
        <v>3</v>
      </c>
      <c r="G1648" s="52">
        <f t="shared" si="75"/>
        <v>1309</v>
      </c>
      <c r="H1648" s="45">
        <f t="shared" si="76"/>
        <v>3</v>
      </c>
      <c r="I1648" s="43">
        <f t="shared" si="77"/>
        <v>3</v>
      </c>
    </row>
    <row r="1649" spans="3:9" hidden="1" x14ac:dyDescent="0.25">
      <c r="C1649" s="53">
        <v>44688</v>
      </c>
      <c r="D1649" s="45">
        <v>0.55208333333333337</v>
      </c>
      <c r="E1649" s="45" t="s">
        <v>261</v>
      </c>
      <c r="F1649" s="54">
        <v>3</v>
      </c>
      <c r="G1649" s="52">
        <f t="shared" si="75"/>
        <v>1309</v>
      </c>
      <c r="H1649" s="45">
        <f t="shared" si="76"/>
        <v>2</v>
      </c>
      <c r="I1649" s="43">
        <f t="shared" si="77"/>
        <v>3</v>
      </c>
    </row>
    <row r="1650" spans="3:9" hidden="1" x14ac:dyDescent="0.25">
      <c r="C1650" s="53">
        <v>44688</v>
      </c>
      <c r="D1650" s="45">
        <v>0.55208333333333337</v>
      </c>
      <c r="E1650" s="45" t="s">
        <v>261</v>
      </c>
      <c r="F1650" s="54">
        <v>3</v>
      </c>
      <c r="G1650" s="52">
        <f t="shared" si="75"/>
        <v>1309</v>
      </c>
      <c r="H1650" s="45">
        <f t="shared" si="76"/>
        <v>1</v>
      </c>
      <c r="I1650" s="43">
        <f t="shared" si="77"/>
        <v>3</v>
      </c>
    </row>
    <row r="1651" spans="3:9" hidden="1" x14ac:dyDescent="0.25">
      <c r="C1651" s="53">
        <v>44688</v>
      </c>
      <c r="D1651" s="45">
        <v>0.60069444444444442</v>
      </c>
      <c r="E1651" s="45" t="s">
        <v>261</v>
      </c>
      <c r="F1651" s="54">
        <v>5</v>
      </c>
      <c r="G1651" s="52">
        <f t="shared" si="75"/>
        <v>1310</v>
      </c>
      <c r="H1651" s="45">
        <f t="shared" si="76"/>
        <v>1</v>
      </c>
      <c r="I1651" s="43">
        <f t="shared" si="77"/>
        <v>1</v>
      </c>
    </row>
    <row r="1652" spans="3:9" x14ac:dyDescent="0.25">
      <c r="C1652" s="53">
        <v>44695</v>
      </c>
      <c r="D1652" s="45">
        <v>0.64583333333333337</v>
      </c>
      <c r="E1652" s="45" t="s">
        <v>898</v>
      </c>
      <c r="F1652" s="54">
        <v>7</v>
      </c>
      <c r="G1652" s="52">
        <f t="shared" si="75"/>
        <v>1311</v>
      </c>
      <c r="H1652" s="45">
        <f t="shared" si="76"/>
        <v>2</v>
      </c>
      <c r="I1652" s="43">
        <f t="shared" si="77"/>
        <v>2</v>
      </c>
    </row>
    <row r="1653" spans="3:9" x14ac:dyDescent="0.25">
      <c r="C1653" s="53">
        <v>44695</v>
      </c>
      <c r="D1653" s="45">
        <v>0.64583333333333337</v>
      </c>
      <c r="E1653" s="45" t="s">
        <v>898</v>
      </c>
      <c r="F1653" s="54">
        <v>7</v>
      </c>
      <c r="G1653" s="52">
        <f t="shared" si="75"/>
        <v>1311</v>
      </c>
      <c r="H1653" s="45">
        <f t="shared" si="76"/>
        <v>1</v>
      </c>
      <c r="I1653" s="43">
        <f t="shared" si="77"/>
        <v>2</v>
      </c>
    </row>
    <row r="1654" spans="3:9" hidden="1" x14ac:dyDescent="0.25">
      <c r="C1654" s="53">
        <v>44695</v>
      </c>
      <c r="D1654" s="45">
        <v>0.69791666666666663</v>
      </c>
      <c r="E1654" s="45" t="s">
        <v>898</v>
      </c>
      <c r="F1654" s="54">
        <v>9</v>
      </c>
      <c r="G1654" s="52">
        <f t="shared" si="75"/>
        <v>1312</v>
      </c>
      <c r="H1654" s="45">
        <f t="shared" si="76"/>
        <v>1</v>
      </c>
      <c r="I1654" s="43">
        <f t="shared" si="77"/>
        <v>1</v>
      </c>
    </row>
    <row r="1655" spans="3:9" hidden="1" x14ac:dyDescent="0.25">
      <c r="C1655" s="53">
        <v>44702</v>
      </c>
      <c r="D1655" s="45">
        <v>0.49305555555555558</v>
      </c>
      <c r="E1655" s="45" t="s">
        <v>898</v>
      </c>
      <c r="F1655" s="54">
        <v>1</v>
      </c>
      <c r="G1655" s="52">
        <f t="shared" si="75"/>
        <v>1313</v>
      </c>
      <c r="H1655" s="45">
        <f t="shared" si="76"/>
        <v>1</v>
      </c>
      <c r="I1655" s="43">
        <f t="shared" si="77"/>
        <v>1</v>
      </c>
    </row>
    <row r="1656" spans="3:9" hidden="1" x14ac:dyDescent="0.25">
      <c r="C1656" s="53">
        <v>44702</v>
      </c>
      <c r="D1656" s="45">
        <v>0.61458333333333337</v>
      </c>
      <c r="E1656" s="45" t="s">
        <v>898</v>
      </c>
      <c r="F1656" s="54">
        <v>6</v>
      </c>
      <c r="G1656" s="52">
        <f t="shared" si="75"/>
        <v>1314</v>
      </c>
      <c r="H1656" s="45">
        <f t="shared" si="76"/>
        <v>1</v>
      </c>
      <c r="I1656" s="43">
        <f t="shared" si="77"/>
        <v>1</v>
      </c>
    </row>
    <row r="1657" spans="3:9" x14ac:dyDescent="0.25">
      <c r="C1657" s="53">
        <v>44709</v>
      </c>
      <c r="D1657" s="45">
        <v>0.49305555555555558</v>
      </c>
      <c r="E1657" s="45" t="s">
        <v>261</v>
      </c>
      <c r="F1657" s="54">
        <v>1</v>
      </c>
      <c r="G1657" s="52">
        <f t="shared" si="75"/>
        <v>1315</v>
      </c>
      <c r="H1657" s="45">
        <f t="shared" si="76"/>
        <v>2</v>
      </c>
      <c r="I1657" s="43">
        <f t="shared" si="77"/>
        <v>2</v>
      </c>
    </row>
    <row r="1658" spans="3:9" x14ac:dyDescent="0.25">
      <c r="C1658" s="53">
        <v>44709</v>
      </c>
      <c r="D1658" s="45">
        <v>0.49305555555555558</v>
      </c>
      <c r="E1658" s="45" t="s">
        <v>261</v>
      </c>
      <c r="F1658" s="54">
        <v>1</v>
      </c>
      <c r="G1658" s="52">
        <f t="shared" si="75"/>
        <v>1315</v>
      </c>
      <c r="H1658" s="45">
        <f t="shared" si="76"/>
        <v>1</v>
      </c>
      <c r="I1658" s="43">
        <f t="shared" si="77"/>
        <v>2</v>
      </c>
    </row>
    <row r="1659" spans="3:9" hidden="1" x14ac:dyDescent="0.25">
      <c r="C1659" s="53">
        <v>44709</v>
      </c>
      <c r="D1659" s="45">
        <v>0.59027777777777779</v>
      </c>
      <c r="E1659" s="45" t="s">
        <v>261</v>
      </c>
      <c r="F1659" s="54">
        <v>5</v>
      </c>
      <c r="G1659" s="52">
        <f t="shared" si="75"/>
        <v>1316</v>
      </c>
      <c r="H1659" s="45">
        <f t="shared" si="76"/>
        <v>1</v>
      </c>
      <c r="I1659" s="43">
        <f t="shared" si="77"/>
        <v>1</v>
      </c>
    </row>
    <row r="1660" spans="3:9" hidden="1" x14ac:dyDescent="0.25">
      <c r="C1660" s="53">
        <v>44716</v>
      </c>
      <c r="D1660" s="45">
        <v>0.49305555555555558</v>
      </c>
      <c r="E1660" s="45" t="s">
        <v>898</v>
      </c>
      <c r="F1660" s="54">
        <v>1</v>
      </c>
      <c r="G1660" s="52">
        <f t="shared" si="75"/>
        <v>1317</v>
      </c>
      <c r="H1660" s="45">
        <f t="shared" si="76"/>
        <v>1</v>
      </c>
      <c r="I1660" s="43">
        <f t="shared" si="77"/>
        <v>1</v>
      </c>
    </row>
    <row r="1661" spans="3:9" hidden="1" x14ac:dyDescent="0.25">
      <c r="C1661" s="53">
        <v>44716</v>
      </c>
      <c r="D1661" s="45">
        <v>0.54166666666666663</v>
      </c>
      <c r="E1661" s="45" t="s">
        <v>898</v>
      </c>
      <c r="F1661" s="54">
        <v>3</v>
      </c>
      <c r="G1661" s="52">
        <f t="shared" si="75"/>
        <v>1318</v>
      </c>
      <c r="H1661" s="45">
        <f t="shared" si="76"/>
        <v>1</v>
      </c>
      <c r="I1661" s="43">
        <f t="shared" si="77"/>
        <v>1</v>
      </c>
    </row>
    <row r="1662" spans="3:9" hidden="1" x14ac:dyDescent="0.25">
      <c r="C1662" s="53">
        <v>44716</v>
      </c>
      <c r="D1662" s="45">
        <v>0.61458333333333337</v>
      </c>
      <c r="E1662" s="45" t="s">
        <v>898</v>
      </c>
      <c r="F1662" s="54">
        <v>6</v>
      </c>
      <c r="G1662" s="52">
        <f t="shared" si="75"/>
        <v>1319</v>
      </c>
      <c r="H1662" s="45">
        <f t="shared" si="76"/>
        <v>1</v>
      </c>
      <c r="I1662" s="43">
        <f t="shared" si="77"/>
        <v>1</v>
      </c>
    </row>
    <row r="1663" spans="3:9" x14ac:dyDescent="0.25">
      <c r="C1663" s="53">
        <v>44723</v>
      </c>
      <c r="D1663" s="45">
        <v>0.51736111111111105</v>
      </c>
      <c r="E1663" s="45" t="s">
        <v>904</v>
      </c>
      <c r="F1663" s="54">
        <v>2</v>
      </c>
      <c r="G1663" s="52">
        <f t="shared" si="75"/>
        <v>1320</v>
      </c>
      <c r="H1663" s="45">
        <f t="shared" si="76"/>
        <v>2</v>
      </c>
      <c r="I1663" s="43">
        <f t="shared" si="77"/>
        <v>2</v>
      </c>
    </row>
    <row r="1664" spans="3:9" x14ac:dyDescent="0.25">
      <c r="C1664" s="53">
        <v>44723</v>
      </c>
      <c r="D1664" s="45">
        <v>0.51736111111111105</v>
      </c>
      <c r="E1664" s="45" t="s">
        <v>904</v>
      </c>
      <c r="F1664" s="54">
        <v>2</v>
      </c>
      <c r="G1664" s="52">
        <f t="shared" si="75"/>
        <v>1320</v>
      </c>
      <c r="H1664" s="45">
        <f t="shared" si="76"/>
        <v>1</v>
      </c>
      <c r="I1664" s="43">
        <f t="shared" si="77"/>
        <v>2</v>
      </c>
    </row>
    <row r="1665" spans="3:9" hidden="1" x14ac:dyDescent="0.25">
      <c r="C1665" s="53">
        <v>44723</v>
      </c>
      <c r="D1665" s="45">
        <v>0.61458333333333337</v>
      </c>
      <c r="E1665" s="45" t="s">
        <v>904</v>
      </c>
      <c r="F1665" s="54">
        <v>6</v>
      </c>
      <c r="G1665" s="52">
        <f t="shared" si="75"/>
        <v>1321</v>
      </c>
      <c r="H1665" s="45">
        <f t="shared" si="76"/>
        <v>1</v>
      </c>
      <c r="I1665" s="43">
        <f t="shared" si="77"/>
        <v>1</v>
      </c>
    </row>
    <row r="1666" spans="3:9" hidden="1" x14ac:dyDescent="0.25">
      <c r="C1666" s="53">
        <v>44723</v>
      </c>
      <c r="D1666" s="45">
        <v>0.66666666666666663</v>
      </c>
      <c r="E1666" s="45" t="s">
        <v>904</v>
      </c>
      <c r="F1666" s="54">
        <v>8</v>
      </c>
      <c r="G1666" s="52">
        <f t="shared" si="75"/>
        <v>1322</v>
      </c>
      <c r="H1666" s="45">
        <f t="shared" si="76"/>
        <v>1</v>
      </c>
      <c r="I1666" s="43">
        <f t="shared" si="77"/>
        <v>1</v>
      </c>
    </row>
    <row r="1667" spans="3:9" hidden="1" x14ac:dyDescent="0.25">
      <c r="C1667" s="53">
        <v>44723</v>
      </c>
      <c r="D1667" s="45">
        <v>0.69027777777777777</v>
      </c>
      <c r="E1667" s="45" t="s">
        <v>904</v>
      </c>
      <c r="F1667" s="54">
        <v>9</v>
      </c>
      <c r="G1667" s="52">
        <f t="shared" si="75"/>
        <v>1323</v>
      </c>
      <c r="H1667" s="45">
        <f t="shared" si="76"/>
        <v>1</v>
      </c>
      <c r="I1667" s="43">
        <f t="shared" si="77"/>
        <v>1</v>
      </c>
    </row>
    <row r="1668" spans="3:9" hidden="1" x14ac:dyDescent="0.25">
      <c r="C1668" s="53">
        <v>44730</v>
      </c>
      <c r="D1668" s="45">
        <v>0.49305555555555558</v>
      </c>
      <c r="E1668" s="45" t="s">
        <v>898</v>
      </c>
      <c r="F1668" s="54">
        <v>1</v>
      </c>
      <c r="G1668" s="52">
        <f t="shared" si="75"/>
        <v>1324</v>
      </c>
      <c r="H1668" s="45">
        <f t="shared" si="76"/>
        <v>1</v>
      </c>
      <c r="I1668" s="43">
        <f t="shared" si="77"/>
        <v>1</v>
      </c>
    </row>
    <row r="1669" spans="3:9" hidden="1" x14ac:dyDescent="0.25">
      <c r="C1669" s="53">
        <v>44730</v>
      </c>
      <c r="D1669" s="45">
        <v>0.56597222222222221</v>
      </c>
      <c r="E1669" s="45" t="s">
        <v>898</v>
      </c>
      <c r="F1669" s="54">
        <v>4</v>
      </c>
      <c r="G1669" s="52">
        <f t="shared" ref="G1669:G1732" si="78">IF(AND(C1669=C1668,F1669=F1668),G1668,G1668+1)</f>
        <v>1325</v>
      </c>
      <c r="H1669" s="45">
        <f t="shared" si="76"/>
        <v>1</v>
      </c>
      <c r="I1669" s="43">
        <f t="shared" si="77"/>
        <v>1</v>
      </c>
    </row>
    <row r="1670" spans="3:9" hidden="1" x14ac:dyDescent="0.25">
      <c r="C1670" s="53">
        <v>44730</v>
      </c>
      <c r="D1670" s="45">
        <v>0.61458333333333337</v>
      </c>
      <c r="E1670" s="45" t="s">
        <v>898</v>
      </c>
      <c r="F1670" s="54">
        <v>6</v>
      </c>
      <c r="G1670" s="52">
        <f t="shared" si="78"/>
        <v>1326</v>
      </c>
      <c r="H1670" s="45">
        <f t="shared" ref="H1670:H1733" si="79">IF(G1670=G1672,3,IF(G1670=G1671,2,1))</f>
        <v>1</v>
      </c>
      <c r="I1670" s="43">
        <f t="shared" ref="I1670:I1733" si="80">IF(H1668=3,3,IF(H1669=3,3,IF(H1669=2,2,H1670)))</f>
        <v>1</v>
      </c>
    </row>
    <row r="1671" spans="3:9" hidden="1" x14ac:dyDescent="0.25">
      <c r="C1671" s="53">
        <v>44730</v>
      </c>
      <c r="D1671" s="45">
        <v>0.66666666666666663</v>
      </c>
      <c r="E1671" s="45" t="s">
        <v>898</v>
      </c>
      <c r="F1671" s="54">
        <v>8</v>
      </c>
      <c r="G1671" s="52">
        <f t="shared" si="78"/>
        <v>1327</v>
      </c>
      <c r="H1671" s="45">
        <f t="shared" si="79"/>
        <v>1</v>
      </c>
      <c r="I1671" s="43">
        <f t="shared" si="80"/>
        <v>1</v>
      </c>
    </row>
    <row r="1672" spans="3:9" x14ac:dyDescent="0.25">
      <c r="C1672" s="53">
        <v>44730</v>
      </c>
      <c r="D1672" s="45">
        <v>0.68958333333333333</v>
      </c>
      <c r="E1672" s="45" t="s">
        <v>898</v>
      </c>
      <c r="F1672" s="54">
        <v>9</v>
      </c>
      <c r="G1672" s="52">
        <f t="shared" si="78"/>
        <v>1328</v>
      </c>
      <c r="H1672" s="45">
        <f t="shared" si="79"/>
        <v>2</v>
      </c>
      <c r="I1672" s="43">
        <f t="shared" si="80"/>
        <v>2</v>
      </c>
    </row>
    <row r="1673" spans="3:9" x14ac:dyDescent="0.25">
      <c r="C1673" s="53">
        <v>44730</v>
      </c>
      <c r="D1673" s="45">
        <v>0.68958333333333333</v>
      </c>
      <c r="E1673" s="45" t="s">
        <v>898</v>
      </c>
      <c r="F1673" s="54">
        <v>9</v>
      </c>
      <c r="G1673" s="52">
        <f t="shared" si="78"/>
        <v>1328</v>
      </c>
      <c r="H1673" s="45">
        <f t="shared" si="79"/>
        <v>1</v>
      </c>
      <c r="I1673" s="43">
        <f t="shared" si="80"/>
        <v>2</v>
      </c>
    </row>
    <row r="1674" spans="3:9" hidden="1" x14ac:dyDescent="0.25">
      <c r="C1674" s="53">
        <v>44737</v>
      </c>
      <c r="D1674" s="45">
        <v>0.54166666666666663</v>
      </c>
      <c r="E1674" s="45" t="s">
        <v>261</v>
      </c>
      <c r="F1674" s="54">
        <v>3</v>
      </c>
      <c r="G1674" s="52">
        <f t="shared" si="78"/>
        <v>1329</v>
      </c>
      <c r="H1674" s="45">
        <f t="shared" si="79"/>
        <v>1</v>
      </c>
      <c r="I1674" s="43">
        <f t="shared" si="80"/>
        <v>1</v>
      </c>
    </row>
    <row r="1675" spans="3:9" hidden="1" x14ac:dyDescent="0.25">
      <c r="C1675" s="53">
        <v>44737</v>
      </c>
      <c r="D1675" s="45">
        <v>0.56597222222222221</v>
      </c>
      <c r="E1675" s="45" t="s">
        <v>261</v>
      </c>
      <c r="F1675" s="54">
        <v>4</v>
      </c>
      <c r="G1675" s="52">
        <f t="shared" si="78"/>
        <v>1330</v>
      </c>
      <c r="H1675" s="45">
        <f t="shared" si="79"/>
        <v>3</v>
      </c>
      <c r="I1675" s="43">
        <f t="shared" si="80"/>
        <v>3</v>
      </c>
    </row>
    <row r="1676" spans="3:9" hidden="1" x14ac:dyDescent="0.25">
      <c r="C1676" s="53">
        <v>44737</v>
      </c>
      <c r="D1676" s="45">
        <v>0.56597222222222221</v>
      </c>
      <c r="E1676" s="45" t="s">
        <v>261</v>
      </c>
      <c r="F1676" s="54">
        <v>4</v>
      </c>
      <c r="G1676" s="52">
        <f t="shared" si="78"/>
        <v>1330</v>
      </c>
      <c r="H1676" s="45">
        <f t="shared" si="79"/>
        <v>2</v>
      </c>
      <c r="I1676" s="43">
        <f t="shared" si="80"/>
        <v>3</v>
      </c>
    </row>
    <row r="1677" spans="3:9" hidden="1" x14ac:dyDescent="0.25">
      <c r="C1677" s="53">
        <v>44737</v>
      </c>
      <c r="D1677" s="45">
        <v>0.56597222222222221</v>
      </c>
      <c r="E1677" s="45" t="s">
        <v>261</v>
      </c>
      <c r="F1677" s="54">
        <v>4</v>
      </c>
      <c r="G1677" s="52">
        <f t="shared" si="78"/>
        <v>1330</v>
      </c>
      <c r="H1677" s="45">
        <f t="shared" si="79"/>
        <v>1</v>
      </c>
      <c r="I1677" s="43">
        <f t="shared" si="80"/>
        <v>3</v>
      </c>
    </row>
    <row r="1678" spans="3:9" x14ac:dyDescent="0.25">
      <c r="C1678" s="53">
        <v>44737</v>
      </c>
      <c r="D1678" s="45">
        <v>0.68958333333333333</v>
      </c>
      <c r="E1678" s="45" t="s">
        <v>261</v>
      </c>
      <c r="F1678" s="54">
        <v>9</v>
      </c>
      <c r="G1678" s="52">
        <f t="shared" si="78"/>
        <v>1331</v>
      </c>
      <c r="H1678" s="45">
        <f t="shared" si="79"/>
        <v>2</v>
      </c>
      <c r="I1678" s="43">
        <f t="shared" si="80"/>
        <v>2</v>
      </c>
    </row>
    <row r="1679" spans="3:9" x14ac:dyDescent="0.25">
      <c r="C1679" s="53">
        <v>44737</v>
      </c>
      <c r="D1679" s="45">
        <v>0.68958333333333333</v>
      </c>
      <c r="E1679" s="45" t="s">
        <v>261</v>
      </c>
      <c r="F1679" s="54">
        <v>9</v>
      </c>
      <c r="G1679" s="52">
        <f t="shared" si="78"/>
        <v>1331</v>
      </c>
      <c r="H1679" s="45">
        <f t="shared" si="79"/>
        <v>1</v>
      </c>
      <c r="I1679" s="43">
        <f t="shared" si="80"/>
        <v>2</v>
      </c>
    </row>
    <row r="1680" spans="3:9" hidden="1" x14ac:dyDescent="0.25">
      <c r="C1680" s="53">
        <v>44744</v>
      </c>
      <c r="D1680" s="45">
        <v>0.49305555555555558</v>
      </c>
      <c r="E1680" s="45" t="s">
        <v>898</v>
      </c>
      <c r="F1680" s="54">
        <v>1</v>
      </c>
      <c r="G1680" s="52">
        <f t="shared" si="78"/>
        <v>1332</v>
      </c>
      <c r="H1680" s="45">
        <f t="shared" si="79"/>
        <v>1</v>
      </c>
      <c r="I1680" s="43">
        <f t="shared" si="80"/>
        <v>1</v>
      </c>
    </row>
    <row r="1681" spans="3:9" hidden="1" x14ac:dyDescent="0.25">
      <c r="C1681" s="53">
        <v>44744</v>
      </c>
      <c r="D1681" s="45">
        <v>0.62152777777777779</v>
      </c>
      <c r="E1681" s="45" t="s">
        <v>898</v>
      </c>
      <c r="F1681" s="54">
        <v>6</v>
      </c>
      <c r="G1681" s="52">
        <f t="shared" si="78"/>
        <v>1333</v>
      </c>
      <c r="H1681" s="45">
        <f t="shared" si="79"/>
        <v>1</v>
      </c>
      <c r="I1681" s="43">
        <f t="shared" si="80"/>
        <v>1</v>
      </c>
    </row>
    <row r="1682" spans="3:9" x14ac:dyDescent="0.25">
      <c r="C1682" s="53">
        <v>44744</v>
      </c>
      <c r="D1682" s="45">
        <v>0.64583333333333337</v>
      </c>
      <c r="E1682" s="45" t="s">
        <v>898</v>
      </c>
      <c r="F1682" s="54">
        <v>7</v>
      </c>
      <c r="G1682" s="52">
        <f t="shared" si="78"/>
        <v>1334</v>
      </c>
      <c r="H1682" s="45">
        <f t="shared" si="79"/>
        <v>2</v>
      </c>
      <c r="I1682" s="43">
        <f t="shared" si="80"/>
        <v>2</v>
      </c>
    </row>
    <row r="1683" spans="3:9" x14ac:dyDescent="0.25">
      <c r="C1683" s="53">
        <v>44744</v>
      </c>
      <c r="D1683" s="45">
        <v>0.64583333333333337</v>
      </c>
      <c r="E1683" s="45" t="s">
        <v>898</v>
      </c>
      <c r="F1683" s="54">
        <v>7</v>
      </c>
      <c r="G1683" s="52">
        <f t="shared" si="78"/>
        <v>1334</v>
      </c>
      <c r="H1683" s="45">
        <f t="shared" si="79"/>
        <v>1</v>
      </c>
      <c r="I1683" s="43">
        <f t="shared" si="80"/>
        <v>2</v>
      </c>
    </row>
    <row r="1684" spans="3:9" x14ac:dyDescent="0.25">
      <c r="C1684" s="53">
        <v>44744</v>
      </c>
      <c r="D1684" s="45">
        <v>0.67361111111111116</v>
      </c>
      <c r="E1684" s="45" t="s">
        <v>898</v>
      </c>
      <c r="F1684" s="54">
        <v>8</v>
      </c>
      <c r="G1684" s="52">
        <f t="shared" si="78"/>
        <v>1335</v>
      </c>
      <c r="H1684" s="45">
        <f t="shared" si="79"/>
        <v>2</v>
      </c>
      <c r="I1684" s="43">
        <f t="shared" si="80"/>
        <v>2</v>
      </c>
    </row>
    <row r="1685" spans="3:9" x14ac:dyDescent="0.25">
      <c r="C1685" s="53">
        <v>44744</v>
      </c>
      <c r="D1685" s="45">
        <v>0.67361111111111116</v>
      </c>
      <c r="E1685" s="45" t="s">
        <v>898</v>
      </c>
      <c r="F1685" s="54">
        <v>8</v>
      </c>
      <c r="G1685" s="52">
        <f t="shared" si="78"/>
        <v>1335</v>
      </c>
      <c r="H1685" s="45">
        <f t="shared" si="79"/>
        <v>1</v>
      </c>
      <c r="I1685" s="43">
        <f t="shared" si="80"/>
        <v>2</v>
      </c>
    </row>
    <row r="1686" spans="3:9" hidden="1" x14ac:dyDescent="0.25">
      <c r="C1686" s="53">
        <v>44751</v>
      </c>
      <c r="D1686" s="45">
        <v>0.56597222222222221</v>
      </c>
      <c r="E1686" s="45" t="s">
        <v>261</v>
      </c>
      <c r="F1686" s="54">
        <v>4</v>
      </c>
      <c r="G1686" s="52">
        <f t="shared" si="78"/>
        <v>1336</v>
      </c>
      <c r="H1686" s="45">
        <f t="shared" si="79"/>
        <v>1</v>
      </c>
      <c r="I1686" s="43">
        <f t="shared" si="80"/>
        <v>1</v>
      </c>
    </row>
    <row r="1687" spans="3:9" hidden="1" x14ac:dyDescent="0.25">
      <c r="C1687" s="53">
        <v>44751</v>
      </c>
      <c r="D1687" s="45">
        <v>0.64930555555555558</v>
      </c>
      <c r="E1687" s="45" t="s">
        <v>261</v>
      </c>
      <c r="F1687" s="54">
        <v>7</v>
      </c>
      <c r="G1687" s="52">
        <f t="shared" si="78"/>
        <v>1337</v>
      </c>
      <c r="H1687" s="45">
        <f t="shared" si="79"/>
        <v>1</v>
      </c>
      <c r="I1687" s="43">
        <f t="shared" si="80"/>
        <v>1</v>
      </c>
    </row>
    <row r="1688" spans="3:9" x14ac:dyDescent="0.25">
      <c r="C1688" s="53">
        <v>44751</v>
      </c>
      <c r="D1688" s="45">
        <v>0.67361111111111116</v>
      </c>
      <c r="E1688" s="45" t="s">
        <v>261</v>
      </c>
      <c r="F1688" s="54">
        <v>8</v>
      </c>
      <c r="G1688" s="52">
        <f t="shared" si="78"/>
        <v>1338</v>
      </c>
      <c r="H1688" s="45">
        <f t="shared" si="79"/>
        <v>2</v>
      </c>
      <c r="I1688" s="43">
        <f t="shared" si="80"/>
        <v>2</v>
      </c>
    </row>
    <row r="1689" spans="3:9" x14ac:dyDescent="0.25">
      <c r="C1689" s="53">
        <v>44751</v>
      </c>
      <c r="D1689" s="45">
        <v>0.67361111111111116</v>
      </c>
      <c r="E1689" s="45" t="s">
        <v>261</v>
      </c>
      <c r="F1689" s="54">
        <v>8</v>
      </c>
      <c r="G1689" s="52">
        <f t="shared" si="78"/>
        <v>1338</v>
      </c>
      <c r="H1689" s="45">
        <f t="shared" si="79"/>
        <v>1</v>
      </c>
      <c r="I1689" s="43">
        <f t="shared" si="80"/>
        <v>2</v>
      </c>
    </row>
    <row r="1690" spans="3:9" x14ac:dyDescent="0.25">
      <c r="C1690" s="53">
        <v>44758</v>
      </c>
      <c r="D1690" s="45">
        <v>0.57291666666666663</v>
      </c>
      <c r="E1690" s="45" t="s">
        <v>898</v>
      </c>
      <c r="F1690" s="54">
        <v>4</v>
      </c>
      <c r="G1690" s="52">
        <f t="shared" si="78"/>
        <v>1339</v>
      </c>
      <c r="H1690" s="45">
        <f t="shared" si="79"/>
        <v>2</v>
      </c>
      <c r="I1690" s="43">
        <f t="shared" si="80"/>
        <v>2</v>
      </c>
    </row>
    <row r="1691" spans="3:9" x14ac:dyDescent="0.25">
      <c r="C1691" s="53">
        <v>44758</v>
      </c>
      <c r="D1691" s="45">
        <v>0.57291666666666663</v>
      </c>
      <c r="E1691" s="45" t="s">
        <v>898</v>
      </c>
      <c r="F1691" s="54">
        <v>4</v>
      </c>
      <c r="G1691" s="52">
        <f t="shared" si="78"/>
        <v>1339</v>
      </c>
      <c r="H1691" s="45">
        <f t="shared" si="79"/>
        <v>1</v>
      </c>
      <c r="I1691" s="43">
        <f t="shared" si="80"/>
        <v>2</v>
      </c>
    </row>
    <row r="1692" spans="3:9" x14ac:dyDescent="0.25">
      <c r="C1692" s="53">
        <v>44758</v>
      </c>
      <c r="D1692" s="45">
        <v>0.625</v>
      </c>
      <c r="E1692" s="45" t="s">
        <v>898</v>
      </c>
      <c r="F1692" s="54">
        <v>6</v>
      </c>
      <c r="G1692" s="52">
        <f t="shared" si="78"/>
        <v>1340</v>
      </c>
      <c r="H1692" s="45">
        <f t="shared" si="79"/>
        <v>2</v>
      </c>
      <c r="I1692" s="43">
        <f t="shared" si="80"/>
        <v>2</v>
      </c>
    </row>
    <row r="1693" spans="3:9" x14ac:dyDescent="0.25">
      <c r="C1693" s="53">
        <v>44758</v>
      </c>
      <c r="D1693" s="45">
        <v>0.625</v>
      </c>
      <c r="E1693" s="45" t="s">
        <v>898</v>
      </c>
      <c r="F1693" s="54">
        <v>6</v>
      </c>
      <c r="G1693" s="52">
        <f t="shared" si="78"/>
        <v>1340</v>
      </c>
      <c r="H1693" s="45">
        <f t="shared" si="79"/>
        <v>1</v>
      </c>
      <c r="I1693" s="43">
        <f t="shared" si="80"/>
        <v>2</v>
      </c>
    </row>
    <row r="1694" spans="3:9" hidden="1" x14ac:dyDescent="0.25">
      <c r="C1694" s="53">
        <v>44758</v>
      </c>
      <c r="D1694" s="45">
        <v>0.65277777777777779</v>
      </c>
      <c r="E1694" s="45" t="s">
        <v>898</v>
      </c>
      <c r="F1694" s="54">
        <v>7</v>
      </c>
      <c r="G1694" s="52">
        <f t="shared" si="78"/>
        <v>1341</v>
      </c>
      <c r="H1694" s="45">
        <f t="shared" si="79"/>
        <v>1</v>
      </c>
      <c r="I1694" s="43">
        <f t="shared" si="80"/>
        <v>1</v>
      </c>
    </row>
    <row r="1695" spans="3:9" x14ac:dyDescent="0.25">
      <c r="C1695" s="53">
        <v>44758</v>
      </c>
      <c r="D1695" s="45">
        <v>0.69930555555555562</v>
      </c>
      <c r="E1695" s="45" t="s">
        <v>898</v>
      </c>
      <c r="F1695" s="54">
        <v>9</v>
      </c>
      <c r="G1695" s="52">
        <f t="shared" si="78"/>
        <v>1342</v>
      </c>
      <c r="H1695" s="45">
        <f t="shared" si="79"/>
        <v>2</v>
      </c>
      <c r="I1695" s="43">
        <f t="shared" si="80"/>
        <v>2</v>
      </c>
    </row>
    <row r="1696" spans="3:9" x14ac:dyDescent="0.25">
      <c r="C1696" s="53">
        <v>44758</v>
      </c>
      <c r="D1696" s="45">
        <v>0.69930555555555562</v>
      </c>
      <c r="E1696" s="45" t="s">
        <v>898</v>
      </c>
      <c r="F1696" s="54">
        <v>9</v>
      </c>
      <c r="G1696" s="52">
        <f t="shared" si="78"/>
        <v>1342</v>
      </c>
      <c r="H1696" s="45">
        <f t="shared" si="79"/>
        <v>1</v>
      </c>
      <c r="I1696" s="43">
        <f t="shared" si="80"/>
        <v>2</v>
      </c>
    </row>
    <row r="1697" spans="3:9" hidden="1" x14ac:dyDescent="0.25">
      <c r="C1697" s="53">
        <v>43393</v>
      </c>
      <c r="D1697" s="45"/>
      <c r="E1697" s="45" t="s">
        <v>261</v>
      </c>
      <c r="F1697" s="54">
        <v>4</v>
      </c>
      <c r="G1697" s="52">
        <f t="shared" si="78"/>
        <v>1343</v>
      </c>
      <c r="H1697" s="45">
        <f t="shared" si="79"/>
        <v>3</v>
      </c>
      <c r="I1697" s="43">
        <f t="shared" si="80"/>
        <v>3</v>
      </c>
    </row>
    <row r="1698" spans="3:9" hidden="1" x14ac:dyDescent="0.25">
      <c r="C1698" s="53">
        <v>43393</v>
      </c>
      <c r="D1698" s="45"/>
      <c r="E1698" s="45" t="s">
        <v>261</v>
      </c>
      <c r="F1698" s="54">
        <v>4</v>
      </c>
      <c r="G1698" s="52">
        <f t="shared" si="78"/>
        <v>1343</v>
      </c>
      <c r="H1698" s="45">
        <f t="shared" si="79"/>
        <v>2</v>
      </c>
      <c r="I1698" s="43">
        <f t="shared" si="80"/>
        <v>3</v>
      </c>
    </row>
    <row r="1699" spans="3:9" hidden="1" x14ac:dyDescent="0.25">
      <c r="C1699" s="53">
        <v>43393</v>
      </c>
      <c r="D1699" s="45"/>
      <c r="E1699" s="45" t="s">
        <v>261</v>
      </c>
      <c r="F1699" s="54">
        <v>4</v>
      </c>
      <c r="G1699" s="52">
        <f t="shared" si="78"/>
        <v>1343</v>
      </c>
      <c r="H1699" s="45">
        <f t="shared" si="79"/>
        <v>1</v>
      </c>
      <c r="I1699" s="43">
        <f t="shared" si="80"/>
        <v>3</v>
      </c>
    </row>
    <row r="1700" spans="3:9" hidden="1" x14ac:dyDescent="0.25">
      <c r="C1700" s="53">
        <v>43393</v>
      </c>
      <c r="D1700" s="45"/>
      <c r="E1700" s="45" t="s">
        <v>261</v>
      </c>
      <c r="F1700" s="54">
        <v>7</v>
      </c>
      <c r="G1700" s="52">
        <f t="shared" si="78"/>
        <v>1344</v>
      </c>
      <c r="H1700" s="45">
        <f t="shared" si="79"/>
        <v>3</v>
      </c>
      <c r="I1700" s="43">
        <f t="shared" si="80"/>
        <v>3</v>
      </c>
    </row>
    <row r="1701" spans="3:9" hidden="1" x14ac:dyDescent="0.25">
      <c r="C1701" s="53">
        <v>43393</v>
      </c>
      <c r="D1701" s="45"/>
      <c r="E1701" s="45" t="s">
        <v>261</v>
      </c>
      <c r="F1701" s="54">
        <v>7</v>
      </c>
      <c r="G1701" s="52">
        <f t="shared" si="78"/>
        <v>1344</v>
      </c>
      <c r="H1701" s="45">
        <f t="shared" si="79"/>
        <v>2</v>
      </c>
      <c r="I1701" s="43">
        <f t="shared" si="80"/>
        <v>3</v>
      </c>
    </row>
    <row r="1702" spans="3:9" hidden="1" x14ac:dyDescent="0.25">
      <c r="C1702" s="53">
        <v>43393</v>
      </c>
      <c r="D1702" s="45"/>
      <c r="E1702" s="45" t="s">
        <v>261</v>
      </c>
      <c r="F1702" s="54">
        <v>7</v>
      </c>
      <c r="G1702" s="52">
        <f t="shared" si="78"/>
        <v>1344</v>
      </c>
      <c r="H1702" s="45">
        <f t="shared" si="79"/>
        <v>1</v>
      </c>
      <c r="I1702" s="43">
        <f t="shared" si="80"/>
        <v>3</v>
      </c>
    </row>
    <row r="1703" spans="3:9" hidden="1" x14ac:dyDescent="0.25">
      <c r="C1703" s="53">
        <v>43393</v>
      </c>
      <c r="D1703" s="45"/>
      <c r="E1703" s="45" t="s">
        <v>261</v>
      </c>
      <c r="F1703" s="54">
        <v>8</v>
      </c>
      <c r="G1703" s="52">
        <f t="shared" si="78"/>
        <v>1345</v>
      </c>
      <c r="H1703" s="45">
        <f t="shared" si="79"/>
        <v>3</v>
      </c>
      <c r="I1703" s="43">
        <f t="shared" si="80"/>
        <v>3</v>
      </c>
    </row>
    <row r="1704" spans="3:9" hidden="1" x14ac:dyDescent="0.25">
      <c r="C1704" s="53">
        <v>43393</v>
      </c>
      <c r="D1704" s="45"/>
      <c r="E1704" s="45" t="s">
        <v>261</v>
      </c>
      <c r="F1704" s="54">
        <v>8</v>
      </c>
      <c r="G1704" s="52">
        <f t="shared" si="78"/>
        <v>1345</v>
      </c>
      <c r="H1704" s="45">
        <f t="shared" si="79"/>
        <v>2</v>
      </c>
      <c r="I1704" s="43">
        <f t="shared" si="80"/>
        <v>3</v>
      </c>
    </row>
    <row r="1705" spans="3:9" hidden="1" x14ac:dyDescent="0.25">
      <c r="C1705" s="53">
        <v>43393</v>
      </c>
      <c r="D1705" s="45"/>
      <c r="E1705" s="45" t="s">
        <v>261</v>
      </c>
      <c r="F1705" s="54">
        <v>8</v>
      </c>
      <c r="G1705" s="52">
        <f t="shared" si="78"/>
        <v>1345</v>
      </c>
      <c r="H1705" s="45">
        <f t="shared" si="79"/>
        <v>1</v>
      </c>
      <c r="I1705" s="43">
        <f t="shared" si="80"/>
        <v>3</v>
      </c>
    </row>
    <row r="1706" spans="3:9" hidden="1" x14ac:dyDescent="0.25">
      <c r="C1706" s="53">
        <v>43393</v>
      </c>
      <c r="D1706" s="45"/>
      <c r="E1706" s="45" t="s">
        <v>261</v>
      </c>
      <c r="F1706" s="54">
        <v>9</v>
      </c>
      <c r="G1706" s="52">
        <f t="shared" si="78"/>
        <v>1346</v>
      </c>
      <c r="H1706" s="45">
        <f t="shared" si="79"/>
        <v>3</v>
      </c>
      <c r="I1706" s="43">
        <f t="shared" si="80"/>
        <v>3</v>
      </c>
    </row>
    <row r="1707" spans="3:9" hidden="1" x14ac:dyDescent="0.25">
      <c r="C1707" s="53">
        <v>43393</v>
      </c>
      <c r="D1707" s="45"/>
      <c r="E1707" s="45" t="s">
        <v>261</v>
      </c>
      <c r="F1707" s="54">
        <v>9</v>
      </c>
      <c r="G1707" s="52">
        <f t="shared" si="78"/>
        <v>1346</v>
      </c>
      <c r="H1707" s="45">
        <f t="shared" si="79"/>
        <v>2</v>
      </c>
      <c r="I1707" s="43">
        <f t="shared" si="80"/>
        <v>3</v>
      </c>
    </row>
    <row r="1708" spans="3:9" hidden="1" x14ac:dyDescent="0.25">
      <c r="C1708" s="53">
        <v>43393</v>
      </c>
      <c r="D1708" s="45"/>
      <c r="E1708" s="45" t="s">
        <v>261</v>
      </c>
      <c r="F1708" s="54">
        <v>9</v>
      </c>
      <c r="G1708" s="52">
        <f t="shared" si="78"/>
        <v>1346</v>
      </c>
      <c r="H1708" s="45">
        <f t="shared" si="79"/>
        <v>1</v>
      </c>
      <c r="I1708" s="43">
        <f t="shared" si="80"/>
        <v>3</v>
      </c>
    </row>
    <row r="1709" spans="3:9" hidden="1" x14ac:dyDescent="0.25">
      <c r="C1709" s="53">
        <v>43393</v>
      </c>
      <c r="D1709" s="45"/>
      <c r="E1709" s="45" t="s">
        <v>261</v>
      </c>
      <c r="F1709" s="54">
        <v>10</v>
      </c>
      <c r="G1709" s="52">
        <f t="shared" si="78"/>
        <v>1347</v>
      </c>
      <c r="H1709" s="45">
        <f t="shared" si="79"/>
        <v>3</v>
      </c>
      <c r="I1709" s="43">
        <f t="shared" si="80"/>
        <v>3</v>
      </c>
    </row>
    <row r="1710" spans="3:9" hidden="1" x14ac:dyDescent="0.25">
      <c r="C1710" s="53">
        <v>43393</v>
      </c>
      <c r="D1710" s="45"/>
      <c r="E1710" s="45" t="s">
        <v>261</v>
      </c>
      <c r="F1710" s="54">
        <v>10</v>
      </c>
      <c r="G1710" s="52">
        <f t="shared" si="78"/>
        <v>1347</v>
      </c>
      <c r="H1710" s="45">
        <f t="shared" si="79"/>
        <v>2</v>
      </c>
      <c r="I1710" s="43">
        <f t="shared" si="80"/>
        <v>3</v>
      </c>
    </row>
    <row r="1711" spans="3:9" hidden="1" x14ac:dyDescent="0.25">
      <c r="C1711" s="53">
        <v>43393</v>
      </c>
      <c r="D1711" s="45"/>
      <c r="E1711" s="45" t="s">
        <v>261</v>
      </c>
      <c r="F1711" s="54">
        <v>10</v>
      </c>
      <c r="G1711" s="52">
        <f t="shared" si="78"/>
        <v>1347</v>
      </c>
      <c r="H1711" s="45">
        <f t="shared" si="79"/>
        <v>1</v>
      </c>
      <c r="I1711" s="43">
        <f t="shared" si="80"/>
        <v>3</v>
      </c>
    </row>
    <row r="1712" spans="3:9" hidden="1" x14ac:dyDescent="0.25">
      <c r="C1712" s="53">
        <v>43399</v>
      </c>
      <c r="D1712" s="45"/>
      <c r="E1712" s="45" t="s">
        <v>8</v>
      </c>
      <c r="F1712" s="54">
        <v>2</v>
      </c>
      <c r="G1712" s="52">
        <f t="shared" si="78"/>
        <v>1348</v>
      </c>
      <c r="H1712" s="45">
        <f t="shared" si="79"/>
        <v>3</v>
      </c>
      <c r="I1712" s="43">
        <f t="shared" si="80"/>
        <v>3</v>
      </c>
    </row>
    <row r="1713" spans="3:9" hidden="1" x14ac:dyDescent="0.25">
      <c r="C1713" s="53">
        <v>43399</v>
      </c>
      <c r="D1713" s="45"/>
      <c r="E1713" s="45" t="s">
        <v>8</v>
      </c>
      <c r="F1713" s="54">
        <v>2</v>
      </c>
      <c r="G1713" s="52">
        <f t="shared" si="78"/>
        <v>1348</v>
      </c>
      <c r="H1713" s="45">
        <f t="shared" si="79"/>
        <v>2</v>
      </c>
      <c r="I1713" s="43">
        <f t="shared" si="80"/>
        <v>3</v>
      </c>
    </row>
    <row r="1714" spans="3:9" hidden="1" x14ac:dyDescent="0.25">
      <c r="C1714" s="53">
        <v>43399</v>
      </c>
      <c r="D1714" s="45"/>
      <c r="E1714" s="45" t="s">
        <v>8</v>
      </c>
      <c r="F1714" s="54">
        <v>2</v>
      </c>
      <c r="G1714" s="52">
        <f t="shared" si="78"/>
        <v>1348</v>
      </c>
      <c r="H1714" s="45">
        <f t="shared" si="79"/>
        <v>1</v>
      </c>
      <c r="I1714" s="43">
        <f t="shared" si="80"/>
        <v>3</v>
      </c>
    </row>
    <row r="1715" spans="3:9" hidden="1" x14ac:dyDescent="0.25">
      <c r="C1715" s="53">
        <v>43399</v>
      </c>
      <c r="D1715" s="45"/>
      <c r="E1715" s="45" t="s">
        <v>8</v>
      </c>
      <c r="F1715" s="54">
        <v>3</v>
      </c>
      <c r="G1715" s="52">
        <f t="shared" si="78"/>
        <v>1349</v>
      </c>
      <c r="H1715" s="45">
        <f t="shared" si="79"/>
        <v>3</v>
      </c>
      <c r="I1715" s="43">
        <f t="shared" si="80"/>
        <v>3</v>
      </c>
    </row>
    <row r="1716" spans="3:9" hidden="1" x14ac:dyDescent="0.25">
      <c r="C1716" s="53">
        <v>43399</v>
      </c>
      <c r="D1716" s="45"/>
      <c r="E1716" s="45" t="s">
        <v>8</v>
      </c>
      <c r="F1716" s="54">
        <v>3</v>
      </c>
      <c r="G1716" s="52">
        <f t="shared" si="78"/>
        <v>1349</v>
      </c>
      <c r="H1716" s="45">
        <f t="shared" si="79"/>
        <v>2</v>
      </c>
      <c r="I1716" s="43">
        <f t="shared" si="80"/>
        <v>3</v>
      </c>
    </row>
    <row r="1717" spans="3:9" hidden="1" x14ac:dyDescent="0.25">
      <c r="C1717" s="53">
        <v>43399</v>
      </c>
      <c r="D1717" s="45"/>
      <c r="E1717" s="45" t="s">
        <v>8</v>
      </c>
      <c r="F1717" s="54">
        <v>3</v>
      </c>
      <c r="G1717" s="52">
        <f t="shared" si="78"/>
        <v>1349</v>
      </c>
      <c r="H1717" s="45">
        <f t="shared" si="79"/>
        <v>1</v>
      </c>
      <c r="I1717" s="43">
        <f t="shared" si="80"/>
        <v>3</v>
      </c>
    </row>
    <row r="1718" spans="3:9" hidden="1" x14ac:dyDescent="0.25">
      <c r="C1718" s="53">
        <v>43399</v>
      </c>
      <c r="D1718" s="45"/>
      <c r="E1718" s="45" t="s">
        <v>8</v>
      </c>
      <c r="F1718" s="54">
        <v>4</v>
      </c>
      <c r="G1718" s="52">
        <f t="shared" si="78"/>
        <v>1350</v>
      </c>
      <c r="H1718" s="45">
        <f t="shared" si="79"/>
        <v>3</v>
      </c>
      <c r="I1718" s="43">
        <f t="shared" si="80"/>
        <v>3</v>
      </c>
    </row>
    <row r="1719" spans="3:9" hidden="1" x14ac:dyDescent="0.25">
      <c r="C1719" s="53">
        <v>43399</v>
      </c>
      <c r="D1719" s="45"/>
      <c r="E1719" s="45" t="s">
        <v>8</v>
      </c>
      <c r="F1719" s="54">
        <v>4</v>
      </c>
      <c r="G1719" s="52">
        <f t="shared" si="78"/>
        <v>1350</v>
      </c>
      <c r="H1719" s="45">
        <f t="shared" si="79"/>
        <v>2</v>
      </c>
      <c r="I1719" s="43">
        <f t="shared" si="80"/>
        <v>3</v>
      </c>
    </row>
    <row r="1720" spans="3:9" hidden="1" x14ac:dyDescent="0.25">
      <c r="C1720" s="53">
        <v>43399</v>
      </c>
      <c r="D1720" s="45"/>
      <c r="E1720" s="45" t="s">
        <v>8</v>
      </c>
      <c r="F1720" s="54">
        <v>4</v>
      </c>
      <c r="G1720" s="52">
        <f t="shared" si="78"/>
        <v>1350</v>
      </c>
      <c r="H1720" s="45">
        <f t="shared" si="79"/>
        <v>1</v>
      </c>
      <c r="I1720" s="43">
        <f t="shared" si="80"/>
        <v>3</v>
      </c>
    </row>
    <row r="1721" spans="3:9" hidden="1" x14ac:dyDescent="0.25">
      <c r="C1721" s="53">
        <v>43399</v>
      </c>
      <c r="D1721" s="45"/>
      <c r="E1721" s="45" t="s">
        <v>8</v>
      </c>
      <c r="F1721" s="54">
        <v>6</v>
      </c>
      <c r="G1721" s="52">
        <f t="shared" si="78"/>
        <v>1351</v>
      </c>
      <c r="H1721" s="45">
        <f t="shared" si="79"/>
        <v>3</v>
      </c>
      <c r="I1721" s="43">
        <f t="shared" si="80"/>
        <v>3</v>
      </c>
    </row>
    <row r="1722" spans="3:9" hidden="1" x14ac:dyDescent="0.25">
      <c r="C1722" s="53">
        <v>43399</v>
      </c>
      <c r="D1722" s="45"/>
      <c r="E1722" s="45" t="s">
        <v>8</v>
      </c>
      <c r="F1722" s="54">
        <v>6</v>
      </c>
      <c r="G1722" s="52">
        <f t="shared" si="78"/>
        <v>1351</v>
      </c>
      <c r="H1722" s="45">
        <f t="shared" si="79"/>
        <v>2</v>
      </c>
      <c r="I1722" s="43">
        <f t="shared" si="80"/>
        <v>3</v>
      </c>
    </row>
    <row r="1723" spans="3:9" hidden="1" x14ac:dyDescent="0.25">
      <c r="C1723" s="53">
        <v>43399</v>
      </c>
      <c r="D1723" s="45"/>
      <c r="E1723" s="45" t="s">
        <v>8</v>
      </c>
      <c r="F1723" s="54">
        <v>6</v>
      </c>
      <c r="G1723" s="52">
        <f t="shared" si="78"/>
        <v>1351</v>
      </c>
      <c r="H1723" s="45">
        <f t="shared" si="79"/>
        <v>1</v>
      </c>
      <c r="I1723" s="43">
        <f t="shared" si="80"/>
        <v>3</v>
      </c>
    </row>
    <row r="1724" spans="3:9" hidden="1" x14ac:dyDescent="0.25">
      <c r="C1724" s="53">
        <v>43399</v>
      </c>
      <c r="D1724" s="45"/>
      <c r="E1724" s="45" t="s">
        <v>8</v>
      </c>
      <c r="F1724" s="54">
        <v>7</v>
      </c>
      <c r="G1724" s="52">
        <f t="shared" si="78"/>
        <v>1352</v>
      </c>
      <c r="H1724" s="45">
        <f t="shared" si="79"/>
        <v>3</v>
      </c>
      <c r="I1724" s="43">
        <f t="shared" si="80"/>
        <v>3</v>
      </c>
    </row>
    <row r="1725" spans="3:9" hidden="1" x14ac:dyDescent="0.25">
      <c r="C1725" s="53">
        <v>43399</v>
      </c>
      <c r="D1725" s="45"/>
      <c r="E1725" s="45" t="s">
        <v>8</v>
      </c>
      <c r="F1725" s="54">
        <v>7</v>
      </c>
      <c r="G1725" s="52">
        <f t="shared" si="78"/>
        <v>1352</v>
      </c>
      <c r="H1725" s="45">
        <f t="shared" si="79"/>
        <v>2</v>
      </c>
      <c r="I1725" s="43">
        <f t="shared" si="80"/>
        <v>3</v>
      </c>
    </row>
    <row r="1726" spans="3:9" hidden="1" x14ac:dyDescent="0.25">
      <c r="C1726" s="53">
        <v>43399</v>
      </c>
      <c r="D1726" s="45"/>
      <c r="E1726" s="45" t="s">
        <v>8</v>
      </c>
      <c r="F1726" s="54">
        <v>7</v>
      </c>
      <c r="G1726" s="52">
        <f t="shared" si="78"/>
        <v>1352</v>
      </c>
      <c r="H1726" s="45">
        <f t="shared" si="79"/>
        <v>1</v>
      </c>
      <c r="I1726" s="43">
        <f t="shared" si="80"/>
        <v>3</v>
      </c>
    </row>
    <row r="1727" spans="3:9" hidden="1" x14ac:dyDescent="0.25">
      <c r="C1727" s="53">
        <v>43399</v>
      </c>
      <c r="D1727" s="45"/>
      <c r="E1727" s="45" t="s">
        <v>8</v>
      </c>
      <c r="F1727" s="54">
        <v>8</v>
      </c>
      <c r="G1727" s="52">
        <f t="shared" si="78"/>
        <v>1353</v>
      </c>
      <c r="H1727" s="45">
        <f t="shared" si="79"/>
        <v>3</v>
      </c>
      <c r="I1727" s="43">
        <f t="shared" si="80"/>
        <v>3</v>
      </c>
    </row>
    <row r="1728" spans="3:9" hidden="1" x14ac:dyDescent="0.25">
      <c r="C1728" s="53">
        <v>43399</v>
      </c>
      <c r="D1728" s="45"/>
      <c r="E1728" s="45" t="s">
        <v>8</v>
      </c>
      <c r="F1728" s="54">
        <v>8</v>
      </c>
      <c r="G1728" s="52">
        <f t="shared" si="78"/>
        <v>1353</v>
      </c>
      <c r="H1728" s="45">
        <f t="shared" si="79"/>
        <v>2</v>
      </c>
      <c r="I1728" s="43">
        <f t="shared" si="80"/>
        <v>3</v>
      </c>
    </row>
    <row r="1729" spans="3:9" hidden="1" x14ac:dyDescent="0.25">
      <c r="C1729" s="53">
        <v>43399</v>
      </c>
      <c r="D1729" s="45"/>
      <c r="E1729" s="45" t="s">
        <v>8</v>
      </c>
      <c r="F1729" s="54">
        <v>8</v>
      </c>
      <c r="G1729" s="52">
        <f t="shared" si="78"/>
        <v>1353</v>
      </c>
      <c r="H1729" s="45">
        <f t="shared" si="79"/>
        <v>1</v>
      </c>
      <c r="I1729" s="43">
        <f t="shared" si="80"/>
        <v>3</v>
      </c>
    </row>
    <row r="1730" spans="3:9" hidden="1" x14ac:dyDescent="0.25">
      <c r="C1730" s="53">
        <v>43400</v>
      </c>
      <c r="D1730" s="45"/>
      <c r="E1730" s="45" t="s">
        <v>303</v>
      </c>
      <c r="F1730" s="54">
        <v>2</v>
      </c>
      <c r="G1730" s="52">
        <f t="shared" si="78"/>
        <v>1354</v>
      </c>
      <c r="H1730" s="45">
        <f t="shared" si="79"/>
        <v>3</v>
      </c>
      <c r="I1730" s="43">
        <f t="shared" si="80"/>
        <v>3</v>
      </c>
    </row>
    <row r="1731" spans="3:9" hidden="1" x14ac:dyDescent="0.25">
      <c r="C1731" s="53">
        <v>43400</v>
      </c>
      <c r="D1731" s="45"/>
      <c r="E1731" s="45" t="s">
        <v>303</v>
      </c>
      <c r="F1731" s="54">
        <v>2</v>
      </c>
      <c r="G1731" s="52">
        <f t="shared" si="78"/>
        <v>1354</v>
      </c>
      <c r="H1731" s="45">
        <f t="shared" si="79"/>
        <v>2</v>
      </c>
      <c r="I1731" s="43">
        <f t="shared" si="80"/>
        <v>3</v>
      </c>
    </row>
    <row r="1732" spans="3:9" hidden="1" x14ac:dyDescent="0.25">
      <c r="C1732" s="53">
        <v>43400</v>
      </c>
      <c r="D1732" s="45"/>
      <c r="E1732" s="45" t="s">
        <v>303</v>
      </c>
      <c r="F1732" s="54">
        <v>2</v>
      </c>
      <c r="G1732" s="52">
        <f t="shared" si="78"/>
        <v>1354</v>
      </c>
      <c r="H1732" s="45">
        <f t="shared" si="79"/>
        <v>1</v>
      </c>
      <c r="I1732" s="43">
        <f t="shared" si="80"/>
        <v>3</v>
      </c>
    </row>
    <row r="1733" spans="3:9" hidden="1" x14ac:dyDescent="0.25">
      <c r="C1733" s="53">
        <v>43400</v>
      </c>
      <c r="D1733" s="45"/>
      <c r="E1733" s="45" t="s">
        <v>303</v>
      </c>
      <c r="F1733" s="54">
        <v>3</v>
      </c>
      <c r="G1733" s="52">
        <f t="shared" ref="G1733:G1796" si="81">IF(AND(C1733=C1732,F1733=F1732),G1732,G1732+1)</f>
        <v>1355</v>
      </c>
      <c r="H1733" s="45">
        <f t="shared" si="79"/>
        <v>3</v>
      </c>
      <c r="I1733" s="43">
        <f t="shared" si="80"/>
        <v>3</v>
      </c>
    </row>
    <row r="1734" spans="3:9" hidden="1" x14ac:dyDescent="0.25">
      <c r="C1734" s="53">
        <v>43400</v>
      </c>
      <c r="D1734" s="45"/>
      <c r="E1734" s="45" t="s">
        <v>303</v>
      </c>
      <c r="F1734" s="54">
        <v>3</v>
      </c>
      <c r="G1734" s="52">
        <f t="shared" si="81"/>
        <v>1355</v>
      </c>
      <c r="H1734" s="45">
        <f t="shared" ref="H1734:H1797" si="82">IF(G1734=G1736,3,IF(G1734=G1735,2,1))</f>
        <v>2</v>
      </c>
      <c r="I1734" s="43">
        <f t="shared" ref="I1734:I1797" si="83">IF(H1732=3,3,IF(H1733=3,3,IF(H1733=2,2,H1734)))</f>
        <v>3</v>
      </c>
    </row>
    <row r="1735" spans="3:9" hidden="1" x14ac:dyDescent="0.25">
      <c r="C1735" s="53">
        <v>43400</v>
      </c>
      <c r="D1735" s="45"/>
      <c r="E1735" s="45" t="s">
        <v>303</v>
      </c>
      <c r="F1735" s="54">
        <v>3</v>
      </c>
      <c r="G1735" s="52">
        <f t="shared" si="81"/>
        <v>1355</v>
      </c>
      <c r="H1735" s="45">
        <f t="shared" si="82"/>
        <v>1</v>
      </c>
      <c r="I1735" s="43">
        <f t="shared" si="83"/>
        <v>3</v>
      </c>
    </row>
    <row r="1736" spans="3:9" x14ac:dyDescent="0.25">
      <c r="C1736" s="53">
        <v>43400</v>
      </c>
      <c r="D1736" s="45"/>
      <c r="E1736" s="45" t="s">
        <v>303</v>
      </c>
      <c r="F1736" s="54">
        <v>7</v>
      </c>
      <c r="G1736" s="52">
        <f t="shared" si="81"/>
        <v>1356</v>
      </c>
      <c r="H1736" s="45">
        <f t="shared" si="82"/>
        <v>2</v>
      </c>
      <c r="I1736" s="43">
        <f t="shared" si="83"/>
        <v>2</v>
      </c>
    </row>
    <row r="1737" spans="3:9" x14ac:dyDescent="0.25">
      <c r="C1737" s="53">
        <v>43400</v>
      </c>
      <c r="D1737" s="45"/>
      <c r="E1737" s="45" t="s">
        <v>303</v>
      </c>
      <c r="F1737" s="54">
        <v>7</v>
      </c>
      <c r="G1737" s="52">
        <f t="shared" si="81"/>
        <v>1356</v>
      </c>
      <c r="H1737" s="45">
        <f t="shared" si="82"/>
        <v>1</v>
      </c>
      <c r="I1737" s="43">
        <f t="shared" si="83"/>
        <v>2</v>
      </c>
    </row>
    <row r="1738" spans="3:9" hidden="1" x14ac:dyDescent="0.25">
      <c r="C1738" s="53">
        <v>43400</v>
      </c>
      <c r="D1738" s="45"/>
      <c r="E1738" s="45" t="s">
        <v>303</v>
      </c>
      <c r="F1738" s="54">
        <v>8</v>
      </c>
      <c r="G1738" s="52">
        <f t="shared" si="81"/>
        <v>1357</v>
      </c>
      <c r="H1738" s="45">
        <f t="shared" si="82"/>
        <v>3</v>
      </c>
      <c r="I1738" s="43">
        <f t="shared" si="83"/>
        <v>3</v>
      </c>
    </row>
    <row r="1739" spans="3:9" hidden="1" x14ac:dyDescent="0.25">
      <c r="C1739" s="53">
        <v>43400</v>
      </c>
      <c r="D1739" s="45"/>
      <c r="E1739" s="45" t="s">
        <v>303</v>
      </c>
      <c r="F1739" s="54">
        <v>8</v>
      </c>
      <c r="G1739" s="52">
        <f t="shared" si="81"/>
        <v>1357</v>
      </c>
      <c r="H1739" s="45">
        <f t="shared" si="82"/>
        <v>2</v>
      </c>
      <c r="I1739" s="43">
        <f t="shared" si="83"/>
        <v>3</v>
      </c>
    </row>
    <row r="1740" spans="3:9" hidden="1" x14ac:dyDescent="0.25">
      <c r="C1740" s="53">
        <v>43400</v>
      </c>
      <c r="D1740" s="45"/>
      <c r="E1740" s="45" t="s">
        <v>303</v>
      </c>
      <c r="F1740" s="54">
        <v>8</v>
      </c>
      <c r="G1740" s="52">
        <f t="shared" si="81"/>
        <v>1357</v>
      </c>
      <c r="H1740" s="45">
        <f t="shared" si="82"/>
        <v>1</v>
      </c>
      <c r="I1740" s="43">
        <f t="shared" si="83"/>
        <v>3</v>
      </c>
    </row>
    <row r="1741" spans="3:9" hidden="1" x14ac:dyDescent="0.25">
      <c r="C1741" s="53">
        <v>43407</v>
      </c>
      <c r="D1741" s="45"/>
      <c r="E1741" s="45" t="s">
        <v>913</v>
      </c>
      <c r="F1741" s="54">
        <v>3</v>
      </c>
      <c r="G1741" s="52">
        <f t="shared" si="81"/>
        <v>1358</v>
      </c>
      <c r="H1741" s="45">
        <f t="shared" si="82"/>
        <v>3</v>
      </c>
      <c r="I1741" s="43">
        <f t="shared" si="83"/>
        <v>3</v>
      </c>
    </row>
    <row r="1742" spans="3:9" hidden="1" x14ac:dyDescent="0.25">
      <c r="C1742" s="53">
        <v>43407</v>
      </c>
      <c r="D1742" s="45"/>
      <c r="E1742" s="45" t="s">
        <v>913</v>
      </c>
      <c r="F1742" s="54">
        <v>3</v>
      </c>
      <c r="G1742" s="52">
        <f t="shared" si="81"/>
        <v>1358</v>
      </c>
      <c r="H1742" s="45">
        <f t="shared" si="82"/>
        <v>2</v>
      </c>
      <c r="I1742" s="43">
        <f t="shared" si="83"/>
        <v>3</v>
      </c>
    </row>
    <row r="1743" spans="3:9" hidden="1" x14ac:dyDescent="0.25">
      <c r="C1743" s="53">
        <v>43407</v>
      </c>
      <c r="D1743" s="45"/>
      <c r="E1743" s="45" t="s">
        <v>913</v>
      </c>
      <c r="F1743" s="54">
        <v>3</v>
      </c>
      <c r="G1743" s="52">
        <f t="shared" si="81"/>
        <v>1358</v>
      </c>
      <c r="H1743" s="45">
        <f t="shared" si="82"/>
        <v>1</v>
      </c>
      <c r="I1743" s="43">
        <f t="shared" si="83"/>
        <v>3</v>
      </c>
    </row>
    <row r="1744" spans="3:9" hidden="1" x14ac:dyDescent="0.25">
      <c r="C1744" s="53">
        <v>43407</v>
      </c>
      <c r="D1744" s="45"/>
      <c r="E1744" s="45" t="s">
        <v>913</v>
      </c>
      <c r="F1744" s="54">
        <v>4</v>
      </c>
      <c r="G1744" s="52">
        <f t="shared" si="81"/>
        <v>1359</v>
      </c>
      <c r="H1744" s="45">
        <f t="shared" si="82"/>
        <v>3</v>
      </c>
      <c r="I1744" s="43">
        <f t="shared" si="83"/>
        <v>3</v>
      </c>
    </row>
    <row r="1745" spans="3:9" hidden="1" x14ac:dyDescent="0.25">
      <c r="C1745" s="53">
        <v>43407</v>
      </c>
      <c r="D1745" s="45"/>
      <c r="E1745" s="45" t="s">
        <v>913</v>
      </c>
      <c r="F1745" s="54">
        <v>4</v>
      </c>
      <c r="G1745" s="52">
        <f t="shared" si="81"/>
        <v>1359</v>
      </c>
      <c r="H1745" s="45">
        <f t="shared" si="82"/>
        <v>2</v>
      </c>
      <c r="I1745" s="43">
        <f t="shared" si="83"/>
        <v>3</v>
      </c>
    </row>
    <row r="1746" spans="3:9" hidden="1" x14ac:dyDescent="0.25">
      <c r="C1746" s="53">
        <v>43407</v>
      </c>
      <c r="D1746" s="45"/>
      <c r="E1746" s="45" t="s">
        <v>913</v>
      </c>
      <c r="F1746" s="54">
        <v>4</v>
      </c>
      <c r="G1746" s="52">
        <f t="shared" si="81"/>
        <v>1359</v>
      </c>
      <c r="H1746" s="45">
        <f t="shared" si="82"/>
        <v>1</v>
      </c>
      <c r="I1746" s="43">
        <f t="shared" si="83"/>
        <v>3</v>
      </c>
    </row>
    <row r="1747" spans="3:9" hidden="1" x14ac:dyDescent="0.25">
      <c r="C1747" s="53">
        <v>43407</v>
      </c>
      <c r="D1747" s="45"/>
      <c r="E1747" s="45" t="s">
        <v>913</v>
      </c>
      <c r="F1747" s="54">
        <v>6</v>
      </c>
      <c r="G1747" s="52">
        <f t="shared" si="81"/>
        <v>1360</v>
      </c>
      <c r="H1747" s="45">
        <f t="shared" si="82"/>
        <v>3</v>
      </c>
      <c r="I1747" s="43">
        <f t="shared" si="83"/>
        <v>3</v>
      </c>
    </row>
    <row r="1748" spans="3:9" hidden="1" x14ac:dyDescent="0.25">
      <c r="C1748" s="53">
        <v>43407</v>
      </c>
      <c r="D1748" s="45"/>
      <c r="E1748" s="45" t="s">
        <v>913</v>
      </c>
      <c r="F1748" s="54">
        <v>6</v>
      </c>
      <c r="G1748" s="52">
        <f t="shared" si="81"/>
        <v>1360</v>
      </c>
      <c r="H1748" s="45">
        <f t="shared" si="82"/>
        <v>2</v>
      </c>
      <c r="I1748" s="43">
        <f t="shared" si="83"/>
        <v>3</v>
      </c>
    </row>
    <row r="1749" spans="3:9" hidden="1" x14ac:dyDescent="0.25">
      <c r="C1749" s="53">
        <v>43407</v>
      </c>
      <c r="D1749" s="45"/>
      <c r="E1749" s="45" t="s">
        <v>913</v>
      </c>
      <c r="F1749" s="54">
        <v>6</v>
      </c>
      <c r="G1749" s="52">
        <f t="shared" si="81"/>
        <v>1360</v>
      </c>
      <c r="H1749" s="45">
        <f t="shared" si="82"/>
        <v>1</v>
      </c>
      <c r="I1749" s="43">
        <f t="shared" si="83"/>
        <v>3</v>
      </c>
    </row>
    <row r="1750" spans="3:9" hidden="1" x14ac:dyDescent="0.25">
      <c r="C1750" s="53">
        <v>43407</v>
      </c>
      <c r="D1750" s="45"/>
      <c r="E1750" s="45" t="s">
        <v>913</v>
      </c>
      <c r="F1750" s="54">
        <v>8</v>
      </c>
      <c r="G1750" s="52">
        <f t="shared" si="81"/>
        <v>1361</v>
      </c>
      <c r="H1750" s="45">
        <f t="shared" si="82"/>
        <v>3</v>
      </c>
      <c r="I1750" s="43">
        <f t="shared" si="83"/>
        <v>3</v>
      </c>
    </row>
    <row r="1751" spans="3:9" hidden="1" x14ac:dyDescent="0.25">
      <c r="C1751" s="53">
        <v>43407</v>
      </c>
      <c r="D1751" s="45"/>
      <c r="E1751" s="45" t="s">
        <v>913</v>
      </c>
      <c r="F1751" s="54">
        <v>8</v>
      </c>
      <c r="G1751" s="52">
        <f t="shared" si="81"/>
        <v>1361</v>
      </c>
      <c r="H1751" s="45">
        <f t="shared" si="82"/>
        <v>2</v>
      </c>
      <c r="I1751" s="43">
        <f t="shared" si="83"/>
        <v>3</v>
      </c>
    </row>
    <row r="1752" spans="3:9" hidden="1" x14ac:dyDescent="0.25">
      <c r="C1752" s="53">
        <v>43407</v>
      </c>
      <c r="D1752" s="45"/>
      <c r="E1752" s="45" t="s">
        <v>913</v>
      </c>
      <c r="F1752" s="54">
        <v>8</v>
      </c>
      <c r="G1752" s="52">
        <f t="shared" si="81"/>
        <v>1361</v>
      </c>
      <c r="H1752" s="45">
        <f t="shared" si="82"/>
        <v>1</v>
      </c>
      <c r="I1752" s="43">
        <f t="shared" si="83"/>
        <v>3</v>
      </c>
    </row>
    <row r="1753" spans="3:9" hidden="1" x14ac:dyDescent="0.25">
      <c r="C1753" s="53">
        <v>43407</v>
      </c>
      <c r="D1753" s="45"/>
      <c r="E1753" s="45" t="s">
        <v>913</v>
      </c>
      <c r="F1753" s="54">
        <v>9</v>
      </c>
      <c r="G1753" s="52">
        <f t="shared" si="81"/>
        <v>1362</v>
      </c>
      <c r="H1753" s="45">
        <f t="shared" si="82"/>
        <v>3</v>
      </c>
      <c r="I1753" s="43">
        <f t="shared" si="83"/>
        <v>3</v>
      </c>
    </row>
    <row r="1754" spans="3:9" hidden="1" x14ac:dyDescent="0.25">
      <c r="C1754" s="53">
        <v>43407</v>
      </c>
      <c r="D1754" s="45"/>
      <c r="E1754" s="45" t="s">
        <v>913</v>
      </c>
      <c r="F1754" s="54">
        <v>9</v>
      </c>
      <c r="G1754" s="52">
        <f t="shared" si="81"/>
        <v>1362</v>
      </c>
      <c r="H1754" s="45">
        <f t="shared" si="82"/>
        <v>2</v>
      </c>
      <c r="I1754" s="43">
        <f t="shared" si="83"/>
        <v>3</v>
      </c>
    </row>
    <row r="1755" spans="3:9" hidden="1" x14ac:dyDescent="0.25">
      <c r="C1755" s="53">
        <v>43407</v>
      </c>
      <c r="D1755" s="45"/>
      <c r="E1755" s="45" t="s">
        <v>913</v>
      </c>
      <c r="F1755" s="54">
        <v>9</v>
      </c>
      <c r="G1755" s="52">
        <f t="shared" si="81"/>
        <v>1362</v>
      </c>
      <c r="H1755" s="45">
        <f t="shared" si="82"/>
        <v>1</v>
      </c>
      <c r="I1755" s="43">
        <f t="shared" si="83"/>
        <v>3</v>
      </c>
    </row>
    <row r="1756" spans="3:9" hidden="1" x14ac:dyDescent="0.25">
      <c r="C1756" s="53">
        <v>43410</v>
      </c>
      <c r="D1756" s="45"/>
      <c r="E1756" s="45" t="s">
        <v>913</v>
      </c>
      <c r="F1756" s="54">
        <v>2</v>
      </c>
      <c r="G1756" s="52">
        <f t="shared" si="81"/>
        <v>1363</v>
      </c>
      <c r="H1756" s="45">
        <f t="shared" si="82"/>
        <v>3</v>
      </c>
      <c r="I1756" s="43">
        <f t="shared" si="83"/>
        <v>3</v>
      </c>
    </row>
    <row r="1757" spans="3:9" hidden="1" x14ac:dyDescent="0.25">
      <c r="C1757" s="53">
        <v>43410</v>
      </c>
      <c r="D1757" s="45"/>
      <c r="E1757" s="45" t="s">
        <v>913</v>
      </c>
      <c r="F1757" s="54">
        <v>2</v>
      </c>
      <c r="G1757" s="52">
        <f t="shared" si="81"/>
        <v>1363</v>
      </c>
      <c r="H1757" s="45">
        <f t="shared" si="82"/>
        <v>2</v>
      </c>
      <c r="I1757" s="43">
        <f t="shared" si="83"/>
        <v>3</v>
      </c>
    </row>
    <row r="1758" spans="3:9" hidden="1" x14ac:dyDescent="0.25">
      <c r="C1758" s="53">
        <v>43410</v>
      </c>
      <c r="D1758" s="45"/>
      <c r="E1758" s="45" t="s">
        <v>913</v>
      </c>
      <c r="F1758" s="54">
        <v>2</v>
      </c>
      <c r="G1758" s="52">
        <f t="shared" si="81"/>
        <v>1363</v>
      </c>
      <c r="H1758" s="45">
        <f t="shared" si="82"/>
        <v>1</v>
      </c>
      <c r="I1758" s="43">
        <f t="shared" si="83"/>
        <v>3</v>
      </c>
    </row>
    <row r="1759" spans="3:9" hidden="1" x14ac:dyDescent="0.25">
      <c r="C1759" s="53">
        <v>43410</v>
      </c>
      <c r="D1759" s="45"/>
      <c r="E1759" s="45" t="s">
        <v>913</v>
      </c>
      <c r="F1759" s="54">
        <v>3</v>
      </c>
      <c r="G1759" s="52">
        <f t="shared" si="81"/>
        <v>1364</v>
      </c>
      <c r="H1759" s="45">
        <f t="shared" si="82"/>
        <v>3</v>
      </c>
      <c r="I1759" s="43">
        <f t="shared" si="83"/>
        <v>3</v>
      </c>
    </row>
    <row r="1760" spans="3:9" hidden="1" x14ac:dyDescent="0.25">
      <c r="C1760" s="53">
        <v>43410</v>
      </c>
      <c r="D1760" s="45"/>
      <c r="E1760" s="45" t="s">
        <v>913</v>
      </c>
      <c r="F1760" s="54">
        <v>3</v>
      </c>
      <c r="G1760" s="52">
        <f t="shared" si="81"/>
        <v>1364</v>
      </c>
      <c r="H1760" s="45">
        <f t="shared" si="82"/>
        <v>2</v>
      </c>
      <c r="I1760" s="43">
        <f t="shared" si="83"/>
        <v>3</v>
      </c>
    </row>
    <row r="1761" spans="3:9" hidden="1" x14ac:dyDescent="0.25">
      <c r="C1761" s="53">
        <v>43410</v>
      </c>
      <c r="D1761" s="45"/>
      <c r="E1761" s="45" t="s">
        <v>913</v>
      </c>
      <c r="F1761" s="54">
        <v>3</v>
      </c>
      <c r="G1761" s="52">
        <f t="shared" si="81"/>
        <v>1364</v>
      </c>
      <c r="H1761" s="45">
        <f t="shared" si="82"/>
        <v>1</v>
      </c>
      <c r="I1761" s="43">
        <f t="shared" si="83"/>
        <v>3</v>
      </c>
    </row>
    <row r="1762" spans="3:9" hidden="1" x14ac:dyDescent="0.25">
      <c r="C1762" s="53">
        <v>43410</v>
      </c>
      <c r="D1762" s="45"/>
      <c r="E1762" s="45" t="s">
        <v>913</v>
      </c>
      <c r="F1762" s="54">
        <v>4</v>
      </c>
      <c r="G1762" s="52">
        <f t="shared" si="81"/>
        <v>1365</v>
      </c>
      <c r="H1762" s="45">
        <f t="shared" si="82"/>
        <v>3</v>
      </c>
      <c r="I1762" s="43">
        <f t="shared" si="83"/>
        <v>3</v>
      </c>
    </row>
    <row r="1763" spans="3:9" hidden="1" x14ac:dyDescent="0.25">
      <c r="C1763" s="53">
        <v>43410</v>
      </c>
      <c r="D1763" s="45"/>
      <c r="E1763" s="45" t="s">
        <v>913</v>
      </c>
      <c r="F1763" s="54">
        <v>4</v>
      </c>
      <c r="G1763" s="52">
        <f t="shared" si="81"/>
        <v>1365</v>
      </c>
      <c r="H1763" s="45">
        <f t="shared" si="82"/>
        <v>2</v>
      </c>
      <c r="I1763" s="43">
        <f t="shared" si="83"/>
        <v>3</v>
      </c>
    </row>
    <row r="1764" spans="3:9" hidden="1" x14ac:dyDescent="0.25">
      <c r="C1764" s="53">
        <v>43410</v>
      </c>
      <c r="D1764" s="45"/>
      <c r="E1764" s="45" t="s">
        <v>913</v>
      </c>
      <c r="F1764" s="54">
        <v>4</v>
      </c>
      <c r="G1764" s="52">
        <f t="shared" si="81"/>
        <v>1365</v>
      </c>
      <c r="H1764" s="45">
        <f t="shared" si="82"/>
        <v>1</v>
      </c>
      <c r="I1764" s="43">
        <f t="shared" si="83"/>
        <v>3</v>
      </c>
    </row>
    <row r="1765" spans="3:9" hidden="1" x14ac:dyDescent="0.25">
      <c r="C1765" s="53">
        <v>43410</v>
      </c>
      <c r="D1765" s="45"/>
      <c r="E1765" s="45" t="s">
        <v>913</v>
      </c>
      <c r="F1765" s="54">
        <v>5</v>
      </c>
      <c r="G1765" s="52">
        <f t="shared" si="81"/>
        <v>1366</v>
      </c>
      <c r="H1765" s="45">
        <f t="shared" si="82"/>
        <v>3</v>
      </c>
      <c r="I1765" s="43">
        <f t="shared" si="83"/>
        <v>3</v>
      </c>
    </row>
    <row r="1766" spans="3:9" hidden="1" x14ac:dyDescent="0.25">
      <c r="C1766" s="53">
        <v>43410</v>
      </c>
      <c r="D1766" s="45"/>
      <c r="E1766" s="45" t="s">
        <v>913</v>
      </c>
      <c r="F1766" s="54">
        <v>5</v>
      </c>
      <c r="G1766" s="52">
        <f t="shared" si="81"/>
        <v>1366</v>
      </c>
      <c r="H1766" s="45">
        <f t="shared" si="82"/>
        <v>2</v>
      </c>
      <c r="I1766" s="43">
        <f t="shared" si="83"/>
        <v>3</v>
      </c>
    </row>
    <row r="1767" spans="3:9" hidden="1" x14ac:dyDescent="0.25">
      <c r="C1767" s="53">
        <v>43410</v>
      </c>
      <c r="D1767" s="45"/>
      <c r="E1767" s="45" t="s">
        <v>913</v>
      </c>
      <c r="F1767" s="54">
        <v>5</v>
      </c>
      <c r="G1767" s="52">
        <f t="shared" si="81"/>
        <v>1366</v>
      </c>
      <c r="H1767" s="45">
        <f t="shared" si="82"/>
        <v>1</v>
      </c>
      <c r="I1767" s="43">
        <f t="shared" si="83"/>
        <v>3</v>
      </c>
    </row>
    <row r="1768" spans="3:9" hidden="1" x14ac:dyDescent="0.25">
      <c r="C1768" s="53">
        <v>43410</v>
      </c>
      <c r="D1768" s="45"/>
      <c r="E1768" s="45" t="s">
        <v>913</v>
      </c>
      <c r="F1768" s="54">
        <v>6</v>
      </c>
      <c r="G1768" s="52">
        <f t="shared" si="81"/>
        <v>1367</v>
      </c>
      <c r="H1768" s="45">
        <f t="shared" si="82"/>
        <v>3</v>
      </c>
      <c r="I1768" s="43">
        <f t="shared" si="83"/>
        <v>3</v>
      </c>
    </row>
    <row r="1769" spans="3:9" hidden="1" x14ac:dyDescent="0.25">
      <c r="C1769" s="53">
        <v>43410</v>
      </c>
      <c r="D1769" s="45"/>
      <c r="E1769" s="45" t="s">
        <v>913</v>
      </c>
      <c r="F1769" s="54">
        <v>6</v>
      </c>
      <c r="G1769" s="52">
        <f t="shared" si="81"/>
        <v>1367</v>
      </c>
      <c r="H1769" s="45">
        <f t="shared" si="82"/>
        <v>2</v>
      </c>
      <c r="I1769" s="43">
        <f t="shared" si="83"/>
        <v>3</v>
      </c>
    </row>
    <row r="1770" spans="3:9" hidden="1" x14ac:dyDescent="0.25">
      <c r="C1770" s="53">
        <v>43410</v>
      </c>
      <c r="D1770" s="45"/>
      <c r="E1770" s="45" t="s">
        <v>913</v>
      </c>
      <c r="F1770" s="54">
        <v>6</v>
      </c>
      <c r="G1770" s="52">
        <f t="shared" si="81"/>
        <v>1367</v>
      </c>
      <c r="H1770" s="45">
        <f t="shared" si="82"/>
        <v>1</v>
      </c>
      <c r="I1770" s="43">
        <f t="shared" si="83"/>
        <v>3</v>
      </c>
    </row>
    <row r="1771" spans="3:9" hidden="1" x14ac:dyDescent="0.25">
      <c r="C1771" s="53">
        <v>43410</v>
      </c>
      <c r="D1771" s="45"/>
      <c r="E1771" s="45" t="s">
        <v>913</v>
      </c>
      <c r="F1771" s="54">
        <v>7</v>
      </c>
      <c r="G1771" s="52">
        <f t="shared" si="81"/>
        <v>1368</v>
      </c>
      <c r="H1771" s="45">
        <f t="shared" si="82"/>
        <v>3</v>
      </c>
      <c r="I1771" s="43">
        <f t="shared" si="83"/>
        <v>3</v>
      </c>
    </row>
    <row r="1772" spans="3:9" hidden="1" x14ac:dyDescent="0.25">
      <c r="C1772" s="53">
        <v>43410</v>
      </c>
      <c r="D1772" s="45"/>
      <c r="E1772" s="45" t="s">
        <v>913</v>
      </c>
      <c r="F1772" s="54">
        <v>7</v>
      </c>
      <c r="G1772" s="52">
        <f t="shared" si="81"/>
        <v>1368</v>
      </c>
      <c r="H1772" s="45">
        <f t="shared" si="82"/>
        <v>2</v>
      </c>
      <c r="I1772" s="43">
        <f t="shared" si="83"/>
        <v>3</v>
      </c>
    </row>
    <row r="1773" spans="3:9" hidden="1" x14ac:dyDescent="0.25">
      <c r="C1773" s="53">
        <v>43410</v>
      </c>
      <c r="D1773" s="45"/>
      <c r="E1773" s="45" t="s">
        <v>913</v>
      </c>
      <c r="F1773" s="54">
        <v>7</v>
      </c>
      <c r="G1773" s="52">
        <f t="shared" si="81"/>
        <v>1368</v>
      </c>
      <c r="H1773" s="45">
        <f t="shared" si="82"/>
        <v>1</v>
      </c>
      <c r="I1773" s="43">
        <f t="shared" si="83"/>
        <v>3</v>
      </c>
    </row>
    <row r="1774" spans="3:9" hidden="1" x14ac:dyDescent="0.25">
      <c r="C1774" s="53">
        <v>43410</v>
      </c>
      <c r="D1774" s="45"/>
      <c r="E1774" s="45" t="s">
        <v>913</v>
      </c>
      <c r="F1774" s="54">
        <v>8</v>
      </c>
      <c r="G1774" s="52">
        <f t="shared" si="81"/>
        <v>1369</v>
      </c>
      <c r="H1774" s="45">
        <f t="shared" si="82"/>
        <v>3</v>
      </c>
      <c r="I1774" s="43">
        <f t="shared" si="83"/>
        <v>3</v>
      </c>
    </row>
    <row r="1775" spans="3:9" hidden="1" x14ac:dyDescent="0.25">
      <c r="C1775" s="53">
        <v>43410</v>
      </c>
      <c r="D1775" s="45"/>
      <c r="E1775" s="45" t="s">
        <v>913</v>
      </c>
      <c r="F1775" s="54">
        <v>8</v>
      </c>
      <c r="G1775" s="52">
        <f t="shared" si="81"/>
        <v>1369</v>
      </c>
      <c r="H1775" s="45">
        <f t="shared" si="82"/>
        <v>2</v>
      </c>
      <c r="I1775" s="43">
        <f t="shared" si="83"/>
        <v>3</v>
      </c>
    </row>
    <row r="1776" spans="3:9" hidden="1" x14ac:dyDescent="0.25">
      <c r="C1776" s="53">
        <v>43410</v>
      </c>
      <c r="D1776" s="45"/>
      <c r="E1776" s="45" t="s">
        <v>913</v>
      </c>
      <c r="F1776" s="54">
        <v>8</v>
      </c>
      <c r="G1776" s="52">
        <f t="shared" si="81"/>
        <v>1369</v>
      </c>
      <c r="H1776" s="45">
        <f t="shared" si="82"/>
        <v>1</v>
      </c>
      <c r="I1776" s="43">
        <f t="shared" si="83"/>
        <v>3</v>
      </c>
    </row>
    <row r="1777" spans="3:9" hidden="1" x14ac:dyDescent="0.25">
      <c r="C1777" s="53">
        <v>43410</v>
      </c>
      <c r="D1777" s="45"/>
      <c r="E1777" s="45" t="s">
        <v>913</v>
      </c>
      <c r="F1777" s="54">
        <v>9</v>
      </c>
      <c r="G1777" s="52">
        <f t="shared" si="81"/>
        <v>1370</v>
      </c>
      <c r="H1777" s="45">
        <f t="shared" si="82"/>
        <v>3</v>
      </c>
      <c r="I1777" s="43">
        <f t="shared" si="83"/>
        <v>3</v>
      </c>
    </row>
    <row r="1778" spans="3:9" hidden="1" x14ac:dyDescent="0.25">
      <c r="C1778" s="53">
        <v>43410</v>
      </c>
      <c r="D1778" s="45"/>
      <c r="E1778" s="45" t="s">
        <v>913</v>
      </c>
      <c r="F1778" s="54">
        <v>9</v>
      </c>
      <c r="G1778" s="52">
        <f t="shared" si="81"/>
        <v>1370</v>
      </c>
      <c r="H1778" s="45">
        <f t="shared" si="82"/>
        <v>2</v>
      </c>
      <c r="I1778" s="43">
        <f t="shared" si="83"/>
        <v>3</v>
      </c>
    </row>
    <row r="1779" spans="3:9" hidden="1" x14ac:dyDescent="0.25">
      <c r="C1779" s="53">
        <v>43410</v>
      </c>
      <c r="D1779" s="45"/>
      <c r="E1779" s="45" t="s">
        <v>913</v>
      </c>
      <c r="F1779" s="54">
        <v>9</v>
      </c>
      <c r="G1779" s="52">
        <f t="shared" si="81"/>
        <v>1370</v>
      </c>
      <c r="H1779" s="45">
        <f t="shared" si="82"/>
        <v>1</v>
      </c>
      <c r="I1779" s="43">
        <f t="shared" si="83"/>
        <v>3</v>
      </c>
    </row>
    <row r="1780" spans="3:9" hidden="1" x14ac:dyDescent="0.25">
      <c r="C1780" s="53">
        <v>43410</v>
      </c>
      <c r="D1780" s="45"/>
      <c r="E1780" s="45" t="s">
        <v>913</v>
      </c>
      <c r="F1780" s="54">
        <v>10</v>
      </c>
      <c r="G1780" s="52">
        <f t="shared" si="81"/>
        <v>1371</v>
      </c>
      <c r="H1780" s="45">
        <f t="shared" si="82"/>
        <v>3</v>
      </c>
      <c r="I1780" s="43">
        <f t="shared" si="83"/>
        <v>3</v>
      </c>
    </row>
    <row r="1781" spans="3:9" hidden="1" x14ac:dyDescent="0.25">
      <c r="C1781" s="53">
        <v>43410</v>
      </c>
      <c r="D1781" s="45"/>
      <c r="E1781" s="45" t="s">
        <v>913</v>
      </c>
      <c r="F1781" s="54">
        <v>10</v>
      </c>
      <c r="G1781" s="52">
        <f t="shared" si="81"/>
        <v>1371</v>
      </c>
      <c r="H1781" s="45">
        <f t="shared" si="82"/>
        <v>2</v>
      </c>
      <c r="I1781" s="43">
        <f t="shared" si="83"/>
        <v>3</v>
      </c>
    </row>
    <row r="1782" spans="3:9" hidden="1" x14ac:dyDescent="0.25">
      <c r="C1782" s="53">
        <v>43410</v>
      </c>
      <c r="D1782" s="45"/>
      <c r="E1782" s="45" t="s">
        <v>913</v>
      </c>
      <c r="F1782" s="54">
        <v>10</v>
      </c>
      <c r="G1782" s="52">
        <f t="shared" si="81"/>
        <v>1371</v>
      </c>
      <c r="H1782" s="45">
        <f t="shared" si="82"/>
        <v>1</v>
      </c>
      <c r="I1782" s="43">
        <f t="shared" si="83"/>
        <v>3</v>
      </c>
    </row>
    <row r="1783" spans="3:9" hidden="1" x14ac:dyDescent="0.25">
      <c r="C1783" s="53">
        <v>43412</v>
      </c>
      <c r="D1783" s="45"/>
      <c r="E1783" s="45" t="s">
        <v>913</v>
      </c>
      <c r="F1783" s="54">
        <v>3</v>
      </c>
      <c r="G1783" s="52">
        <f t="shared" si="81"/>
        <v>1372</v>
      </c>
      <c r="H1783" s="45">
        <f t="shared" si="82"/>
        <v>3</v>
      </c>
      <c r="I1783" s="43">
        <f t="shared" si="83"/>
        <v>3</v>
      </c>
    </row>
    <row r="1784" spans="3:9" hidden="1" x14ac:dyDescent="0.25">
      <c r="C1784" s="53">
        <v>43412</v>
      </c>
      <c r="D1784" s="45"/>
      <c r="E1784" s="45" t="s">
        <v>913</v>
      </c>
      <c r="F1784" s="54">
        <v>3</v>
      </c>
      <c r="G1784" s="52">
        <f t="shared" si="81"/>
        <v>1372</v>
      </c>
      <c r="H1784" s="45">
        <f t="shared" si="82"/>
        <v>2</v>
      </c>
      <c r="I1784" s="43">
        <f t="shared" si="83"/>
        <v>3</v>
      </c>
    </row>
    <row r="1785" spans="3:9" hidden="1" x14ac:dyDescent="0.25">
      <c r="C1785" s="53">
        <v>43412</v>
      </c>
      <c r="D1785" s="45"/>
      <c r="E1785" s="45" t="s">
        <v>913</v>
      </c>
      <c r="F1785" s="54">
        <v>3</v>
      </c>
      <c r="G1785" s="52">
        <f t="shared" si="81"/>
        <v>1372</v>
      </c>
      <c r="H1785" s="45">
        <f t="shared" si="82"/>
        <v>1</v>
      </c>
      <c r="I1785" s="43">
        <f t="shared" si="83"/>
        <v>3</v>
      </c>
    </row>
    <row r="1786" spans="3:9" hidden="1" x14ac:dyDescent="0.25">
      <c r="C1786" s="53">
        <v>43412</v>
      </c>
      <c r="D1786" s="45"/>
      <c r="E1786" s="45" t="s">
        <v>913</v>
      </c>
      <c r="F1786" s="54">
        <v>4</v>
      </c>
      <c r="G1786" s="52">
        <f t="shared" si="81"/>
        <v>1373</v>
      </c>
      <c r="H1786" s="45">
        <f t="shared" si="82"/>
        <v>3</v>
      </c>
      <c r="I1786" s="43">
        <f t="shared" si="83"/>
        <v>3</v>
      </c>
    </row>
    <row r="1787" spans="3:9" hidden="1" x14ac:dyDescent="0.25">
      <c r="C1787" s="53">
        <v>43412</v>
      </c>
      <c r="D1787" s="45"/>
      <c r="E1787" s="45" t="s">
        <v>913</v>
      </c>
      <c r="F1787" s="54">
        <v>4</v>
      </c>
      <c r="G1787" s="52">
        <f t="shared" si="81"/>
        <v>1373</v>
      </c>
      <c r="H1787" s="45">
        <f t="shared" si="82"/>
        <v>2</v>
      </c>
      <c r="I1787" s="43">
        <f t="shared" si="83"/>
        <v>3</v>
      </c>
    </row>
    <row r="1788" spans="3:9" hidden="1" x14ac:dyDescent="0.25">
      <c r="C1788" s="53">
        <v>43412</v>
      </c>
      <c r="D1788" s="45"/>
      <c r="E1788" s="45" t="s">
        <v>913</v>
      </c>
      <c r="F1788" s="54">
        <v>4</v>
      </c>
      <c r="G1788" s="52">
        <f t="shared" si="81"/>
        <v>1373</v>
      </c>
      <c r="H1788" s="45">
        <f t="shared" si="82"/>
        <v>1</v>
      </c>
      <c r="I1788" s="43">
        <f t="shared" si="83"/>
        <v>3</v>
      </c>
    </row>
    <row r="1789" spans="3:9" hidden="1" x14ac:dyDescent="0.25">
      <c r="C1789" s="53">
        <v>43412</v>
      </c>
      <c r="D1789" s="45"/>
      <c r="E1789" s="45" t="s">
        <v>913</v>
      </c>
      <c r="F1789" s="54">
        <v>7</v>
      </c>
      <c r="G1789" s="52">
        <f t="shared" si="81"/>
        <v>1374</v>
      </c>
      <c r="H1789" s="45">
        <f t="shared" si="82"/>
        <v>3</v>
      </c>
      <c r="I1789" s="43">
        <f t="shared" si="83"/>
        <v>3</v>
      </c>
    </row>
    <row r="1790" spans="3:9" hidden="1" x14ac:dyDescent="0.25">
      <c r="C1790" s="53">
        <v>43412</v>
      </c>
      <c r="D1790" s="45"/>
      <c r="E1790" s="45" t="s">
        <v>913</v>
      </c>
      <c r="F1790" s="54">
        <v>7</v>
      </c>
      <c r="G1790" s="52">
        <f t="shared" si="81"/>
        <v>1374</v>
      </c>
      <c r="H1790" s="45">
        <f t="shared" si="82"/>
        <v>2</v>
      </c>
      <c r="I1790" s="43">
        <f t="shared" si="83"/>
        <v>3</v>
      </c>
    </row>
    <row r="1791" spans="3:9" hidden="1" x14ac:dyDescent="0.25">
      <c r="C1791" s="53">
        <v>43412</v>
      </c>
      <c r="D1791" s="45"/>
      <c r="E1791" s="45" t="s">
        <v>913</v>
      </c>
      <c r="F1791" s="54">
        <v>7</v>
      </c>
      <c r="G1791" s="52">
        <f t="shared" si="81"/>
        <v>1374</v>
      </c>
      <c r="H1791" s="45">
        <f t="shared" si="82"/>
        <v>1</v>
      </c>
      <c r="I1791" s="43">
        <f t="shared" si="83"/>
        <v>3</v>
      </c>
    </row>
    <row r="1792" spans="3:9" hidden="1" x14ac:dyDescent="0.25">
      <c r="C1792" s="53">
        <v>43412</v>
      </c>
      <c r="D1792" s="45"/>
      <c r="E1792" s="45" t="s">
        <v>913</v>
      </c>
      <c r="F1792" s="54">
        <v>8</v>
      </c>
      <c r="G1792" s="52">
        <f t="shared" si="81"/>
        <v>1375</v>
      </c>
      <c r="H1792" s="45">
        <f t="shared" si="82"/>
        <v>3</v>
      </c>
      <c r="I1792" s="43">
        <f t="shared" si="83"/>
        <v>3</v>
      </c>
    </row>
    <row r="1793" spans="3:9" hidden="1" x14ac:dyDescent="0.25">
      <c r="C1793" s="53">
        <v>43412</v>
      </c>
      <c r="D1793" s="45"/>
      <c r="E1793" s="45" t="s">
        <v>913</v>
      </c>
      <c r="F1793" s="54">
        <v>8</v>
      </c>
      <c r="G1793" s="52">
        <f t="shared" si="81"/>
        <v>1375</v>
      </c>
      <c r="H1793" s="45">
        <f t="shared" si="82"/>
        <v>2</v>
      </c>
      <c r="I1793" s="43">
        <f t="shared" si="83"/>
        <v>3</v>
      </c>
    </row>
    <row r="1794" spans="3:9" hidden="1" x14ac:dyDescent="0.25">
      <c r="C1794" s="53">
        <v>43412</v>
      </c>
      <c r="D1794" s="45"/>
      <c r="E1794" s="45" t="s">
        <v>913</v>
      </c>
      <c r="F1794" s="54">
        <v>8</v>
      </c>
      <c r="G1794" s="52">
        <f t="shared" si="81"/>
        <v>1375</v>
      </c>
      <c r="H1794" s="45">
        <f t="shared" si="82"/>
        <v>1</v>
      </c>
      <c r="I1794" s="43">
        <f t="shared" si="83"/>
        <v>3</v>
      </c>
    </row>
    <row r="1795" spans="3:9" hidden="1" x14ac:dyDescent="0.25">
      <c r="C1795" s="53">
        <v>43414</v>
      </c>
      <c r="D1795" s="45"/>
      <c r="E1795" s="45" t="s">
        <v>913</v>
      </c>
      <c r="F1795" s="54">
        <v>1</v>
      </c>
      <c r="G1795" s="52">
        <f t="shared" si="81"/>
        <v>1376</v>
      </c>
      <c r="H1795" s="45">
        <f t="shared" si="82"/>
        <v>3</v>
      </c>
      <c r="I1795" s="43">
        <f t="shared" si="83"/>
        <v>3</v>
      </c>
    </row>
    <row r="1796" spans="3:9" hidden="1" x14ac:dyDescent="0.25">
      <c r="C1796" s="53">
        <v>43414</v>
      </c>
      <c r="D1796" s="45"/>
      <c r="E1796" s="45" t="s">
        <v>913</v>
      </c>
      <c r="F1796" s="54">
        <v>1</v>
      </c>
      <c r="G1796" s="52">
        <f t="shared" si="81"/>
        <v>1376</v>
      </c>
      <c r="H1796" s="45">
        <f t="shared" si="82"/>
        <v>2</v>
      </c>
      <c r="I1796" s="43">
        <f t="shared" si="83"/>
        <v>3</v>
      </c>
    </row>
    <row r="1797" spans="3:9" hidden="1" x14ac:dyDescent="0.25">
      <c r="C1797" s="53">
        <v>43414</v>
      </c>
      <c r="D1797" s="45"/>
      <c r="E1797" s="45" t="s">
        <v>913</v>
      </c>
      <c r="F1797" s="54">
        <v>1</v>
      </c>
      <c r="G1797" s="52">
        <f t="shared" ref="G1797:G1860" si="84">IF(AND(C1797=C1796,F1797=F1796),G1796,G1796+1)</f>
        <v>1376</v>
      </c>
      <c r="H1797" s="45">
        <f t="shared" si="82"/>
        <v>1</v>
      </c>
      <c r="I1797" s="43">
        <f t="shared" si="83"/>
        <v>3</v>
      </c>
    </row>
    <row r="1798" spans="3:9" hidden="1" x14ac:dyDescent="0.25">
      <c r="C1798" s="53">
        <v>43414</v>
      </c>
      <c r="D1798" s="45"/>
      <c r="E1798" s="45" t="s">
        <v>913</v>
      </c>
      <c r="F1798" s="54">
        <v>2</v>
      </c>
      <c r="G1798" s="52">
        <f t="shared" si="84"/>
        <v>1377</v>
      </c>
      <c r="H1798" s="45">
        <f t="shared" ref="H1798:H1861" si="85">IF(G1798=G1800,3,IF(G1798=G1799,2,1))</f>
        <v>3</v>
      </c>
      <c r="I1798" s="43">
        <f t="shared" ref="I1798:I1861" si="86">IF(H1796=3,3,IF(H1797=3,3,IF(H1797=2,2,H1798)))</f>
        <v>3</v>
      </c>
    </row>
    <row r="1799" spans="3:9" hidden="1" x14ac:dyDescent="0.25">
      <c r="C1799" s="53">
        <v>43414</v>
      </c>
      <c r="D1799" s="45"/>
      <c r="E1799" s="45" t="s">
        <v>913</v>
      </c>
      <c r="F1799" s="54">
        <v>2</v>
      </c>
      <c r="G1799" s="52">
        <f t="shared" si="84"/>
        <v>1377</v>
      </c>
      <c r="H1799" s="45">
        <f t="shared" si="85"/>
        <v>2</v>
      </c>
      <c r="I1799" s="43">
        <f t="shared" si="86"/>
        <v>3</v>
      </c>
    </row>
    <row r="1800" spans="3:9" hidden="1" x14ac:dyDescent="0.25">
      <c r="C1800" s="53">
        <v>43414</v>
      </c>
      <c r="D1800" s="45"/>
      <c r="E1800" s="45" t="s">
        <v>913</v>
      </c>
      <c r="F1800" s="54">
        <v>2</v>
      </c>
      <c r="G1800" s="52">
        <f t="shared" si="84"/>
        <v>1377</v>
      </c>
      <c r="H1800" s="45">
        <f t="shared" si="85"/>
        <v>1</v>
      </c>
      <c r="I1800" s="43">
        <f t="shared" si="86"/>
        <v>3</v>
      </c>
    </row>
    <row r="1801" spans="3:9" hidden="1" x14ac:dyDescent="0.25">
      <c r="C1801" s="53">
        <v>43414</v>
      </c>
      <c r="D1801" s="45"/>
      <c r="E1801" s="45" t="s">
        <v>913</v>
      </c>
      <c r="F1801" s="54">
        <v>3</v>
      </c>
      <c r="G1801" s="52">
        <f t="shared" si="84"/>
        <v>1378</v>
      </c>
      <c r="H1801" s="45">
        <f t="shared" si="85"/>
        <v>3</v>
      </c>
      <c r="I1801" s="43">
        <f t="shared" si="86"/>
        <v>3</v>
      </c>
    </row>
    <row r="1802" spans="3:9" hidden="1" x14ac:dyDescent="0.25">
      <c r="C1802" s="53">
        <v>43414</v>
      </c>
      <c r="D1802" s="45"/>
      <c r="E1802" s="45" t="s">
        <v>913</v>
      </c>
      <c r="F1802" s="54">
        <v>3</v>
      </c>
      <c r="G1802" s="52">
        <f t="shared" si="84"/>
        <v>1378</v>
      </c>
      <c r="H1802" s="45">
        <f t="shared" si="85"/>
        <v>2</v>
      </c>
      <c r="I1802" s="43">
        <f t="shared" si="86"/>
        <v>3</v>
      </c>
    </row>
    <row r="1803" spans="3:9" hidden="1" x14ac:dyDescent="0.25">
      <c r="C1803" s="53">
        <v>43414</v>
      </c>
      <c r="D1803" s="45"/>
      <c r="E1803" s="45" t="s">
        <v>913</v>
      </c>
      <c r="F1803" s="54">
        <v>3</v>
      </c>
      <c r="G1803" s="52">
        <f t="shared" si="84"/>
        <v>1378</v>
      </c>
      <c r="H1803" s="45">
        <f t="shared" si="85"/>
        <v>1</v>
      </c>
      <c r="I1803" s="43">
        <f t="shared" si="86"/>
        <v>3</v>
      </c>
    </row>
    <row r="1804" spans="3:9" hidden="1" x14ac:dyDescent="0.25">
      <c r="C1804" s="53">
        <v>43414</v>
      </c>
      <c r="D1804" s="45"/>
      <c r="E1804" s="45" t="s">
        <v>913</v>
      </c>
      <c r="F1804" s="54">
        <v>4</v>
      </c>
      <c r="G1804" s="52">
        <f t="shared" si="84"/>
        <v>1379</v>
      </c>
      <c r="H1804" s="45">
        <f t="shared" si="85"/>
        <v>3</v>
      </c>
      <c r="I1804" s="43">
        <f t="shared" si="86"/>
        <v>3</v>
      </c>
    </row>
    <row r="1805" spans="3:9" hidden="1" x14ac:dyDescent="0.25">
      <c r="C1805" s="53">
        <v>43414</v>
      </c>
      <c r="D1805" s="45"/>
      <c r="E1805" s="45" t="s">
        <v>913</v>
      </c>
      <c r="F1805" s="54">
        <v>4</v>
      </c>
      <c r="G1805" s="52">
        <f t="shared" si="84"/>
        <v>1379</v>
      </c>
      <c r="H1805" s="45">
        <f t="shared" si="85"/>
        <v>2</v>
      </c>
      <c r="I1805" s="43">
        <f t="shared" si="86"/>
        <v>3</v>
      </c>
    </row>
    <row r="1806" spans="3:9" hidden="1" x14ac:dyDescent="0.25">
      <c r="C1806" s="53">
        <v>43414</v>
      </c>
      <c r="D1806" s="45"/>
      <c r="E1806" s="45" t="s">
        <v>913</v>
      </c>
      <c r="F1806" s="54">
        <v>4</v>
      </c>
      <c r="G1806" s="52">
        <f t="shared" si="84"/>
        <v>1379</v>
      </c>
      <c r="H1806" s="45">
        <f t="shared" si="85"/>
        <v>1</v>
      </c>
      <c r="I1806" s="43">
        <f t="shared" si="86"/>
        <v>3</v>
      </c>
    </row>
    <row r="1807" spans="3:9" hidden="1" x14ac:dyDescent="0.25">
      <c r="C1807" s="53">
        <v>43414</v>
      </c>
      <c r="D1807" s="45"/>
      <c r="E1807" s="45" t="s">
        <v>913</v>
      </c>
      <c r="F1807" s="54">
        <v>5</v>
      </c>
      <c r="G1807" s="52">
        <f t="shared" si="84"/>
        <v>1380</v>
      </c>
      <c r="H1807" s="45">
        <f t="shared" si="85"/>
        <v>3</v>
      </c>
      <c r="I1807" s="43">
        <f t="shared" si="86"/>
        <v>3</v>
      </c>
    </row>
    <row r="1808" spans="3:9" hidden="1" x14ac:dyDescent="0.25">
      <c r="C1808" s="53">
        <v>43414</v>
      </c>
      <c r="D1808" s="45"/>
      <c r="E1808" s="45" t="s">
        <v>913</v>
      </c>
      <c r="F1808" s="54">
        <v>5</v>
      </c>
      <c r="G1808" s="52">
        <f t="shared" si="84"/>
        <v>1380</v>
      </c>
      <c r="H1808" s="45">
        <f t="shared" si="85"/>
        <v>2</v>
      </c>
      <c r="I1808" s="43">
        <f t="shared" si="86"/>
        <v>3</v>
      </c>
    </row>
    <row r="1809" spans="3:9" hidden="1" x14ac:dyDescent="0.25">
      <c r="C1809" s="53">
        <v>43414</v>
      </c>
      <c r="D1809" s="45"/>
      <c r="E1809" s="45" t="s">
        <v>913</v>
      </c>
      <c r="F1809" s="54">
        <v>5</v>
      </c>
      <c r="G1809" s="52">
        <f t="shared" si="84"/>
        <v>1380</v>
      </c>
      <c r="H1809" s="45">
        <f t="shared" si="85"/>
        <v>1</v>
      </c>
      <c r="I1809" s="43">
        <f t="shared" si="86"/>
        <v>3</v>
      </c>
    </row>
    <row r="1810" spans="3:9" hidden="1" x14ac:dyDescent="0.25">
      <c r="C1810" s="53">
        <v>43414</v>
      </c>
      <c r="D1810" s="45"/>
      <c r="E1810" s="45" t="s">
        <v>913</v>
      </c>
      <c r="F1810" s="54">
        <v>6</v>
      </c>
      <c r="G1810" s="52">
        <f t="shared" si="84"/>
        <v>1381</v>
      </c>
      <c r="H1810" s="45">
        <f t="shared" si="85"/>
        <v>3</v>
      </c>
      <c r="I1810" s="43">
        <f t="shared" si="86"/>
        <v>3</v>
      </c>
    </row>
    <row r="1811" spans="3:9" hidden="1" x14ac:dyDescent="0.25">
      <c r="C1811" s="53">
        <v>43414</v>
      </c>
      <c r="D1811" s="45"/>
      <c r="E1811" s="45" t="s">
        <v>913</v>
      </c>
      <c r="F1811" s="54">
        <v>6</v>
      </c>
      <c r="G1811" s="52">
        <f t="shared" si="84"/>
        <v>1381</v>
      </c>
      <c r="H1811" s="45">
        <f t="shared" si="85"/>
        <v>2</v>
      </c>
      <c r="I1811" s="43">
        <f t="shared" si="86"/>
        <v>3</v>
      </c>
    </row>
    <row r="1812" spans="3:9" hidden="1" x14ac:dyDescent="0.25">
      <c r="C1812" s="53">
        <v>43414</v>
      </c>
      <c r="D1812" s="45"/>
      <c r="E1812" s="45" t="s">
        <v>913</v>
      </c>
      <c r="F1812" s="54">
        <v>6</v>
      </c>
      <c r="G1812" s="52">
        <f t="shared" si="84"/>
        <v>1381</v>
      </c>
      <c r="H1812" s="45">
        <f t="shared" si="85"/>
        <v>1</v>
      </c>
      <c r="I1812" s="43">
        <f t="shared" si="86"/>
        <v>3</v>
      </c>
    </row>
    <row r="1813" spans="3:9" hidden="1" x14ac:dyDescent="0.25">
      <c r="C1813" s="53">
        <v>43414</v>
      </c>
      <c r="D1813" s="45"/>
      <c r="E1813" s="45" t="s">
        <v>913</v>
      </c>
      <c r="F1813" s="54">
        <v>7</v>
      </c>
      <c r="G1813" s="52">
        <f t="shared" si="84"/>
        <v>1382</v>
      </c>
      <c r="H1813" s="45">
        <f t="shared" si="85"/>
        <v>3</v>
      </c>
      <c r="I1813" s="43">
        <f t="shared" si="86"/>
        <v>3</v>
      </c>
    </row>
    <row r="1814" spans="3:9" hidden="1" x14ac:dyDescent="0.25">
      <c r="C1814" s="53">
        <v>43414</v>
      </c>
      <c r="D1814" s="45"/>
      <c r="E1814" s="45" t="s">
        <v>913</v>
      </c>
      <c r="F1814" s="54">
        <v>7</v>
      </c>
      <c r="G1814" s="52">
        <f t="shared" si="84"/>
        <v>1382</v>
      </c>
      <c r="H1814" s="45">
        <f t="shared" si="85"/>
        <v>2</v>
      </c>
      <c r="I1814" s="43">
        <f t="shared" si="86"/>
        <v>3</v>
      </c>
    </row>
    <row r="1815" spans="3:9" hidden="1" x14ac:dyDescent="0.25">
      <c r="C1815" s="53">
        <v>43414</v>
      </c>
      <c r="D1815" s="45"/>
      <c r="E1815" s="45" t="s">
        <v>913</v>
      </c>
      <c r="F1815" s="54">
        <v>7</v>
      </c>
      <c r="G1815" s="52">
        <f t="shared" si="84"/>
        <v>1382</v>
      </c>
      <c r="H1815" s="45">
        <f t="shared" si="85"/>
        <v>1</v>
      </c>
      <c r="I1815" s="43">
        <f t="shared" si="86"/>
        <v>3</v>
      </c>
    </row>
    <row r="1816" spans="3:9" hidden="1" x14ac:dyDescent="0.25">
      <c r="C1816" s="53">
        <v>43414</v>
      </c>
      <c r="D1816" s="45"/>
      <c r="E1816" s="45" t="s">
        <v>913</v>
      </c>
      <c r="F1816" s="54">
        <v>8</v>
      </c>
      <c r="G1816" s="52">
        <f t="shared" si="84"/>
        <v>1383</v>
      </c>
      <c r="H1816" s="45">
        <f t="shared" si="85"/>
        <v>3</v>
      </c>
      <c r="I1816" s="43">
        <f t="shared" si="86"/>
        <v>3</v>
      </c>
    </row>
    <row r="1817" spans="3:9" hidden="1" x14ac:dyDescent="0.25">
      <c r="C1817" s="53">
        <v>43414</v>
      </c>
      <c r="D1817" s="45"/>
      <c r="E1817" s="45" t="s">
        <v>913</v>
      </c>
      <c r="F1817" s="54">
        <v>8</v>
      </c>
      <c r="G1817" s="52">
        <f t="shared" si="84"/>
        <v>1383</v>
      </c>
      <c r="H1817" s="45">
        <f t="shared" si="85"/>
        <v>2</v>
      </c>
      <c r="I1817" s="43">
        <f t="shared" si="86"/>
        <v>3</v>
      </c>
    </row>
    <row r="1818" spans="3:9" hidden="1" x14ac:dyDescent="0.25">
      <c r="C1818" s="53">
        <v>43414</v>
      </c>
      <c r="D1818" s="45"/>
      <c r="E1818" s="45" t="s">
        <v>913</v>
      </c>
      <c r="F1818" s="54">
        <v>8</v>
      </c>
      <c r="G1818" s="52">
        <f t="shared" si="84"/>
        <v>1383</v>
      </c>
      <c r="H1818" s="45">
        <f t="shared" si="85"/>
        <v>1</v>
      </c>
      <c r="I1818" s="43">
        <f t="shared" si="86"/>
        <v>3</v>
      </c>
    </row>
    <row r="1819" spans="3:9" hidden="1" x14ac:dyDescent="0.25">
      <c r="C1819" s="53">
        <v>43421</v>
      </c>
      <c r="D1819" s="45"/>
      <c r="E1819" s="45" t="s">
        <v>904</v>
      </c>
      <c r="F1819" s="54">
        <v>4</v>
      </c>
      <c r="G1819" s="52">
        <f t="shared" si="84"/>
        <v>1384</v>
      </c>
      <c r="H1819" s="45">
        <f t="shared" si="85"/>
        <v>3</v>
      </c>
      <c r="I1819" s="43">
        <f t="shared" si="86"/>
        <v>3</v>
      </c>
    </row>
    <row r="1820" spans="3:9" hidden="1" x14ac:dyDescent="0.25">
      <c r="C1820" s="53">
        <v>43421</v>
      </c>
      <c r="D1820" s="45"/>
      <c r="E1820" s="45" t="s">
        <v>904</v>
      </c>
      <c r="F1820" s="54">
        <v>4</v>
      </c>
      <c r="G1820" s="52">
        <f t="shared" si="84"/>
        <v>1384</v>
      </c>
      <c r="H1820" s="45">
        <f t="shared" si="85"/>
        <v>2</v>
      </c>
      <c r="I1820" s="43">
        <f t="shared" si="86"/>
        <v>3</v>
      </c>
    </row>
    <row r="1821" spans="3:9" hidden="1" x14ac:dyDescent="0.25">
      <c r="C1821" s="53">
        <v>43421</v>
      </c>
      <c r="D1821" s="45"/>
      <c r="E1821" s="45" t="s">
        <v>904</v>
      </c>
      <c r="F1821" s="54">
        <v>4</v>
      </c>
      <c r="G1821" s="52">
        <f t="shared" si="84"/>
        <v>1384</v>
      </c>
      <c r="H1821" s="45">
        <f t="shared" si="85"/>
        <v>1</v>
      </c>
      <c r="I1821" s="43">
        <f t="shared" si="86"/>
        <v>3</v>
      </c>
    </row>
    <row r="1822" spans="3:9" hidden="1" x14ac:dyDescent="0.25">
      <c r="C1822" s="53">
        <v>43421</v>
      </c>
      <c r="D1822" s="45"/>
      <c r="E1822" s="45" t="s">
        <v>904</v>
      </c>
      <c r="F1822" s="54">
        <v>5</v>
      </c>
      <c r="G1822" s="52">
        <f t="shared" si="84"/>
        <v>1385</v>
      </c>
      <c r="H1822" s="45">
        <f t="shared" si="85"/>
        <v>3</v>
      </c>
      <c r="I1822" s="43">
        <f t="shared" si="86"/>
        <v>3</v>
      </c>
    </row>
    <row r="1823" spans="3:9" hidden="1" x14ac:dyDescent="0.25">
      <c r="C1823" s="53">
        <v>43421</v>
      </c>
      <c r="D1823" s="45"/>
      <c r="E1823" s="45" t="s">
        <v>904</v>
      </c>
      <c r="F1823" s="54">
        <v>5</v>
      </c>
      <c r="G1823" s="52">
        <f t="shared" si="84"/>
        <v>1385</v>
      </c>
      <c r="H1823" s="45">
        <f t="shared" si="85"/>
        <v>2</v>
      </c>
      <c r="I1823" s="43">
        <f t="shared" si="86"/>
        <v>3</v>
      </c>
    </row>
    <row r="1824" spans="3:9" hidden="1" x14ac:dyDescent="0.25">
      <c r="C1824" s="53">
        <v>43421</v>
      </c>
      <c r="D1824" s="45"/>
      <c r="E1824" s="45" t="s">
        <v>904</v>
      </c>
      <c r="F1824" s="54">
        <v>5</v>
      </c>
      <c r="G1824" s="52">
        <f t="shared" si="84"/>
        <v>1385</v>
      </c>
      <c r="H1824" s="45">
        <f t="shared" si="85"/>
        <v>1</v>
      </c>
      <c r="I1824" s="43">
        <f t="shared" si="86"/>
        <v>3</v>
      </c>
    </row>
    <row r="1825" spans="3:9" hidden="1" x14ac:dyDescent="0.25">
      <c r="C1825" s="53">
        <v>43421</v>
      </c>
      <c r="D1825" s="45"/>
      <c r="E1825" s="45" t="s">
        <v>904</v>
      </c>
      <c r="F1825" s="54">
        <v>6</v>
      </c>
      <c r="G1825" s="52">
        <f t="shared" si="84"/>
        <v>1386</v>
      </c>
      <c r="H1825" s="45">
        <f t="shared" si="85"/>
        <v>3</v>
      </c>
      <c r="I1825" s="43">
        <f t="shared" si="86"/>
        <v>3</v>
      </c>
    </row>
    <row r="1826" spans="3:9" hidden="1" x14ac:dyDescent="0.25">
      <c r="C1826" s="53">
        <v>43421</v>
      </c>
      <c r="D1826" s="45"/>
      <c r="E1826" s="45" t="s">
        <v>904</v>
      </c>
      <c r="F1826" s="54">
        <v>6</v>
      </c>
      <c r="G1826" s="52">
        <f t="shared" si="84"/>
        <v>1386</v>
      </c>
      <c r="H1826" s="45">
        <f t="shared" si="85"/>
        <v>2</v>
      </c>
      <c r="I1826" s="43">
        <f t="shared" si="86"/>
        <v>3</v>
      </c>
    </row>
    <row r="1827" spans="3:9" hidden="1" x14ac:dyDescent="0.25">
      <c r="C1827" s="53">
        <v>43421</v>
      </c>
      <c r="D1827" s="45"/>
      <c r="E1827" s="45" t="s">
        <v>904</v>
      </c>
      <c r="F1827" s="54">
        <v>6</v>
      </c>
      <c r="G1827" s="52">
        <f t="shared" si="84"/>
        <v>1386</v>
      </c>
      <c r="H1827" s="45">
        <f t="shared" si="85"/>
        <v>1</v>
      </c>
      <c r="I1827" s="43">
        <f t="shared" si="86"/>
        <v>3</v>
      </c>
    </row>
    <row r="1828" spans="3:9" hidden="1" x14ac:dyDescent="0.25">
      <c r="C1828" s="53">
        <v>43421</v>
      </c>
      <c r="D1828" s="45"/>
      <c r="E1828" s="45" t="s">
        <v>904</v>
      </c>
      <c r="F1828" s="54">
        <v>8</v>
      </c>
      <c r="G1828" s="52">
        <f t="shared" si="84"/>
        <v>1387</v>
      </c>
      <c r="H1828" s="45">
        <f t="shared" si="85"/>
        <v>3</v>
      </c>
      <c r="I1828" s="43">
        <f t="shared" si="86"/>
        <v>3</v>
      </c>
    </row>
    <row r="1829" spans="3:9" hidden="1" x14ac:dyDescent="0.25">
      <c r="C1829" s="53">
        <v>43421</v>
      </c>
      <c r="D1829" s="45"/>
      <c r="E1829" s="45" t="s">
        <v>904</v>
      </c>
      <c r="F1829" s="54">
        <v>8</v>
      </c>
      <c r="G1829" s="52">
        <f t="shared" si="84"/>
        <v>1387</v>
      </c>
      <c r="H1829" s="45">
        <f t="shared" si="85"/>
        <v>2</v>
      </c>
      <c r="I1829" s="43">
        <f t="shared" si="86"/>
        <v>3</v>
      </c>
    </row>
    <row r="1830" spans="3:9" hidden="1" x14ac:dyDescent="0.25">
      <c r="C1830" s="53">
        <v>43421</v>
      </c>
      <c r="D1830" s="45"/>
      <c r="E1830" s="45" t="s">
        <v>904</v>
      </c>
      <c r="F1830" s="54">
        <v>8</v>
      </c>
      <c r="G1830" s="52">
        <f t="shared" si="84"/>
        <v>1387</v>
      </c>
      <c r="H1830" s="45">
        <f t="shared" si="85"/>
        <v>1</v>
      </c>
      <c r="I1830" s="43">
        <f t="shared" si="86"/>
        <v>3</v>
      </c>
    </row>
    <row r="1831" spans="3:9" hidden="1" x14ac:dyDescent="0.25">
      <c r="C1831" s="53">
        <v>43421</v>
      </c>
      <c r="D1831" s="45"/>
      <c r="E1831" s="45" t="s">
        <v>904</v>
      </c>
      <c r="F1831" s="54">
        <v>9</v>
      </c>
      <c r="G1831" s="52">
        <f t="shared" si="84"/>
        <v>1388</v>
      </c>
      <c r="H1831" s="45">
        <f t="shared" si="85"/>
        <v>3</v>
      </c>
      <c r="I1831" s="43">
        <f t="shared" si="86"/>
        <v>3</v>
      </c>
    </row>
    <row r="1832" spans="3:9" hidden="1" x14ac:dyDescent="0.25">
      <c r="C1832" s="53">
        <v>43421</v>
      </c>
      <c r="D1832" s="45"/>
      <c r="E1832" s="45" t="s">
        <v>904</v>
      </c>
      <c r="F1832" s="54">
        <v>9</v>
      </c>
      <c r="G1832" s="52">
        <f t="shared" si="84"/>
        <v>1388</v>
      </c>
      <c r="H1832" s="45">
        <f t="shared" si="85"/>
        <v>2</v>
      </c>
      <c r="I1832" s="43">
        <f t="shared" si="86"/>
        <v>3</v>
      </c>
    </row>
    <row r="1833" spans="3:9" hidden="1" x14ac:dyDescent="0.25">
      <c r="C1833" s="53">
        <v>43421</v>
      </c>
      <c r="D1833" s="45"/>
      <c r="E1833" s="45" t="s">
        <v>904</v>
      </c>
      <c r="F1833" s="54">
        <v>9</v>
      </c>
      <c r="G1833" s="52">
        <f t="shared" si="84"/>
        <v>1388</v>
      </c>
      <c r="H1833" s="45">
        <f t="shared" si="85"/>
        <v>1</v>
      </c>
      <c r="I1833" s="43">
        <f t="shared" si="86"/>
        <v>3</v>
      </c>
    </row>
    <row r="1834" spans="3:9" hidden="1" x14ac:dyDescent="0.25">
      <c r="C1834" s="53">
        <v>43421</v>
      </c>
      <c r="D1834" s="45"/>
      <c r="E1834" s="45" t="s">
        <v>904</v>
      </c>
      <c r="F1834" s="54">
        <v>10</v>
      </c>
      <c r="G1834" s="52">
        <f t="shared" si="84"/>
        <v>1389</v>
      </c>
      <c r="H1834" s="45">
        <f t="shared" si="85"/>
        <v>3</v>
      </c>
      <c r="I1834" s="43">
        <f t="shared" si="86"/>
        <v>3</v>
      </c>
    </row>
    <row r="1835" spans="3:9" hidden="1" x14ac:dyDescent="0.25">
      <c r="C1835" s="53">
        <v>43421</v>
      </c>
      <c r="D1835" s="45"/>
      <c r="E1835" s="45" t="s">
        <v>904</v>
      </c>
      <c r="F1835" s="54">
        <v>10</v>
      </c>
      <c r="G1835" s="52">
        <f t="shared" si="84"/>
        <v>1389</v>
      </c>
      <c r="H1835" s="45">
        <f t="shared" si="85"/>
        <v>2</v>
      </c>
      <c r="I1835" s="43">
        <f t="shared" si="86"/>
        <v>3</v>
      </c>
    </row>
    <row r="1836" spans="3:9" hidden="1" x14ac:dyDescent="0.25">
      <c r="C1836" s="53">
        <v>43421</v>
      </c>
      <c r="D1836" s="45"/>
      <c r="E1836" s="45" t="s">
        <v>904</v>
      </c>
      <c r="F1836" s="54">
        <v>10</v>
      </c>
      <c r="G1836" s="52">
        <f t="shared" si="84"/>
        <v>1389</v>
      </c>
      <c r="H1836" s="45">
        <f t="shared" si="85"/>
        <v>1</v>
      </c>
      <c r="I1836" s="43">
        <f t="shared" si="86"/>
        <v>3</v>
      </c>
    </row>
    <row r="1837" spans="3:9" hidden="1" x14ac:dyDescent="0.25">
      <c r="C1837" s="53">
        <v>43428</v>
      </c>
      <c r="D1837" s="45"/>
      <c r="E1837" s="45" t="s">
        <v>899</v>
      </c>
      <c r="F1837" s="54">
        <v>1</v>
      </c>
      <c r="G1837" s="52">
        <f t="shared" si="84"/>
        <v>1390</v>
      </c>
      <c r="H1837" s="45">
        <f t="shared" si="85"/>
        <v>3</v>
      </c>
      <c r="I1837" s="43">
        <f t="shared" si="86"/>
        <v>3</v>
      </c>
    </row>
    <row r="1838" spans="3:9" hidden="1" x14ac:dyDescent="0.25">
      <c r="C1838" s="53">
        <v>43428</v>
      </c>
      <c r="D1838" s="45"/>
      <c r="E1838" s="45" t="s">
        <v>899</v>
      </c>
      <c r="F1838" s="54">
        <v>1</v>
      </c>
      <c r="G1838" s="52">
        <f t="shared" si="84"/>
        <v>1390</v>
      </c>
      <c r="H1838" s="45">
        <f t="shared" si="85"/>
        <v>2</v>
      </c>
      <c r="I1838" s="43">
        <f t="shared" si="86"/>
        <v>3</v>
      </c>
    </row>
    <row r="1839" spans="3:9" hidden="1" x14ac:dyDescent="0.25">
      <c r="C1839" s="53">
        <v>43428</v>
      </c>
      <c r="D1839" s="45"/>
      <c r="E1839" s="45" t="s">
        <v>899</v>
      </c>
      <c r="F1839" s="54">
        <v>1</v>
      </c>
      <c r="G1839" s="52">
        <f t="shared" si="84"/>
        <v>1390</v>
      </c>
      <c r="H1839" s="45">
        <f t="shared" si="85"/>
        <v>1</v>
      </c>
      <c r="I1839" s="43">
        <f t="shared" si="86"/>
        <v>3</v>
      </c>
    </row>
    <row r="1840" spans="3:9" hidden="1" x14ac:dyDescent="0.25">
      <c r="C1840" s="53">
        <v>43428</v>
      </c>
      <c r="D1840" s="45"/>
      <c r="E1840" s="45" t="s">
        <v>899</v>
      </c>
      <c r="F1840" s="54">
        <v>2</v>
      </c>
      <c r="G1840" s="52">
        <f t="shared" si="84"/>
        <v>1391</v>
      </c>
      <c r="H1840" s="45">
        <f t="shared" si="85"/>
        <v>3</v>
      </c>
      <c r="I1840" s="43">
        <f t="shared" si="86"/>
        <v>3</v>
      </c>
    </row>
    <row r="1841" spans="3:9" hidden="1" x14ac:dyDescent="0.25">
      <c r="C1841" s="53">
        <v>43428</v>
      </c>
      <c r="D1841" s="45"/>
      <c r="E1841" s="45" t="s">
        <v>899</v>
      </c>
      <c r="F1841" s="54">
        <v>2</v>
      </c>
      <c r="G1841" s="52">
        <f t="shared" si="84"/>
        <v>1391</v>
      </c>
      <c r="H1841" s="45">
        <f t="shared" si="85"/>
        <v>2</v>
      </c>
      <c r="I1841" s="43">
        <f t="shared" si="86"/>
        <v>3</v>
      </c>
    </row>
    <row r="1842" spans="3:9" hidden="1" x14ac:dyDescent="0.25">
      <c r="C1842" s="53">
        <v>43428</v>
      </c>
      <c r="D1842" s="45"/>
      <c r="E1842" s="45" t="s">
        <v>899</v>
      </c>
      <c r="F1842" s="54">
        <v>2</v>
      </c>
      <c r="G1842" s="52">
        <f t="shared" si="84"/>
        <v>1391</v>
      </c>
      <c r="H1842" s="45">
        <f t="shared" si="85"/>
        <v>1</v>
      </c>
      <c r="I1842" s="43">
        <f t="shared" si="86"/>
        <v>3</v>
      </c>
    </row>
    <row r="1843" spans="3:9" hidden="1" x14ac:dyDescent="0.25">
      <c r="C1843" s="53">
        <v>43428</v>
      </c>
      <c r="D1843" s="45"/>
      <c r="E1843" s="45" t="s">
        <v>899</v>
      </c>
      <c r="F1843" s="54">
        <v>3</v>
      </c>
      <c r="G1843" s="52">
        <f t="shared" si="84"/>
        <v>1392</v>
      </c>
      <c r="H1843" s="45">
        <f t="shared" si="85"/>
        <v>3</v>
      </c>
      <c r="I1843" s="43">
        <f t="shared" si="86"/>
        <v>3</v>
      </c>
    </row>
    <row r="1844" spans="3:9" hidden="1" x14ac:dyDescent="0.25">
      <c r="C1844" s="53">
        <v>43428</v>
      </c>
      <c r="D1844" s="45"/>
      <c r="E1844" s="45" t="s">
        <v>899</v>
      </c>
      <c r="F1844" s="54">
        <v>3</v>
      </c>
      <c r="G1844" s="52">
        <f t="shared" si="84"/>
        <v>1392</v>
      </c>
      <c r="H1844" s="45">
        <f t="shared" si="85"/>
        <v>2</v>
      </c>
      <c r="I1844" s="43">
        <f t="shared" si="86"/>
        <v>3</v>
      </c>
    </row>
    <row r="1845" spans="3:9" hidden="1" x14ac:dyDescent="0.25">
      <c r="C1845" s="53">
        <v>43428</v>
      </c>
      <c r="D1845" s="45"/>
      <c r="E1845" s="45" t="s">
        <v>899</v>
      </c>
      <c r="F1845" s="54">
        <v>3</v>
      </c>
      <c r="G1845" s="52">
        <f t="shared" si="84"/>
        <v>1392</v>
      </c>
      <c r="H1845" s="45">
        <f t="shared" si="85"/>
        <v>1</v>
      </c>
      <c r="I1845" s="43">
        <f t="shared" si="86"/>
        <v>3</v>
      </c>
    </row>
    <row r="1846" spans="3:9" hidden="1" x14ac:dyDescent="0.25">
      <c r="C1846" s="53">
        <v>43428</v>
      </c>
      <c r="D1846" s="45"/>
      <c r="E1846" s="45" t="s">
        <v>899</v>
      </c>
      <c r="F1846" s="54">
        <v>5</v>
      </c>
      <c r="G1846" s="52">
        <f t="shared" si="84"/>
        <v>1393</v>
      </c>
      <c r="H1846" s="45">
        <f t="shared" si="85"/>
        <v>3</v>
      </c>
      <c r="I1846" s="43">
        <f t="shared" si="86"/>
        <v>3</v>
      </c>
    </row>
    <row r="1847" spans="3:9" hidden="1" x14ac:dyDescent="0.25">
      <c r="C1847" s="53">
        <v>43428</v>
      </c>
      <c r="D1847" s="45"/>
      <c r="E1847" s="45" t="s">
        <v>899</v>
      </c>
      <c r="F1847" s="54">
        <v>5</v>
      </c>
      <c r="G1847" s="52">
        <f t="shared" si="84"/>
        <v>1393</v>
      </c>
      <c r="H1847" s="45">
        <f t="shared" si="85"/>
        <v>2</v>
      </c>
      <c r="I1847" s="43">
        <f t="shared" si="86"/>
        <v>3</v>
      </c>
    </row>
    <row r="1848" spans="3:9" hidden="1" x14ac:dyDescent="0.25">
      <c r="C1848" s="53">
        <v>43428</v>
      </c>
      <c r="D1848" s="45"/>
      <c r="E1848" s="45" t="s">
        <v>899</v>
      </c>
      <c r="F1848" s="54">
        <v>5</v>
      </c>
      <c r="G1848" s="52">
        <f t="shared" si="84"/>
        <v>1393</v>
      </c>
      <c r="H1848" s="45">
        <f t="shared" si="85"/>
        <v>1</v>
      </c>
      <c r="I1848" s="43">
        <f t="shared" si="86"/>
        <v>3</v>
      </c>
    </row>
    <row r="1849" spans="3:9" hidden="1" x14ac:dyDescent="0.25">
      <c r="C1849" s="53">
        <v>43428</v>
      </c>
      <c r="D1849" s="45"/>
      <c r="E1849" s="45" t="s">
        <v>899</v>
      </c>
      <c r="F1849" s="54">
        <v>8</v>
      </c>
      <c r="G1849" s="52">
        <f t="shared" si="84"/>
        <v>1394</v>
      </c>
      <c r="H1849" s="45">
        <f t="shared" si="85"/>
        <v>3</v>
      </c>
      <c r="I1849" s="43">
        <f t="shared" si="86"/>
        <v>3</v>
      </c>
    </row>
    <row r="1850" spans="3:9" hidden="1" x14ac:dyDescent="0.25">
      <c r="C1850" s="53">
        <v>43428</v>
      </c>
      <c r="D1850" s="45"/>
      <c r="E1850" s="45" t="s">
        <v>899</v>
      </c>
      <c r="F1850" s="54">
        <v>8</v>
      </c>
      <c r="G1850" s="52">
        <f t="shared" si="84"/>
        <v>1394</v>
      </c>
      <c r="H1850" s="45">
        <f t="shared" si="85"/>
        <v>2</v>
      </c>
      <c r="I1850" s="43">
        <f t="shared" si="86"/>
        <v>3</v>
      </c>
    </row>
    <row r="1851" spans="3:9" hidden="1" x14ac:dyDescent="0.25">
      <c r="C1851" s="53">
        <v>43428</v>
      </c>
      <c r="D1851" s="45"/>
      <c r="E1851" s="45" t="s">
        <v>899</v>
      </c>
      <c r="F1851" s="54">
        <v>8</v>
      </c>
      <c r="G1851" s="52">
        <f t="shared" si="84"/>
        <v>1394</v>
      </c>
      <c r="H1851" s="45">
        <f t="shared" si="85"/>
        <v>1</v>
      </c>
      <c r="I1851" s="43">
        <f t="shared" si="86"/>
        <v>3</v>
      </c>
    </row>
    <row r="1852" spans="3:9" hidden="1" x14ac:dyDescent="0.25">
      <c r="C1852" s="53">
        <v>43428</v>
      </c>
      <c r="D1852" s="45"/>
      <c r="E1852" s="45" t="s">
        <v>899</v>
      </c>
      <c r="F1852" s="54">
        <v>9</v>
      </c>
      <c r="G1852" s="52">
        <f t="shared" si="84"/>
        <v>1395</v>
      </c>
      <c r="H1852" s="45">
        <f t="shared" si="85"/>
        <v>3</v>
      </c>
      <c r="I1852" s="43">
        <f t="shared" si="86"/>
        <v>3</v>
      </c>
    </row>
    <row r="1853" spans="3:9" hidden="1" x14ac:dyDescent="0.25">
      <c r="C1853" s="53">
        <v>43428</v>
      </c>
      <c r="D1853" s="45"/>
      <c r="E1853" s="45" t="s">
        <v>899</v>
      </c>
      <c r="F1853" s="54">
        <v>9</v>
      </c>
      <c r="G1853" s="52">
        <f t="shared" si="84"/>
        <v>1395</v>
      </c>
      <c r="H1853" s="45">
        <f t="shared" si="85"/>
        <v>2</v>
      </c>
      <c r="I1853" s="43">
        <f t="shared" si="86"/>
        <v>3</v>
      </c>
    </row>
    <row r="1854" spans="3:9" hidden="1" x14ac:dyDescent="0.25">
      <c r="C1854" s="53">
        <v>43428</v>
      </c>
      <c r="D1854" s="45"/>
      <c r="E1854" s="45" t="s">
        <v>899</v>
      </c>
      <c r="F1854" s="54">
        <v>9</v>
      </c>
      <c r="G1854" s="52">
        <f t="shared" si="84"/>
        <v>1395</v>
      </c>
      <c r="H1854" s="45">
        <f t="shared" si="85"/>
        <v>1</v>
      </c>
      <c r="I1854" s="43">
        <f t="shared" si="86"/>
        <v>3</v>
      </c>
    </row>
    <row r="1855" spans="3:9" hidden="1" x14ac:dyDescent="0.25">
      <c r="C1855" s="53">
        <v>43428</v>
      </c>
      <c r="D1855" s="45"/>
      <c r="E1855" s="45" t="s">
        <v>899</v>
      </c>
      <c r="F1855" s="54">
        <v>10</v>
      </c>
      <c r="G1855" s="52">
        <f t="shared" si="84"/>
        <v>1396</v>
      </c>
      <c r="H1855" s="45">
        <f t="shared" si="85"/>
        <v>3</v>
      </c>
      <c r="I1855" s="43">
        <f t="shared" si="86"/>
        <v>3</v>
      </c>
    </row>
    <row r="1856" spans="3:9" hidden="1" x14ac:dyDescent="0.25">
      <c r="C1856" s="53">
        <v>43428</v>
      </c>
      <c r="D1856" s="45"/>
      <c r="E1856" s="45" t="s">
        <v>899</v>
      </c>
      <c r="F1856" s="54">
        <v>10</v>
      </c>
      <c r="G1856" s="52">
        <f t="shared" si="84"/>
        <v>1396</v>
      </c>
      <c r="H1856" s="45">
        <f t="shared" si="85"/>
        <v>2</v>
      </c>
      <c r="I1856" s="43">
        <f t="shared" si="86"/>
        <v>3</v>
      </c>
    </row>
    <row r="1857" spans="3:9" hidden="1" x14ac:dyDescent="0.25">
      <c r="C1857" s="53">
        <v>43428</v>
      </c>
      <c r="D1857" s="45"/>
      <c r="E1857" s="45" t="s">
        <v>899</v>
      </c>
      <c r="F1857" s="54">
        <v>10</v>
      </c>
      <c r="G1857" s="52">
        <f t="shared" si="84"/>
        <v>1396</v>
      </c>
      <c r="H1857" s="45">
        <f t="shared" si="85"/>
        <v>1</v>
      </c>
      <c r="I1857" s="43">
        <f t="shared" si="86"/>
        <v>3</v>
      </c>
    </row>
    <row r="1858" spans="3:9" hidden="1" x14ac:dyDescent="0.25">
      <c r="C1858" s="53">
        <v>43435</v>
      </c>
      <c r="D1858" s="45"/>
      <c r="E1858" s="45" t="s">
        <v>303</v>
      </c>
      <c r="F1858" s="54">
        <v>5</v>
      </c>
      <c r="G1858" s="52">
        <f t="shared" si="84"/>
        <v>1397</v>
      </c>
      <c r="H1858" s="45">
        <f t="shared" si="85"/>
        <v>3</v>
      </c>
      <c r="I1858" s="43">
        <f t="shared" si="86"/>
        <v>3</v>
      </c>
    </row>
    <row r="1859" spans="3:9" hidden="1" x14ac:dyDescent="0.25">
      <c r="C1859" s="53">
        <v>43435</v>
      </c>
      <c r="D1859" s="45"/>
      <c r="E1859" s="45" t="s">
        <v>303</v>
      </c>
      <c r="F1859" s="54">
        <v>5</v>
      </c>
      <c r="G1859" s="52">
        <f t="shared" si="84"/>
        <v>1397</v>
      </c>
      <c r="H1859" s="45">
        <f t="shared" si="85"/>
        <v>2</v>
      </c>
      <c r="I1859" s="43">
        <f t="shared" si="86"/>
        <v>3</v>
      </c>
    </row>
    <row r="1860" spans="3:9" hidden="1" x14ac:dyDescent="0.25">
      <c r="C1860" s="53">
        <v>43435</v>
      </c>
      <c r="D1860" s="45"/>
      <c r="E1860" s="45" t="s">
        <v>303</v>
      </c>
      <c r="F1860" s="54">
        <v>5</v>
      </c>
      <c r="G1860" s="52">
        <f t="shared" si="84"/>
        <v>1397</v>
      </c>
      <c r="H1860" s="45">
        <f t="shared" si="85"/>
        <v>1</v>
      </c>
      <c r="I1860" s="43">
        <f t="shared" si="86"/>
        <v>3</v>
      </c>
    </row>
    <row r="1861" spans="3:9" hidden="1" x14ac:dyDescent="0.25">
      <c r="C1861" s="53">
        <v>43435</v>
      </c>
      <c r="D1861" s="45"/>
      <c r="E1861" s="45" t="s">
        <v>303</v>
      </c>
      <c r="F1861" s="54">
        <v>6</v>
      </c>
      <c r="G1861" s="52">
        <f t="shared" ref="G1861:G1924" si="87">IF(AND(C1861=C1860,F1861=F1860),G1860,G1860+1)</f>
        <v>1398</v>
      </c>
      <c r="H1861" s="45">
        <f t="shared" si="85"/>
        <v>3</v>
      </c>
      <c r="I1861" s="43">
        <f t="shared" si="86"/>
        <v>3</v>
      </c>
    </row>
    <row r="1862" spans="3:9" hidden="1" x14ac:dyDescent="0.25">
      <c r="C1862" s="53">
        <v>43435</v>
      </c>
      <c r="D1862" s="45"/>
      <c r="E1862" s="45" t="s">
        <v>303</v>
      </c>
      <c r="F1862" s="54">
        <v>6</v>
      </c>
      <c r="G1862" s="52">
        <f t="shared" si="87"/>
        <v>1398</v>
      </c>
      <c r="H1862" s="45">
        <f t="shared" ref="H1862:H1925" si="88">IF(G1862=G1864,3,IF(G1862=G1863,2,1))</f>
        <v>2</v>
      </c>
      <c r="I1862" s="43">
        <f t="shared" ref="I1862:I1925" si="89">IF(H1860=3,3,IF(H1861=3,3,IF(H1861=2,2,H1862)))</f>
        <v>3</v>
      </c>
    </row>
    <row r="1863" spans="3:9" hidden="1" x14ac:dyDescent="0.25">
      <c r="C1863" s="53">
        <v>43435</v>
      </c>
      <c r="D1863" s="45"/>
      <c r="E1863" s="45" t="s">
        <v>303</v>
      </c>
      <c r="F1863" s="54">
        <v>6</v>
      </c>
      <c r="G1863" s="52">
        <f t="shared" si="87"/>
        <v>1398</v>
      </c>
      <c r="H1863" s="45">
        <f t="shared" si="88"/>
        <v>1</v>
      </c>
      <c r="I1863" s="43">
        <f t="shared" si="89"/>
        <v>3</v>
      </c>
    </row>
    <row r="1864" spans="3:9" hidden="1" x14ac:dyDescent="0.25">
      <c r="C1864" s="53">
        <v>43435</v>
      </c>
      <c r="D1864" s="45"/>
      <c r="E1864" s="45" t="s">
        <v>303</v>
      </c>
      <c r="F1864" s="54">
        <v>7</v>
      </c>
      <c r="G1864" s="52">
        <f t="shared" si="87"/>
        <v>1399</v>
      </c>
      <c r="H1864" s="45">
        <f t="shared" si="88"/>
        <v>3</v>
      </c>
      <c r="I1864" s="43">
        <f t="shared" si="89"/>
        <v>3</v>
      </c>
    </row>
    <row r="1865" spans="3:9" hidden="1" x14ac:dyDescent="0.25">
      <c r="C1865" s="53">
        <v>43435</v>
      </c>
      <c r="D1865" s="45"/>
      <c r="E1865" s="45" t="s">
        <v>303</v>
      </c>
      <c r="F1865" s="54">
        <v>7</v>
      </c>
      <c r="G1865" s="52">
        <f t="shared" si="87"/>
        <v>1399</v>
      </c>
      <c r="H1865" s="45">
        <f t="shared" si="88"/>
        <v>2</v>
      </c>
      <c r="I1865" s="43">
        <f t="shared" si="89"/>
        <v>3</v>
      </c>
    </row>
    <row r="1866" spans="3:9" hidden="1" x14ac:dyDescent="0.25">
      <c r="C1866" s="53">
        <v>43435</v>
      </c>
      <c r="D1866" s="45"/>
      <c r="E1866" s="45" t="s">
        <v>303</v>
      </c>
      <c r="F1866" s="54">
        <v>7</v>
      </c>
      <c r="G1866" s="52">
        <f t="shared" si="87"/>
        <v>1399</v>
      </c>
      <c r="H1866" s="45">
        <f t="shared" si="88"/>
        <v>1</v>
      </c>
      <c r="I1866" s="43">
        <f t="shared" si="89"/>
        <v>3</v>
      </c>
    </row>
    <row r="1867" spans="3:9" hidden="1" x14ac:dyDescent="0.25">
      <c r="C1867" s="53">
        <v>43435</v>
      </c>
      <c r="D1867" s="45"/>
      <c r="E1867" s="45" t="s">
        <v>303</v>
      </c>
      <c r="F1867" s="54">
        <v>8</v>
      </c>
      <c r="G1867" s="52">
        <f t="shared" si="87"/>
        <v>1400</v>
      </c>
      <c r="H1867" s="45">
        <f t="shared" si="88"/>
        <v>3</v>
      </c>
      <c r="I1867" s="43">
        <f t="shared" si="89"/>
        <v>3</v>
      </c>
    </row>
    <row r="1868" spans="3:9" hidden="1" x14ac:dyDescent="0.25">
      <c r="C1868" s="53">
        <v>43435</v>
      </c>
      <c r="D1868" s="45"/>
      <c r="E1868" s="45" t="s">
        <v>303</v>
      </c>
      <c r="F1868" s="54">
        <v>8</v>
      </c>
      <c r="G1868" s="52">
        <f t="shared" si="87"/>
        <v>1400</v>
      </c>
      <c r="H1868" s="45">
        <f t="shared" si="88"/>
        <v>2</v>
      </c>
      <c r="I1868" s="43">
        <f t="shared" si="89"/>
        <v>3</v>
      </c>
    </row>
    <row r="1869" spans="3:9" hidden="1" x14ac:dyDescent="0.25">
      <c r="C1869" s="53">
        <v>43435</v>
      </c>
      <c r="D1869" s="45"/>
      <c r="E1869" s="45" t="s">
        <v>303</v>
      </c>
      <c r="F1869" s="54">
        <v>8</v>
      </c>
      <c r="G1869" s="52">
        <f t="shared" si="87"/>
        <v>1400</v>
      </c>
      <c r="H1869" s="45">
        <f t="shared" si="88"/>
        <v>1</v>
      </c>
      <c r="I1869" s="43">
        <f t="shared" si="89"/>
        <v>3</v>
      </c>
    </row>
    <row r="1870" spans="3:9" hidden="1" x14ac:dyDescent="0.25">
      <c r="C1870" s="53">
        <v>43435</v>
      </c>
      <c r="D1870" s="45"/>
      <c r="E1870" s="45" t="s">
        <v>303</v>
      </c>
      <c r="F1870" s="54">
        <v>9</v>
      </c>
      <c r="G1870" s="52">
        <f t="shared" si="87"/>
        <v>1401</v>
      </c>
      <c r="H1870" s="45">
        <f t="shared" si="88"/>
        <v>3</v>
      </c>
      <c r="I1870" s="43">
        <f t="shared" si="89"/>
        <v>3</v>
      </c>
    </row>
    <row r="1871" spans="3:9" hidden="1" x14ac:dyDescent="0.25">
      <c r="C1871" s="53">
        <v>43435</v>
      </c>
      <c r="D1871" s="45"/>
      <c r="E1871" s="45" t="s">
        <v>303</v>
      </c>
      <c r="F1871" s="54">
        <v>9</v>
      </c>
      <c r="G1871" s="52">
        <f t="shared" si="87"/>
        <v>1401</v>
      </c>
      <c r="H1871" s="45">
        <f t="shared" si="88"/>
        <v>2</v>
      </c>
      <c r="I1871" s="43">
        <f t="shared" si="89"/>
        <v>3</v>
      </c>
    </row>
    <row r="1872" spans="3:9" hidden="1" x14ac:dyDescent="0.25">
      <c r="C1872" s="53">
        <v>43435</v>
      </c>
      <c r="D1872" s="45"/>
      <c r="E1872" s="45" t="s">
        <v>303</v>
      </c>
      <c r="F1872" s="54">
        <v>9</v>
      </c>
      <c r="G1872" s="52">
        <f t="shared" si="87"/>
        <v>1401</v>
      </c>
      <c r="H1872" s="45">
        <f t="shared" si="88"/>
        <v>1</v>
      </c>
      <c r="I1872" s="43">
        <f t="shared" si="89"/>
        <v>3</v>
      </c>
    </row>
    <row r="1873" spans="3:9" hidden="1" x14ac:dyDescent="0.25">
      <c r="C1873" s="53">
        <v>43442</v>
      </c>
      <c r="D1873" s="45"/>
      <c r="E1873" s="45" t="s">
        <v>914</v>
      </c>
      <c r="F1873" s="54">
        <v>6</v>
      </c>
      <c r="G1873" s="52">
        <f t="shared" si="87"/>
        <v>1402</v>
      </c>
      <c r="H1873" s="45">
        <f t="shared" si="88"/>
        <v>3</v>
      </c>
      <c r="I1873" s="43">
        <f t="shared" si="89"/>
        <v>3</v>
      </c>
    </row>
    <row r="1874" spans="3:9" hidden="1" x14ac:dyDescent="0.25">
      <c r="C1874" s="53">
        <v>43442</v>
      </c>
      <c r="D1874" s="45"/>
      <c r="E1874" s="45" t="s">
        <v>914</v>
      </c>
      <c r="F1874" s="54">
        <v>6</v>
      </c>
      <c r="G1874" s="52">
        <f t="shared" si="87"/>
        <v>1402</v>
      </c>
      <c r="H1874" s="45">
        <f t="shared" si="88"/>
        <v>2</v>
      </c>
      <c r="I1874" s="43">
        <f t="shared" si="89"/>
        <v>3</v>
      </c>
    </row>
    <row r="1875" spans="3:9" hidden="1" x14ac:dyDescent="0.25">
      <c r="C1875" s="53">
        <v>43442</v>
      </c>
      <c r="D1875" s="45"/>
      <c r="E1875" s="45" t="s">
        <v>914</v>
      </c>
      <c r="F1875" s="54">
        <v>6</v>
      </c>
      <c r="G1875" s="52">
        <f t="shared" si="87"/>
        <v>1402</v>
      </c>
      <c r="H1875" s="45">
        <f t="shared" si="88"/>
        <v>1</v>
      </c>
      <c r="I1875" s="43">
        <f t="shared" si="89"/>
        <v>3</v>
      </c>
    </row>
    <row r="1876" spans="3:9" hidden="1" x14ac:dyDescent="0.25">
      <c r="C1876" s="53">
        <v>43442</v>
      </c>
      <c r="D1876" s="45"/>
      <c r="E1876" s="45" t="s">
        <v>914</v>
      </c>
      <c r="F1876" s="54">
        <v>7</v>
      </c>
      <c r="G1876" s="52">
        <f t="shared" si="87"/>
        <v>1403</v>
      </c>
      <c r="H1876" s="45">
        <f t="shared" si="88"/>
        <v>3</v>
      </c>
      <c r="I1876" s="43">
        <f t="shared" si="89"/>
        <v>3</v>
      </c>
    </row>
    <row r="1877" spans="3:9" hidden="1" x14ac:dyDescent="0.25">
      <c r="C1877" s="53">
        <v>43442</v>
      </c>
      <c r="D1877" s="45"/>
      <c r="E1877" s="45" t="s">
        <v>914</v>
      </c>
      <c r="F1877" s="54">
        <v>7</v>
      </c>
      <c r="G1877" s="52">
        <f t="shared" si="87"/>
        <v>1403</v>
      </c>
      <c r="H1877" s="45">
        <f t="shared" si="88"/>
        <v>2</v>
      </c>
      <c r="I1877" s="43">
        <f t="shared" si="89"/>
        <v>3</v>
      </c>
    </row>
    <row r="1878" spans="3:9" hidden="1" x14ac:dyDescent="0.25">
      <c r="C1878" s="53">
        <v>43442</v>
      </c>
      <c r="D1878" s="45"/>
      <c r="E1878" s="45" t="s">
        <v>914</v>
      </c>
      <c r="F1878" s="54">
        <v>7</v>
      </c>
      <c r="G1878" s="52">
        <f t="shared" si="87"/>
        <v>1403</v>
      </c>
      <c r="H1878" s="45">
        <f t="shared" si="88"/>
        <v>1</v>
      </c>
      <c r="I1878" s="43">
        <f t="shared" si="89"/>
        <v>3</v>
      </c>
    </row>
    <row r="1879" spans="3:9" hidden="1" x14ac:dyDescent="0.25">
      <c r="C1879" s="53">
        <v>43442</v>
      </c>
      <c r="D1879" s="45"/>
      <c r="E1879" s="45" t="s">
        <v>914</v>
      </c>
      <c r="F1879" s="54">
        <v>8</v>
      </c>
      <c r="G1879" s="52">
        <f t="shared" si="87"/>
        <v>1404</v>
      </c>
      <c r="H1879" s="45">
        <f t="shared" si="88"/>
        <v>3</v>
      </c>
      <c r="I1879" s="43">
        <f t="shared" si="89"/>
        <v>3</v>
      </c>
    </row>
    <row r="1880" spans="3:9" hidden="1" x14ac:dyDescent="0.25">
      <c r="C1880" s="53">
        <v>43442</v>
      </c>
      <c r="D1880" s="45"/>
      <c r="E1880" s="45" t="s">
        <v>914</v>
      </c>
      <c r="F1880" s="54">
        <v>8</v>
      </c>
      <c r="G1880" s="52">
        <f t="shared" si="87"/>
        <v>1404</v>
      </c>
      <c r="H1880" s="45">
        <f t="shared" si="88"/>
        <v>2</v>
      </c>
      <c r="I1880" s="43">
        <f t="shared" si="89"/>
        <v>3</v>
      </c>
    </row>
    <row r="1881" spans="3:9" hidden="1" x14ac:dyDescent="0.25">
      <c r="C1881" s="53">
        <v>43442</v>
      </c>
      <c r="D1881" s="45"/>
      <c r="E1881" s="45" t="s">
        <v>914</v>
      </c>
      <c r="F1881" s="54">
        <v>8</v>
      </c>
      <c r="G1881" s="52">
        <f t="shared" si="87"/>
        <v>1404</v>
      </c>
      <c r="H1881" s="45">
        <f t="shared" si="88"/>
        <v>1</v>
      </c>
      <c r="I1881" s="43">
        <f t="shared" si="89"/>
        <v>3</v>
      </c>
    </row>
    <row r="1882" spans="3:9" hidden="1" x14ac:dyDescent="0.25">
      <c r="C1882" s="53">
        <v>43442</v>
      </c>
      <c r="D1882" s="45"/>
      <c r="E1882" s="45" t="s">
        <v>914</v>
      </c>
      <c r="F1882" s="54">
        <v>9</v>
      </c>
      <c r="G1882" s="52">
        <f t="shared" si="87"/>
        <v>1405</v>
      </c>
      <c r="H1882" s="45">
        <f t="shared" si="88"/>
        <v>3</v>
      </c>
      <c r="I1882" s="43">
        <f t="shared" si="89"/>
        <v>3</v>
      </c>
    </row>
    <row r="1883" spans="3:9" hidden="1" x14ac:dyDescent="0.25">
      <c r="C1883" s="53">
        <v>43442</v>
      </c>
      <c r="D1883" s="45"/>
      <c r="E1883" s="45" t="s">
        <v>914</v>
      </c>
      <c r="F1883" s="54">
        <v>9</v>
      </c>
      <c r="G1883" s="52">
        <f t="shared" si="87"/>
        <v>1405</v>
      </c>
      <c r="H1883" s="45">
        <f t="shared" si="88"/>
        <v>2</v>
      </c>
      <c r="I1883" s="43">
        <f t="shared" si="89"/>
        <v>3</v>
      </c>
    </row>
    <row r="1884" spans="3:9" hidden="1" x14ac:dyDescent="0.25">
      <c r="C1884" s="53">
        <v>43442</v>
      </c>
      <c r="D1884" s="45"/>
      <c r="E1884" s="45" t="s">
        <v>914</v>
      </c>
      <c r="F1884" s="54">
        <v>9</v>
      </c>
      <c r="G1884" s="52">
        <f t="shared" si="87"/>
        <v>1405</v>
      </c>
      <c r="H1884" s="45">
        <f t="shared" si="88"/>
        <v>1</v>
      </c>
      <c r="I1884" s="43">
        <f t="shared" si="89"/>
        <v>3</v>
      </c>
    </row>
    <row r="1885" spans="3:9" hidden="1" x14ac:dyDescent="0.25">
      <c r="C1885" s="53">
        <v>43449</v>
      </c>
      <c r="D1885" s="45"/>
      <c r="E1885" s="45" t="s">
        <v>898</v>
      </c>
      <c r="F1885" s="54">
        <v>3</v>
      </c>
      <c r="G1885" s="52">
        <f t="shared" si="87"/>
        <v>1406</v>
      </c>
      <c r="H1885" s="45">
        <f t="shared" si="88"/>
        <v>3</v>
      </c>
      <c r="I1885" s="43">
        <f t="shared" si="89"/>
        <v>3</v>
      </c>
    </row>
    <row r="1886" spans="3:9" hidden="1" x14ac:dyDescent="0.25">
      <c r="C1886" s="53">
        <v>43449</v>
      </c>
      <c r="D1886" s="45"/>
      <c r="E1886" s="45" t="s">
        <v>898</v>
      </c>
      <c r="F1886" s="54">
        <v>3</v>
      </c>
      <c r="G1886" s="52">
        <f t="shared" si="87"/>
        <v>1406</v>
      </c>
      <c r="H1886" s="45">
        <f t="shared" si="88"/>
        <v>2</v>
      </c>
      <c r="I1886" s="43">
        <f t="shared" si="89"/>
        <v>3</v>
      </c>
    </row>
    <row r="1887" spans="3:9" hidden="1" x14ac:dyDescent="0.25">
      <c r="C1887" s="53">
        <v>43449</v>
      </c>
      <c r="D1887" s="45"/>
      <c r="E1887" s="45" t="s">
        <v>898</v>
      </c>
      <c r="F1887" s="54">
        <v>3</v>
      </c>
      <c r="G1887" s="52">
        <f t="shared" si="87"/>
        <v>1406</v>
      </c>
      <c r="H1887" s="45">
        <f t="shared" si="88"/>
        <v>1</v>
      </c>
      <c r="I1887" s="43">
        <f t="shared" si="89"/>
        <v>3</v>
      </c>
    </row>
    <row r="1888" spans="3:9" hidden="1" x14ac:dyDescent="0.25">
      <c r="C1888" s="53">
        <v>43449</v>
      </c>
      <c r="D1888" s="45"/>
      <c r="E1888" s="45" t="s">
        <v>898</v>
      </c>
      <c r="F1888" s="54">
        <v>5</v>
      </c>
      <c r="G1888" s="52">
        <f t="shared" si="87"/>
        <v>1407</v>
      </c>
      <c r="H1888" s="45">
        <f t="shared" si="88"/>
        <v>3</v>
      </c>
      <c r="I1888" s="43">
        <f t="shared" si="89"/>
        <v>3</v>
      </c>
    </row>
    <row r="1889" spans="3:9" hidden="1" x14ac:dyDescent="0.25">
      <c r="C1889" s="53">
        <v>43449</v>
      </c>
      <c r="D1889" s="45"/>
      <c r="E1889" s="45" t="s">
        <v>898</v>
      </c>
      <c r="F1889" s="54">
        <v>5</v>
      </c>
      <c r="G1889" s="52">
        <f t="shared" si="87"/>
        <v>1407</v>
      </c>
      <c r="H1889" s="45">
        <f t="shared" si="88"/>
        <v>2</v>
      </c>
      <c r="I1889" s="43">
        <f t="shared" si="89"/>
        <v>3</v>
      </c>
    </row>
    <row r="1890" spans="3:9" hidden="1" x14ac:dyDescent="0.25">
      <c r="C1890" s="53">
        <v>43449</v>
      </c>
      <c r="D1890" s="45"/>
      <c r="E1890" s="45" t="s">
        <v>898</v>
      </c>
      <c r="F1890" s="54">
        <v>5</v>
      </c>
      <c r="G1890" s="52">
        <f t="shared" si="87"/>
        <v>1407</v>
      </c>
      <c r="H1890" s="45">
        <f t="shared" si="88"/>
        <v>1</v>
      </c>
      <c r="I1890" s="43">
        <f t="shared" si="89"/>
        <v>3</v>
      </c>
    </row>
    <row r="1891" spans="3:9" hidden="1" x14ac:dyDescent="0.25">
      <c r="C1891" s="53">
        <v>43449</v>
      </c>
      <c r="D1891" s="45"/>
      <c r="E1891" s="45" t="s">
        <v>898</v>
      </c>
      <c r="F1891" s="54">
        <v>7</v>
      </c>
      <c r="G1891" s="52">
        <f t="shared" si="87"/>
        <v>1408</v>
      </c>
      <c r="H1891" s="45">
        <f t="shared" si="88"/>
        <v>3</v>
      </c>
      <c r="I1891" s="43">
        <f t="shared" si="89"/>
        <v>3</v>
      </c>
    </row>
    <row r="1892" spans="3:9" hidden="1" x14ac:dyDescent="0.25">
      <c r="C1892" s="53">
        <v>43449</v>
      </c>
      <c r="D1892" s="45"/>
      <c r="E1892" s="45" t="s">
        <v>898</v>
      </c>
      <c r="F1892" s="54">
        <v>7</v>
      </c>
      <c r="G1892" s="52">
        <f t="shared" si="87"/>
        <v>1408</v>
      </c>
      <c r="H1892" s="45">
        <f t="shared" si="88"/>
        <v>2</v>
      </c>
      <c r="I1892" s="43">
        <f t="shared" si="89"/>
        <v>3</v>
      </c>
    </row>
    <row r="1893" spans="3:9" hidden="1" x14ac:dyDescent="0.25">
      <c r="C1893" s="53">
        <v>43449</v>
      </c>
      <c r="D1893" s="45"/>
      <c r="E1893" s="45" t="s">
        <v>898</v>
      </c>
      <c r="F1893" s="54">
        <v>7</v>
      </c>
      <c r="G1893" s="52">
        <f t="shared" si="87"/>
        <v>1408</v>
      </c>
      <c r="H1893" s="45">
        <f t="shared" si="88"/>
        <v>1</v>
      </c>
      <c r="I1893" s="43">
        <f t="shared" si="89"/>
        <v>3</v>
      </c>
    </row>
    <row r="1894" spans="3:9" hidden="1" x14ac:dyDescent="0.25">
      <c r="C1894" s="53">
        <v>43449</v>
      </c>
      <c r="D1894" s="45"/>
      <c r="E1894" s="45" t="s">
        <v>898</v>
      </c>
      <c r="F1894" s="54">
        <v>8</v>
      </c>
      <c r="G1894" s="52">
        <f t="shared" si="87"/>
        <v>1409</v>
      </c>
      <c r="H1894" s="45">
        <f t="shared" si="88"/>
        <v>3</v>
      </c>
      <c r="I1894" s="43">
        <f t="shared" si="89"/>
        <v>3</v>
      </c>
    </row>
    <row r="1895" spans="3:9" hidden="1" x14ac:dyDescent="0.25">
      <c r="C1895" s="53">
        <v>43449</v>
      </c>
      <c r="D1895" s="45"/>
      <c r="E1895" s="45" t="s">
        <v>898</v>
      </c>
      <c r="F1895" s="54">
        <v>8</v>
      </c>
      <c r="G1895" s="52">
        <f t="shared" si="87"/>
        <v>1409</v>
      </c>
      <c r="H1895" s="45">
        <f t="shared" si="88"/>
        <v>2</v>
      </c>
      <c r="I1895" s="43">
        <f t="shared" si="89"/>
        <v>3</v>
      </c>
    </row>
    <row r="1896" spans="3:9" hidden="1" x14ac:dyDescent="0.25">
      <c r="C1896" s="53">
        <v>43449</v>
      </c>
      <c r="D1896" s="45"/>
      <c r="E1896" s="45" t="s">
        <v>898</v>
      </c>
      <c r="F1896" s="54">
        <v>8</v>
      </c>
      <c r="G1896" s="52">
        <f t="shared" si="87"/>
        <v>1409</v>
      </c>
      <c r="H1896" s="45">
        <f t="shared" si="88"/>
        <v>1</v>
      </c>
      <c r="I1896" s="43">
        <f t="shared" si="89"/>
        <v>3</v>
      </c>
    </row>
    <row r="1897" spans="3:9" hidden="1" x14ac:dyDescent="0.25">
      <c r="C1897" s="53">
        <v>43449</v>
      </c>
      <c r="D1897" s="45"/>
      <c r="E1897" s="45" t="s">
        <v>898</v>
      </c>
      <c r="F1897" s="54">
        <v>9</v>
      </c>
      <c r="G1897" s="52">
        <f t="shared" si="87"/>
        <v>1410</v>
      </c>
      <c r="H1897" s="45">
        <f t="shared" si="88"/>
        <v>3</v>
      </c>
      <c r="I1897" s="43">
        <f t="shared" si="89"/>
        <v>3</v>
      </c>
    </row>
    <row r="1898" spans="3:9" hidden="1" x14ac:dyDescent="0.25">
      <c r="C1898" s="53">
        <v>43449</v>
      </c>
      <c r="D1898" s="45"/>
      <c r="E1898" s="45" t="s">
        <v>898</v>
      </c>
      <c r="F1898" s="54">
        <v>9</v>
      </c>
      <c r="G1898" s="52">
        <f t="shared" si="87"/>
        <v>1410</v>
      </c>
      <c r="H1898" s="45">
        <f t="shared" si="88"/>
        <v>2</v>
      </c>
      <c r="I1898" s="43">
        <f t="shared" si="89"/>
        <v>3</v>
      </c>
    </row>
    <row r="1899" spans="3:9" hidden="1" x14ac:dyDescent="0.25">
      <c r="C1899" s="53">
        <v>43449</v>
      </c>
      <c r="D1899" s="45"/>
      <c r="E1899" s="45" t="s">
        <v>898</v>
      </c>
      <c r="F1899" s="54">
        <v>9</v>
      </c>
      <c r="G1899" s="52">
        <f t="shared" si="87"/>
        <v>1410</v>
      </c>
      <c r="H1899" s="45">
        <f t="shared" si="88"/>
        <v>1</v>
      </c>
      <c r="I1899" s="43">
        <f t="shared" si="89"/>
        <v>3</v>
      </c>
    </row>
    <row r="1900" spans="3:9" hidden="1" x14ac:dyDescent="0.25">
      <c r="C1900" s="53">
        <v>43456</v>
      </c>
      <c r="D1900" s="45"/>
      <c r="E1900" s="45" t="s">
        <v>898</v>
      </c>
      <c r="F1900" s="54">
        <v>3</v>
      </c>
      <c r="G1900" s="52">
        <f t="shared" si="87"/>
        <v>1411</v>
      </c>
      <c r="H1900" s="45">
        <f t="shared" si="88"/>
        <v>3</v>
      </c>
      <c r="I1900" s="43">
        <f t="shared" si="89"/>
        <v>3</v>
      </c>
    </row>
    <row r="1901" spans="3:9" hidden="1" x14ac:dyDescent="0.25">
      <c r="C1901" s="53">
        <v>43456</v>
      </c>
      <c r="D1901" s="45"/>
      <c r="E1901" s="45" t="s">
        <v>898</v>
      </c>
      <c r="F1901" s="54">
        <v>3</v>
      </c>
      <c r="G1901" s="52">
        <f t="shared" si="87"/>
        <v>1411</v>
      </c>
      <c r="H1901" s="45">
        <f t="shared" si="88"/>
        <v>2</v>
      </c>
      <c r="I1901" s="43">
        <f t="shared" si="89"/>
        <v>3</v>
      </c>
    </row>
    <row r="1902" spans="3:9" hidden="1" x14ac:dyDescent="0.25">
      <c r="C1902" s="53">
        <v>43456</v>
      </c>
      <c r="D1902" s="45"/>
      <c r="E1902" s="45" t="s">
        <v>898</v>
      </c>
      <c r="F1902" s="54">
        <v>3</v>
      </c>
      <c r="G1902" s="52">
        <f t="shared" si="87"/>
        <v>1411</v>
      </c>
      <c r="H1902" s="45">
        <f t="shared" si="88"/>
        <v>1</v>
      </c>
      <c r="I1902" s="43">
        <f t="shared" si="89"/>
        <v>3</v>
      </c>
    </row>
    <row r="1903" spans="3:9" hidden="1" x14ac:dyDescent="0.25">
      <c r="C1903" s="53">
        <v>43456</v>
      </c>
      <c r="D1903" s="45"/>
      <c r="E1903" s="45" t="s">
        <v>898</v>
      </c>
      <c r="F1903" s="54">
        <v>4</v>
      </c>
      <c r="G1903" s="52">
        <f t="shared" si="87"/>
        <v>1412</v>
      </c>
      <c r="H1903" s="45">
        <f t="shared" si="88"/>
        <v>3</v>
      </c>
      <c r="I1903" s="43">
        <f t="shared" si="89"/>
        <v>3</v>
      </c>
    </row>
    <row r="1904" spans="3:9" hidden="1" x14ac:dyDescent="0.25">
      <c r="C1904" s="53">
        <v>43456</v>
      </c>
      <c r="D1904" s="45"/>
      <c r="E1904" s="45" t="s">
        <v>898</v>
      </c>
      <c r="F1904" s="54">
        <v>4</v>
      </c>
      <c r="G1904" s="52">
        <f t="shared" si="87"/>
        <v>1412</v>
      </c>
      <c r="H1904" s="45">
        <f t="shared" si="88"/>
        <v>2</v>
      </c>
      <c r="I1904" s="43">
        <f t="shared" si="89"/>
        <v>3</v>
      </c>
    </row>
    <row r="1905" spans="3:9" hidden="1" x14ac:dyDescent="0.25">
      <c r="C1905" s="53">
        <v>43456</v>
      </c>
      <c r="D1905" s="45"/>
      <c r="E1905" s="45" t="s">
        <v>898</v>
      </c>
      <c r="F1905" s="54">
        <v>4</v>
      </c>
      <c r="G1905" s="52">
        <f t="shared" si="87"/>
        <v>1412</v>
      </c>
      <c r="H1905" s="45">
        <f t="shared" si="88"/>
        <v>1</v>
      </c>
      <c r="I1905" s="43">
        <f t="shared" si="89"/>
        <v>3</v>
      </c>
    </row>
    <row r="1906" spans="3:9" hidden="1" x14ac:dyDescent="0.25">
      <c r="C1906" s="53">
        <v>43456</v>
      </c>
      <c r="D1906" s="45"/>
      <c r="E1906" s="45" t="s">
        <v>898</v>
      </c>
      <c r="F1906" s="54">
        <v>6</v>
      </c>
      <c r="G1906" s="52">
        <f t="shared" si="87"/>
        <v>1413</v>
      </c>
      <c r="H1906" s="45">
        <f t="shared" si="88"/>
        <v>3</v>
      </c>
      <c r="I1906" s="43">
        <f t="shared" si="89"/>
        <v>3</v>
      </c>
    </row>
    <row r="1907" spans="3:9" hidden="1" x14ac:dyDescent="0.25">
      <c r="C1907" s="53">
        <v>43456</v>
      </c>
      <c r="D1907" s="45"/>
      <c r="E1907" s="45" t="s">
        <v>898</v>
      </c>
      <c r="F1907" s="54">
        <v>6</v>
      </c>
      <c r="G1907" s="52">
        <f t="shared" si="87"/>
        <v>1413</v>
      </c>
      <c r="H1907" s="45">
        <f t="shared" si="88"/>
        <v>2</v>
      </c>
      <c r="I1907" s="43">
        <f t="shared" si="89"/>
        <v>3</v>
      </c>
    </row>
    <row r="1908" spans="3:9" hidden="1" x14ac:dyDescent="0.25">
      <c r="C1908" s="53">
        <v>43456</v>
      </c>
      <c r="D1908" s="45"/>
      <c r="E1908" s="45" t="s">
        <v>898</v>
      </c>
      <c r="F1908" s="54">
        <v>6</v>
      </c>
      <c r="G1908" s="52">
        <f t="shared" si="87"/>
        <v>1413</v>
      </c>
      <c r="H1908" s="45">
        <f t="shared" si="88"/>
        <v>1</v>
      </c>
      <c r="I1908" s="43">
        <f t="shared" si="89"/>
        <v>3</v>
      </c>
    </row>
    <row r="1909" spans="3:9" hidden="1" x14ac:dyDescent="0.25">
      <c r="C1909" s="53">
        <v>43456</v>
      </c>
      <c r="D1909" s="45"/>
      <c r="E1909" s="45" t="s">
        <v>898</v>
      </c>
      <c r="F1909" s="54">
        <v>7</v>
      </c>
      <c r="G1909" s="52">
        <f t="shared" si="87"/>
        <v>1414</v>
      </c>
      <c r="H1909" s="45">
        <f t="shared" si="88"/>
        <v>3</v>
      </c>
      <c r="I1909" s="43">
        <f t="shared" si="89"/>
        <v>3</v>
      </c>
    </row>
    <row r="1910" spans="3:9" hidden="1" x14ac:dyDescent="0.25">
      <c r="C1910" s="53">
        <v>43456</v>
      </c>
      <c r="D1910" s="45"/>
      <c r="E1910" s="45" t="s">
        <v>898</v>
      </c>
      <c r="F1910" s="54">
        <v>7</v>
      </c>
      <c r="G1910" s="52">
        <f t="shared" si="87"/>
        <v>1414</v>
      </c>
      <c r="H1910" s="45">
        <f t="shared" si="88"/>
        <v>2</v>
      </c>
      <c r="I1910" s="43">
        <f t="shared" si="89"/>
        <v>3</v>
      </c>
    </row>
    <row r="1911" spans="3:9" hidden="1" x14ac:dyDescent="0.25">
      <c r="C1911" s="53">
        <v>43456</v>
      </c>
      <c r="D1911" s="45"/>
      <c r="E1911" s="45" t="s">
        <v>898</v>
      </c>
      <c r="F1911" s="54">
        <v>7</v>
      </c>
      <c r="G1911" s="52">
        <f t="shared" si="87"/>
        <v>1414</v>
      </c>
      <c r="H1911" s="45">
        <f t="shared" si="88"/>
        <v>1</v>
      </c>
      <c r="I1911" s="43">
        <f t="shared" si="89"/>
        <v>3</v>
      </c>
    </row>
    <row r="1912" spans="3:9" hidden="1" x14ac:dyDescent="0.25">
      <c r="C1912" s="53">
        <v>43456</v>
      </c>
      <c r="D1912" s="45"/>
      <c r="E1912" s="45" t="s">
        <v>898</v>
      </c>
      <c r="F1912" s="54">
        <v>8</v>
      </c>
      <c r="G1912" s="52">
        <f t="shared" si="87"/>
        <v>1415</v>
      </c>
      <c r="H1912" s="45">
        <f t="shared" si="88"/>
        <v>3</v>
      </c>
      <c r="I1912" s="43">
        <f t="shared" si="89"/>
        <v>3</v>
      </c>
    </row>
    <row r="1913" spans="3:9" hidden="1" x14ac:dyDescent="0.25">
      <c r="C1913" s="53">
        <v>43456</v>
      </c>
      <c r="D1913" s="45"/>
      <c r="E1913" s="45" t="s">
        <v>898</v>
      </c>
      <c r="F1913" s="54">
        <v>8</v>
      </c>
      <c r="G1913" s="52">
        <f t="shared" si="87"/>
        <v>1415</v>
      </c>
      <c r="H1913" s="45">
        <f t="shared" si="88"/>
        <v>2</v>
      </c>
      <c r="I1913" s="43">
        <f t="shared" si="89"/>
        <v>3</v>
      </c>
    </row>
    <row r="1914" spans="3:9" hidden="1" x14ac:dyDescent="0.25">
      <c r="C1914" s="53">
        <v>43456</v>
      </c>
      <c r="D1914" s="45"/>
      <c r="E1914" s="45" t="s">
        <v>898</v>
      </c>
      <c r="F1914" s="54">
        <v>8</v>
      </c>
      <c r="G1914" s="52">
        <f t="shared" si="87"/>
        <v>1415</v>
      </c>
      <c r="H1914" s="45">
        <f t="shared" si="88"/>
        <v>1</v>
      </c>
      <c r="I1914" s="43">
        <f t="shared" si="89"/>
        <v>3</v>
      </c>
    </row>
    <row r="1915" spans="3:9" hidden="1" x14ac:dyDescent="0.25">
      <c r="C1915" s="53">
        <v>43456</v>
      </c>
      <c r="D1915" s="45"/>
      <c r="E1915" s="45" t="s">
        <v>898</v>
      </c>
      <c r="F1915" s="54">
        <v>9</v>
      </c>
      <c r="G1915" s="52">
        <f t="shared" si="87"/>
        <v>1416</v>
      </c>
      <c r="H1915" s="45">
        <f t="shared" si="88"/>
        <v>3</v>
      </c>
      <c r="I1915" s="43">
        <f t="shared" si="89"/>
        <v>3</v>
      </c>
    </row>
    <row r="1916" spans="3:9" hidden="1" x14ac:dyDescent="0.25">
      <c r="C1916" s="53">
        <v>43456</v>
      </c>
      <c r="D1916" s="45"/>
      <c r="E1916" s="45" t="s">
        <v>898</v>
      </c>
      <c r="F1916" s="54">
        <v>9</v>
      </c>
      <c r="G1916" s="52">
        <f t="shared" si="87"/>
        <v>1416</v>
      </c>
      <c r="H1916" s="45">
        <f t="shared" si="88"/>
        <v>2</v>
      </c>
      <c r="I1916" s="43">
        <f t="shared" si="89"/>
        <v>3</v>
      </c>
    </row>
    <row r="1917" spans="3:9" hidden="1" x14ac:dyDescent="0.25">
      <c r="C1917" s="53">
        <v>43456</v>
      </c>
      <c r="D1917" s="45"/>
      <c r="E1917" s="45" t="s">
        <v>898</v>
      </c>
      <c r="F1917" s="54">
        <v>9</v>
      </c>
      <c r="G1917" s="52">
        <f t="shared" si="87"/>
        <v>1416</v>
      </c>
      <c r="H1917" s="45">
        <f t="shared" si="88"/>
        <v>1</v>
      </c>
      <c r="I1917" s="43">
        <f t="shared" si="89"/>
        <v>3</v>
      </c>
    </row>
    <row r="1918" spans="3:9" hidden="1" x14ac:dyDescent="0.25">
      <c r="C1918" s="53">
        <v>43460</v>
      </c>
      <c r="D1918" s="45"/>
      <c r="E1918" s="45" t="s">
        <v>261</v>
      </c>
      <c r="F1918" s="54">
        <v>1</v>
      </c>
      <c r="G1918" s="52">
        <f t="shared" si="87"/>
        <v>1417</v>
      </c>
      <c r="H1918" s="45">
        <f t="shared" si="88"/>
        <v>3</v>
      </c>
      <c r="I1918" s="43">
        <f t="shared" si="89"/>
        <v>3</v>
      </c>
    </row>
    <row r="1919" spans="3:9" hidden="1" x14ac:dyDescent="0.25">
      <c r="C1919" s="53">
        <v>43460</v>
      </c>
      <c r="D1919" s="45"/>
      <c r="E1919" s="45" t="s">
        <v>261</v>
      </c>
      <c r="F1919" s="54">
        <v>1</v>
      </c>
      <c r="G1919" s="52">
        <f t="shared" si="87"/>
        <v>1417</v>
      </c>
      <c r="H1919" s="45">
        <f t="shared" si="88"/>
        <v>2</v>
      </c>
      <c r="I1919" s="43">
        <f t="shared" si="89"/>
        <v>3</v>
      </c>
    </row>
    <row r="1920" spans="3:9" hidden="1" x14ac:dyDescent="0.25">
      <c r="C1920" s="53">
        <v>43460</v>
      </c>
      <c r="D1920" s="45"/>
      <c r="E1920" s="45" t="s">
        <v>261</v>
      </c>
      <c r="F1920" s="54">
        <v>1</v>
      </c>
      <c r="G1920" s="52">
        <f t="shared" si="87"/>
        <v>1417</v>
      </c>
      <c r="H1920" s="45">
        <f t="shared" si="88"/>
        <v>1</v>
      </c>
      <c r="I1920" s="43">
        <f t="shared" si="89"/>
        <v>3</v>
      </c>
    </row>
    <row r="1921" spans="3:9" hidden="1" x14ac:dyDescent="0.25">
      <c r="C1921" s="53">
        <v>43460</v>
      </c>
      <c r="D1921" s="45"/>
      <c r="E1921" s="45" t="s">
        <v>261</v>
      </c>
      <c r="F1921" s="54">
        <v>3</v>
      </c>
      <c r="G1921" s="52">
        <f t="shared" si="87"/>
        <v>1418</v>
      </c>
      <c r="H1921" s="45">
        <f t="shared" si="88"/>
        <v>3</v>
      </c>
      <c r="I1921" s="43">
        <f t="shared" si="89"/>
        <v>3</v>
      </c>
    </row>
    <row r="1922" spans="3:9" hidden="1" x14ac:dyDescent="0.25">
      <c r="C1922" s="53">
        <v>43460</v>
      </c>
      <c r="D1922" s="45"/>
      <c r="E1922" s="45" t="s">
        <v>261</v>
      </c>
      <c r="F1922" s="54">
        <v>3</v>
      </c>
      <c r="G1922" s="52">
        <f t="shared" si="87"/>
        <v>1418</v>
      </c>
      <c r="H1922" s="45">
        <f t="shared" si="88"/>
        <v>2</v>
      </c>
      <c r="I1922" s="43">
        <f t="shared" si="89"/>
        <v>3</v>
      </c>
    </row>
    <row r="1923" spans="3:9" hidden="1" x14ac:dyDescent="0.25">
      <c r="C1923" s="53">
        <v>43460</v>
      </c>
      <c r="D1923" s="45"/>
      <c r="E1923" s="45" t="s">
        <v>261</v>
      </c>
      <c r="F1923" s="54">
        <v>3</v>
      </c>
      <c r="G1923" s="52">
        <f t="shared" si="87"/>
        <v>1418</v>
      </c>
      <c r="H1923" s="45">
        <f t="shared" si="88"/>
        <v>1</v>
      </c>
      <c r="I1923" s="43">
        <f t="shared" si="89"/>
        <v>3</v>
      </c>
    </row>
    <row r="1924" spans="3:9" hidden="1" x14ac:dyDescent="0.25">
      <c r="C1924" s="53">
        <v>43460</v>
      </c>
      <c r="D1924" s="45"/>
      <c r="E1924" s="45" t="s">
        <v>261</v>
      </c>
      <c r="F1924" s="54">
        <v>4</v>
      </c>
      <c r="G1924" s="52">
        <f t="shared" si="87"/>
        <v>1419</v>
      </c>
      <c r="H1924" s="45">
        <f t="shared" si="88"/>
        <v>3</v>
      </c>
      <c r="I1924" s="43">
        <f t="shared" si="89"/>
        <v>3</v>
      </c>
    </row>
    <row r="1925" spans="3:9" hidden="1" x14ac:dyDescent="0.25">
      <c r="C1925" s="53">
        <v>43460</v>
      </c>
      <c r="D1925" s="45"/>
      <c r="E1925" s="45" t="s">
        <v>261</v>
      </c>
      <c r="F1925" s="54">
        <v>4</v>
      </c>
      <c r="G1925" s="52">
        <f t="shared" ref="G1925:G1988" si="90">IF(AND(C1925=C1924,F1925=F1924),G1924,G1924+1)</f>
        <v>1419</v>
      </c>
      <c r="H1925" s="45">
        <f t="shared" si="88"/>
        <v>2</v>
      </c>
      <c r="I1925" s="43">
        <f t="shared" si="89"/>
        <v>3</v>
      </c>
    </row>
    <row r="1926" spans="3:9" hidden="1" x14ac:dyDescent="0.25">
      <c r="C1926" s="53">
        <v>43460</v>
      </c>
      <c r="D1926" s="45"/>
      <c r="E1926" s="45" t="s">
        <v>261</v>
      </c>
      <c r="F1926" s="54">
        <v>4</v>
      </c>
      <c r="G1926" s="52">
        <f t="shared" si="90"/>
        <v>1419</v>
      </c>
      <c r="H1926" s="45">
        <f t="shared" ref="H1926:H1989" si="91">IF(G1926=G1928,3,IF(G1926=G1927,2,1))</f>
        <v>1</v>
      </c>
      <c r="I1926" s="43">
        <f t="shared" ref="I1926:I1989" si="92">IF(H1924=3,3,IF(H1925=3,3,IF(H1925=2,2,H1926)))</f>
        <v>3</v>
      </c>
    </row>
    <row r="1927" spans="3:9" hidden="1" x14ac:dyDescent="0.25">
      <c r="C1927" s="53">
        <v>43460</v>
      </c>
      <c r="D1927" s="45"/>
      <c r="E1927" s="45" t="s">
        <v>261</v>
      </c>
      <c r="F1927" s="54">
        <v>5</v>
      </c>
      <c r="G1927" s="52">
        <f t="shared" si="90"/>
        <v>1420</v>
      </c>
      <c r="H1927" s="45">
        <f t="shared" si="91"/>
        <v>3</v>
      </c>
      <c r="I1927" s="43">
        <f t="shared" si="92"/>
        <v>3</v>
      </c>
    </row>
    <row r="1928" spans="3:9" hidden="1" x14ac:dyDescent="0.25">
      <c r="C1928" s="53">
        <v>43460</v>
      </c>
      <c r="D1928" s="45"/>
      <c r="E1928" s="45" t="s">
        <v>261</v>
      </c>
      <c r="F1928" s="54">
        <v>5</v>
      </c>
      <c r="G1928" s="52">
        <f t="shared" si="90"/>
        <v>1420</v>
      </c>
      <c r="H1928" s="45">
        <f t="shared" si="91"/>
        <v>2</v>
      </c>
      <c r="I1928" s="43">
        <f t="shared" si="92"/>
        <v>3</v>
      </c>
    </row>
    <row r="1929" spans="3:9" hidden="1" x14ac:dyDescent="0.25">
      <c r="C1929" s="53">
        <v>43460</v>
      </c>
      <c r="D1929" s="45"/>
      <c r="E1929" s="45" t="s">
        <v>261</v>
      </c>
      <c r="F1929" s="54">
        <v>5</v>
      </c>
      <c r="G1929" s="52">
        <f t="shared" si="90"/>
        <v>1420</v>
      </c>
      <c r="H1929" s="45">
        <f t="shared" si="91"/>
        <v>1</v>
      </c>
      <c r="I1929" s="43">
        <f t="shared" si="92"/>
        <v>3</v>
      </c>
    </row>
    <row r="1930" spans="3:9" x14ac:dyDescent="0.25">
      <c r="C1930" s="53">
        <v>43460</v>
      </c>
      <c r="D1930" s="45"/>
      <c r="E1930" s="45" t="s">
        <v>261</v>
      </c>
      <c r="F1930" s="54">
        <v>6</v>
      </c>
      <c r="G1930" s="52">
        <f t="shared" si="90"/>
        <v>1421</v>
      </c>
      <c r="H1930" s="45">
        <f t="shared" si="91"/>
        <v>2</v>
      </c>
      <c r="I1930" s="43">
        <f t="shared" si="92"/>
        <v>2</v>
      </c>
    </row>
    <row r="1931" spans="3:9" x14ac:dyDescent="0.25">
      <c r="C1931" s="53">
        <v>43460</v>
      </c>
      <c r="D1931" s="45"/>
      <c r="E1931" s="45" t="s">
        <v>261</v>
      </c>
      <c r="F1931" s="54">
        <v>6</v>
      </c>
      <c r="G1931" s="52">
        <f t="shared" si="90"/>
        <v>1421</v>
      </c>
      <c r="H1931" s="45">
        <f t="shared" si="91"/>
        <v>1</v>
      </c>
      <c r="I1931" s="43">
        <f t="shared" si="92"/>
        <v>2</v>
      </c>
    </row>
    <row r="1932" spans="3:9" hidden="1" x14ac:dyDescent="0.25">
      <c r="C1932" s="53">
        <v>43460</v>
      </c>
      <c r="D1932" s="45"/>
      <c r="E1932" s="45" t="s">
        <v>261</v>
      </c>
      <c r="F1932" s="54">
        <v>7</v>
      </c>
      <c r="G1932" s="52">
        <f t="shared" si="90"/>
        <v>1422</v>
      </c>
      <c r="H1932" s="45">
        <f t="shared" si="91"/>
        <v>3</v>
      </c>
      <c r="I1932" s="43">
        <f t="shared" si="92"/>
        <v>3</v>
      </c>
    </row>
    <row r="1933" spans="3:9" hidden="1" x14ac:dyDescent="0.25">
      <c r="C1933" s="53">
        <v>43460</v>
      </c>
      <c r="D1933" s="45"/>
      <c r="E1933" s="45" t="s">
        <v>261</v>
      </c>
      <c r="F1933" s="54">
        <v>7</v>
      </c>
      <c r="G1933" s="52">
        <f t="shared" si="90"/>
        <v>1422</v>
      </c>
      <c r="H1933" s="45">
        <f t="shared" si="91"/>
        <v>2</v>
      </c>
      <c r="I1933" s="43">
        <f t="shared" si="92"/>
        <v>3</v>
      </c>
    </row>
    <row r="1934" spans="3:9" hidden="1" x14ac:dyDescent="0.25">
      <c r="C1934" s="53">
        <v>43460</v>
      </c>
      <c r="D1934" s="45"/>
      <c r="E1934" s="45" t="s">
        <v>261</v>
      </c>
      <c r="F1934" s="54">
        <v>7</v>
      </c>
      <c r="G1934" s="52">
        <f t="shared" si="90"/>
        <v>1422</v>
      </c>
      <c r="H1934" s="45">
        <f t="shared" si="91"/>
        <v>1</v>
      </c>
      <c r="I1934" s="43">
        <f t="shared" si="92"/>
        <v>3</v>
      </c>
    </row>
    <row r="1935" spans="3:9" hidden="1" x14ac:dyDescent="0.25">
      <c r="C1935" s="53">
        <v>43460</v>
      </c>
      <c r="D1935" s="45"/>
      <c r="E1935" s="45" t="s">
        <v>261</v>
      </c>
      <c r="F1935" s="54">
        <v>8</v>
      </c>
      <c r="G1935" s="52">
        <f t="shared" si="90"/>
        <v>1423</v>
      </c>
      <c r="H1935" s="45">
        <f t="shared" si="91"/>
        <v>3</v>
      </c>
      <c r="I1935" s="43">
        <f t="shared" si="92"/>
        <v>3</v>
      </c>
    </row>
    <row r="1936" spans="3:9" hidden="1" x14ac:dyDescent="0.25">
      <c r="C1936" s="53">
        <v>43460</v>
      </c>
      <c r="D1936" s="45"/>
      <c r="E1936" s="45" t="s">
        <v>261</v>
      </c>
      <c r="F1936" s="54">
        <v>8</v>
      </c>
      <c r="G1936" s="52">
        <f t="shared" si="90"/>
        <v>1423</v>
      </c>
      <c r="H1936" s="45">
        <f t="shared" si="91"/>
        <v>2</v>
      </c>
      <c r="I1936" s="43">
        <f t="shared" si="92"/>
        <v>3</v>
      </c>
    </row>
    <row r="1937" spans="3:9" hidden="1" x14ac:dyDescent="0.25">
      <c r="C1937" s="53">
        <v>43460</v>
      </c>
      <c r="D1937" s="45"/>
      <c r="E1937" s="45" t="s">
        <v>261</v>
      </c>
      <c r="F1937" s="54">
        <v>8</v>
      </c>
      <c r="G1937" s="52">
        <f t="shared" si="90"/>
        <v>1423</v>
      </c>
      <c r="H1937" s="45">
        <f t="shared" si="91"/>
        <v>1</v>
      </c>
      <c r="I1937" s="43">
        <f t="shared" si="92"/>
        <v>3</v>
      </c>
    </row>
    <row r="1938" spans="3:9" hidden="1" x14ac:dyDescent="0.25">
      <c r="C1938" s="53">
        <v>43463</v>
      </c>
      <c r="D1938" s="45"/>
      <c r="E1938" s="45" t="s">
        <v>303</v>
      </c>
      <c r="F1938" s="54">
        <v>5</v>
      </c>
      <c r="G1938" s="52">
        <f t="shared" si="90"/>
        <v>1424</v>
      </c>
      <c r="H1938" s="45">
        <f t="shared" si="91"/>
        <v>3</v>
      </c>
      <c r="I1938" s="43">
        <f t="shared" si="92"/>
        <v>3</v>
      </c>
    </row>
    <row r="1939" spans="3:9" hidden="1" x14ac:dyDescent="0.25">
      <c r="C1939" s="53">
        <v>43463</v>
      </c>
      <c r="D1939" s="45"/>
      <c r="E1939" s="45" t="s">
        <v>303</v>
      </c>
      <c r="F1939" s="54">
        <v>5</v>
      </c>
      <c r="G1939" s="52">
        <f t="shared" si="90"/>
        <v>1424</v>
      </c>
      <c r="H1939" s="45">
        <f t="shared" si="91"/>
        <v>2</v>
      </c>
      <c r="I1939" s="43">
        <f t="shared" si="92"/>
        <v>3</v>
      </c>
    </row>
    <row r="1940" spans="3:9" hidden="1" x14ac:dyDescent="0.25">
      <c r="C1940" s="53">
        <v>43463</v>
      </c>
      <c r="D1940" s="45"/>
      <c r="E1940" s="45" t="s">
        <v>303</v>
      </c>
      <c r="F1940" s="54">
        <v>5</v>
      </c>
      <c r="G1940" s="52">
        <f t="shared" si="90"/>
        <v>1424</v>
      </c>
      <c r="H1940" s="45">
        <f t="shared" si="91"/>
        <v>1</v>
      </c>
      <c r="I1940" s="43">
        <f t="shared" si="92"/>
        <v>3</v>
      </c>
    </row>
    <row r="1941" spans="3:9" hidden="1" x14ac:dyDescent="0.25">
      <c r="C1941" s="53">
        <v>43463</v>
      </c>
      <c r="D1941" s="45"/>
      <c r="E1941" s="45" t="s">
        <v>303</v>
      </c>
      <c r="F1941" s="54">
        <v>6</v>
      </c>
      <c r="G1941" s="52">
        <f t="shared" si="90"/>
        <v>1425</v>
      </c>
      <c r="H1941" s="45">
        <f t="shared" si="91"/>
        <v>3</v>
      </c>
      <c r="I1941" s="43">
        <f t="shared" si="92"/>
        <v>3</v>
      </c>
    </row>
    <row r="1942" spans="3:9" hidden="1" x14ac:dyDescent="0.25">
      <c r="C1942" s="53">
        <v>43463</v>
      </c>
      <c r="D1942" s="45"/>
      <c r="E1942" s="45" t="s">
        <v>303</v>
      </c>
      <c r="F1942" s="54">
        <v>6</v>
      </c>
      <c r="G1942" s="52">
        <f t="shared" si="90"/>
        <v>1425</v>
      </c>
      <c r="H1942" s="45">
        <f t="shared" si="91"/>
        <v>2</v>
      </c>
      <c r="I1942" s="43">
        <f t="shared" si="92"/>
        <v>3</v>
      </c>
    </row>
    <row r="1943" spans="3:9" hidden="1" x14ac:dyDescent="0.25">
      <c r="C1943" s="53">
        <v>43463</v>
      </c>
      <c r="D1943" s="45"/>
      <c r="E1943" s="45" t="s">
        <v>303</v>
      </c>
      <c r="F1943" s="54">
        <v>6</v>
      </c>
      <c r="G1943" s="52">
        <f t="shared" si="90"/>
        <v>1425</v>
      </c>
      <c r="H1943" s="45">
        <f t="shared" si="91"/>
        <v>1</v>
      </c>
      <c r="I1943" s="43">
        <f t="shared" si="92"/>
        <v>3</v>
      </c>
    </row>
    <row r="1944" spans="3:9" hidden="1" x14ac:dyDescent="0.25">
      <c r="C1944" s="53">
        <v>43463</v>
      </c>
      <c r="D1944" s="45"/>
      <c r="E1944" s="45" t="s">
        <v>303</v>
      </c>
      <c r="F1944" s="54">
        <v>7</v>
      </c>
      <c r="G1944" s="52">
        <f t="shared" si="90"/>
        <v>1426</v>
      </c>
      <c r="H1944" s="45">
        <f t="shared" si="91"/>
        <v>3</v>
      </c>
      <c r="I1944" s="43">
        <f t="shared" si="92"/>
        <v>3</v>
      </c>
    </row>
    <row r="1945" spans="3:9" hidden="1" x14ac:dyDescent="0.25">
      <c r="C1945" s="53">
        <v>43463</v>
      </c>
      <c r="D1945" s="45"/>
      <c r="E1945" s="45" t="s">
        <v>303</v>
      </c>
      <c r="F1945" s="54">
        <v>7</v>
      </c>
      <c r="G1945" s="52">
        <f t="shared" si="90"/>
        <v>1426</v>
      </c>
      <c r="H1945" s="45">
        <f t="shared" si="91"/>
        <v>2</v>
      </c>
      <c r="I1945" s="43">
        <f t="shared" si="92"/>
        <v>3</v>
      </c>
    </row>
    <row r="1946" spans="3:9" hidden="1" x14ac:dyDescent="0.25">
      <c r="C1946" s="53">
        <v>43463</v>
      </c>
      <c r="D1946" s="45"/>
      <c r="E1946" s="45" t="s">
        <v>303</v>
      </c>
      <c r="F1946" s="54">
        <v>7</v>
      </c>
      <c r="G1946" s="52">
        <f t="shared" si="90"/>
        <v>1426</v>
      </c>
      <c r="H1946" s="45">
        <f t="shared" si="91"/>
        <v>1</v>
      </c>
      <c r="I1946" s="43">
        <f t="shared" si="92"/>
        <v>3</v>
      </c>
    </row>
    <row r="1947" spans="3:9" hidden="1" x14ac:dyDescent="0.25">
      <c r="C1947" s="53">
        <v>43463</v>
      </c>
      <c r="D1947" s="45"/>
      <c r="E1947" s="45" t="s">
        <v>303</v>
      </c>
      <c r="F1947" s="54">
        <v>8</v>
      </c>
      <c r="G1947" s="52">
        <f t="shared" si="90"/>
        <v>1427</v>
      </c>
      <c r="H1947" s="45">
        <f t="shared" si="91"/>
        <v>3</v>
      </c>
      <c r="I1947" s="43">
        <f t="shared" si="92"/>
        <v>3</v>
      </c>
    </row>
    <row r="1948" spans="3:9" hidden="1" x14ac:dyDescent="0.25">
      <c r="C1948" s="53">
        <v>43463</v>
      </c>
      <c r="D1948" s="45"/>
      <c r="E1948" s="45" t="s">
        <v>303</v>
      </c>
      <c r="F1948" s="54">
        <v>8</v>
      </c>
      <c r="G1948" s="52">
        <f t="shared" si="90"/>
        <v>1427</v>
      </c>
      <c r="H1948" s="45">
        <f t="shared" si="91"/>
        <v>2</v>
      </c>
      <c r="I1948" s="43">
        <f t="shared" si="92"/>
        <v>3</v>
      </c>
    </row>
    <row r="1949" spans="3:9" hidden="1" x14ac:dyDescent="0.25">
      <c r="C1949" s="53">
        <v>43463</v>
      </c>
      <c r="D1949" s="45"/>
      <c r="E1949" s="45" t="s">
        <v>303</v>
      </c>
      <c r="F1949" s="54">
        <v>8</v>
      </c>
      <c r="G1949" s="52">
        <f t="shared" si="90"/>
        <v>1427</v>
      </c>
      <c r="H1949" s="45">
        <f t="shared" si="91"/>
        <v>1</v>
      </c>
      <c r="I1949" s="43">
        <f t="shared" si="92"/>
        <v>3</v>
      </c>
    </row>
    <row r="1950" spans="3:9" hidden="1" x14ac:dyDescent="0.25">
      <c r="C1950" s="53">
        <v>43463</v>
      </c>
      <c r="D1950" s="45"/>
      <c r="E1950" s="45" t="s">
        <v>303</v>
      </c>
      <c r="F1950" s="54">
        <v>9</v>
      </c>
      <c r="G1950" s="52">
        <f t="shared" si="90"/>
        <v>1428</v>
      </c>
      <c r="H1950" s="45">
        <f t="shared" si="91"/>
        <v>3</v>
      </c>
      <c r="I1950" s="43">
        <f t="shared" si="92"/>
        <v>3</v>
      </c>
    </row>
    <row r="1951" spans="3:9" hidden="1" x14ac:dyDescent="0.25">
      <c r="C1951" s="53">
        <v>43463</v>
      </c>
      <c r="D1951" s="45"/>
      <c r="E1951" s="45" t="s">
        <v>303</v>
      </c>
      <c r="F1951" s="54">
        <v>9</v>
      </c>
      <c r="G1951" s="52">
        <f t="shared" si="90"/>
        <v>1428</v>
      </c>
      <c r="H1951" s="45">
        <f t="shared" si="91"/>
        <v>2</v>
      </c>
      <c r="I1951" s="43">
        <f t="shared" si="92"/>
        <v>3</v>
      </c>
    </row>
    <row r="1952" spans="3:9" hidden="1" x14ac:dyDescent="0.25">
      <c r="C1952" s="53">
        <v>43463</v>
      </c>
      <c r="D1952" s="45"/>
      <c r="E1952" s="45" t="s">
        <v>303</v>
      </c>
      <c r="F1952" s="54">
        <v>9</v>
      </c>
      <c r="G1952" s="52">
        <f t="shared" si="90"/>
        <v>1428</v>
      </c>
      <c r="H1952" s="45">
        <f t="shared" si="91"/>
        <v>1</v>
      </c>
      <c r="I1952" s="43">
        <f t="shared" si="92"/>
        <v>3</v>
      </c>
    </row>
    <row r="1953" spans="3:9" hidden="1" x14ac:dyDescent="0.25">
      <c r="C1953" s="53">
        <v>43466</v>
      </c>
      <c r="D1953" s="45"/>
      <c r="E1953" s="45" t="s">
        <v>898</v>
      </c>
      <c r="F1953" s="54">
        <v>2</v>
      </c>
      <c r="G1953" s="52">
        <f t="shared" si="90"/>
        <v>1429</v>
      </c>
      <c r="H1953" s="45">
        <f t="shared" si="91"/>
        <v>3</v>
      </c>
      <c r="I1953" s="43">
        <f t="shared" si="92"/>
        <v>3</v>
      </c>
    </row>
    <row r="1954" spans="3:9" hidden="1" x14ac:dyDescent="0.25">
      <c r="C1954" s="53">
        <v>43466</v>
      </c>
      <c r="D1954" s="45"/>
      <c r="E1954" s="45" t="s">
        <v>898</v>
      </c>
      <c r="F1954" s="54">
        <v>2</v>
      </c>
      <c r="G1954" s="52">
        <f t="shared" si="90"/>
        <v>1429</v>
      </c>
      <c r="H1954" s="45">
        <f t="shared" si="91"/>
        <v>2</v>
      </c>
      <c r="I1954" s="43">
        <f t="shared" si="92"/>
        <v>3</v>
      </c>
    </row>
    <row r="1955" spans="3:9" hidden="1" x14ac:dyDescent="0.25">
      <c r="C1955" s="53">
        <v>43466</v>
      </c>
      <c r="D1955" s="45"/>
      <c r="E1955" s="45" t="s">
        <v>898</v>
      </c>
      <c r="F1955" s="54">
        <v>2</v>
      </c>
      <c r="G1955" s="52">
        <f t="shared" si="90"/>
        <v>1429</v>
      </c>
      <c r="H1955" s="45">
        <f t="shared" si="91"/>
        <v>1</v>
      </c>
      <c r="I1955" s="43">
        <f t="shared" si="92"/>
        <v>3</v>
      </c>
    </row>
    <row r="1956" spans="3:9" hidden="1" x14ac:dyDescent="0.25">
      <c r="C1956" s="53">
        <v>43466</v>
      </c>
      <c r="D1956" s="45"/>
      <c r="E1956" s="45" t="s">
        <v>898</v>
      </c>
      <c r="F1956" s="54">
        <v>3</v>
      </c>
      <c r="G1956" s="52">
        <f t="shared" si="90"/>
        <v>1430</v>
      </c>
      <c r="H1956" s="45">
        <f t="shared" si="91"/>
        <v>3</v>
      </c>
      <c r="I1956" s="43">
        <f t="shared" si="92"/>
        <v>3</v>
      </c>
    </row>
    <row r="1957" spans="3:9" hidden="1" x14ac:dyDescent="0.25">
      <c r="C1957" s="53">
        <v>43466</v>
      </c>
      <c r="D1957" s="45"/>
      <c r="E1957" s="45" t="s">
        <v>898</v>
      </c>
      <c r="F1957" s="54">
        <v>3</v>
      </c>
      <c r="G1957" s="52">
        <f t="shared" si="90"/>
        <v>1430</v>
      </c>
      <c r="H1957" s="45">
        <f t="shared" si="91"/>
        <v>2</v>
      </c>
      <c r="I1957" s="43">
        <f t="shared" si="92"/>
        <v>3</v>
      </c>
    </row>
    <row r="1958" spans="3:9" hidden="1" x14ac:dyDescent="0.25">
      <c r="C1958" s="53">
        <v>43466</v>
      </c>
      <c r="D1958" s="45"/>
      <c r="E1958" s="45" t="s">
        <v>898</v>
      </c>
      <c r="F1958" s="54">
        <v>3</v>
      </c>
      <c r="G1958" s="52">
        <f t="shared" si="90"/>
        <v>1430</v>
      </c>
      <c r="H1958" s="45">
        <f t="shared" si="91"/>
        <v>1</v>
      </c>
      <c r="I1958" s="43">
        <f t="shared" si="92"/>
        <v>3</v>
      </c>
    </row>
    <row r="1959" spans="3:9" hidden="1" x14ac:dyDescent="0.25">
      <c r="C1959" s="53">
        <v>43466</v>
      </c>
      <c r="D1959" s="45"/>
      <c r="E1959" s="45" t="s">
        <v>898</v>
      </c>
      <c r="F1959" s="54">
        <v>6</v>
      </c>
      <c r="G1959" s="52">
        <f t="shared" si="90"/>
        <v>1431</v>
      </c>
      <c r="H1959" s="45">
        <f t="shared" si="91"/>
        <v>3</v>
      </c>
      <c r="I1959" s="43">
        <f t="shared" si="92"/>
        <v>3</v>
      </c>
    </row>
    <row r="1960" spans="3:9" hidden="1" x14ac:dyDescent="0.25">
      <c r="C1960" s="53">
        <v>43466</v>
      </c>
      <c r="D1960" s="45"/>
      <c r="E1960" s="45" t="s">
        <v>898</v>
      </c>
      <c r="F1960" s="54">
        <v>6</v>
      </c>
      <c r="G1960" s="52">
        <f t="shared" si="90"/>
        <v>1431</v>
      </c>
      <c r="H1960" s="45">
        <f t="shared" si="91"/>
        <v>2</v>
      </c>
      <c r="I1960" s="43">
        <f t="shared" si="92"/>
        <v>3</v>
      </c>
    </row>
    <row r="1961" spans="3:9" hidden="1" x14ac:dyDescent="0.25">
      <c r="C1961" s="53">
        <v>43466</v>
      </c>
      <c r="D1961" s="45"/>
      <c r="E1961" s="45" t="s">
        <v>898</v>
      </c>
      <c r="F1961" s="54">
        <v>6</v>
      </c>
      <c r="G1961" s="52">
        <f t="shared" si="90"/>
        <v>1431</v>
      </c>
      <c r="H1961" s="45">
        <f t="shared" si="91"/>
        <v>1</v>
      </c>
      <c r="I1961" s="43">
        <f t="shared" si="92"/>
        <v>3</v>
      </c>
    </row>
    <row r="1962" spans="3:9" hidden="1" x14ac:dyDescent="0.25">
      <c r="C1962" s="53">
        <v>43466</v>
      </c>
      <c r="D1962" s="45"/>
      <c r="E1962" s="45" t="s">
        <v>898</v>
      </c>
      <c r="F1962" s="54">
        <v>7</v>
      </c>
      <c r="G1962" s="52">
        <f t="shared" si="90"/>
        <v>1432</v>
      </c>
      <c r="H1962" s="45">
        <f t="shared" si="91"/>
        <v>3</v>
      </c>
      <c r="I1962" s="43">
        <f t="shared" si="92"/>
        <v>3</v>
      </c>
    </row>
    <row r="1963" spans="3:9" hidden="1" x14ac:dyDescent="0.25">
      <c r="C1963" s="53">
        <v>43466</v>
      </c>
      <c r="D1963" s="45"/>
      <c r="E1963" s="45" t="s">
        <v>898</v>
      </c>
      <c r="F1963" s="54">
        <v>7</v>
      </c>
      <c r="G1963" s="52">
        <f t="shared" si="90"/>
        <v>1432</v>
      </c>
      <c r="H1963" s="45">
        <f t="shared" si="91"/>
        <v>2</v>
      </c>
      <c r="I1963" s="43">
        <f t="shared" si="92"/>
        <v>3</v>
      </c>
    </row>
    <row r="1964" spans="3:9" hidden="1" x14ac:dyDescent="0.25">
      <c r="C1964" s="53">
        <v>43466</v>
      </c>
      <c r="D1964" s="45"/>
      <c r="E1964" s="45" t="s">
        <v>898</v>
      </c>
      <c r="F1964" s="54">
        <v>7</v>
      </c>
      <c r="G1964" s="52">
        <f t="shared" si="90"/>
        <v>1432</v>
      </c>
      <c r="H1964" s="45">
        <f t="shared" si="91"/>
        <v>1</v>
      </c>
      <c r="I1964" s="43">
        <f t="shared" si="92"/>
        <v>3</v>
      </c>
    </row>
    <row r="1965" spans="3:9" hidden="1" x14ac:dyDescent="0.25">
      <c r="C1965" s="53">
        <v>43466</v>
      </c>
      <c r="D1965" s="45"/>
      <c r="E1965" s="45" t="s">
        <v>898</v>
      </c>
      <c r="F1965" s="54">
        <v>8</v>
      </c>
      <c r="G1965" s="52">
        <f t="shared" si="90"/>
        <v>1433</v>
      </c>
      <c r="H1965" s="45">
        <f t="shared" si="91"/>
        <v>3</v>
      </c>
      <c r="I1965" s="43">
        <f t="shared" si="92"/>
        <v>3</v>
      </c>
    </row>
    <row r="1966" spans="3:9" hidden="1" x14ac:dyDescent="0.25">
      <c r="C1966" s="53">
        <v>43466</v>
      </c>
      <c r="D1966" s="45"/>
      <c r="E1966" s="45" t="s">
        <v>898</v>
      </c>
      <c r="F1966" s="54">
        <v>8</v>
      </c>
      <c r="G1966" s="52">
        <f t="shared" si="90"/>
        <v>1433</v>
      </c>
      <c r="H1966" s="45">
        <f t="shared" si="91"/>
        <v>2</v>
      </c>
      <c r="I1966" s="43">
        <f t="shared" si="92"/>
        <v>3</v>
      </c>
    </row>
    <row r="1967" spans="3:9" hidden="1" x14ac:dyDescent="0.25">
      <c r="C1967" s="53">
        <v>43466</v>
      </c>
      <c r="D1967" s="45"/>
      <c r="E1967" s="45" t="s">
        <v>898</v>
      </c>
      <c r="F1967" s="54">
        <v>8</v>
      </c>
      <c r="G1967" s="52">
        <f t="shared" si="90"/>
        <v>1433</v>
      </c>
      <c r="H1967" s="45">
        <f t="shared" si="91"/>
        <v>1</v>
      </c>
      <c r="I1967" s="43">
        <f t="shared" si="92"/>
        <v>3</v>
      </c>
    </row>
    <row r="1968" spans="3:9" hidden="1" x14ac:dyDescent="0.25">
      <c r="C1968" s="53">
        <v>43470</v>
      </c>
      <c r="D1968" s="45"/>
      <c r="E1968" s="45" t="s">
        <v>261</v>
      </c>
      <c r="F1968" s="54">
        <v>4</v>
      </c>
      <c r="G1968" s="52">
        <f t="shared" si="90"/>
        <v>1434</v>
      </c>
      <c r="H1968" s="45">
        <f t="shared" si="91"/>
        <v>3</v>
      </c>
      <c r="I1968" s="43">
        <f t="shared" si="92"/>
        <v>3</v>
      </c>
    </row>
    <row r="1969" spans="3:9" hidden="1" x14ac:dyDescent="0.25">
      <c r="C1969" s="53">
        <v>43470</v>
      </c>
      <c r="D1969" s="45"/>
      <c r="E1969" s="45" t="s">
        <v>261</v>
      </c>
      <c r="F1969" s="54">
        <v>4</v>
      </c>
      <c r="G1969" s="52">
        <f t="shared" si="90"/>
        <v>1434</v>
      </c>
      <c r="H1969" s="45">
        <f t="shared" si="91"/>
        <v>2</v>
      </c>
      <c r="I1969" s="43">
        <f t="shared" si="92"/>
        <v>3</v>
      </c>
    </row>
    <row r="1970" spans="3:9" hidden="1" x14ac:dyDescent="0.25">
      <c r="C1970" s="53">
        <v>43470</v>
      </c>
      <c r="D1970" s="45"/>
      <c r="E1970" s="45" t="s">
        <v>261</v>
      </c>
      <c r="F1970" s="54">
        <v>4</v>
      </c>
      <c r="G1970" s="52">
        <f t="shared" si="90"/>
        <v>1434</v>
      </c>
      <c r="H1970" s="45">
        <f t="shared" si="91"/>
        <v>1</v>
      </c>
      <c r="I1970" s="43">
        <f t="shared" si="92"/>
        <v>3</v>
      </c>
    </row>
    <row r="1971" spans="3:9" x14ac:dyDescent="0.25">
      <c r="C1971" s="53">
        <v>43470</v>
      </c>
      <c r="D1971" s="45"/>
      <c r="E1971" s="45" t="s">
        <v>261</v>
      </c>
      <c r="F1971" s="54">
        <v>5</v>
      </c>
      <c r="G1971" s="52">
        <f t="shared" si="90"/>
        <v>1435</v>
      </c>
      <c r="H1971" s="45">
        <f t="shared" si="91"/>
        <v>2</v>
      </c>
      <c r="I1971" s="43">
        <f t="shared" si="92"/>
        <v>2</v>
      </c>
    </row>
    <row r="1972" spans="3:9" x14ac:dyDescent="0.25">
      <c r="C1972" s="53">
        <v>43470</v>
      </c>
      <c r="D1972" s="45"/>
      <c r="E1972" s="45" t="s">
        <v>261</v>
      </c>
      <c r="F1972" s="54">
        <v>5</v>
      </c>
      <c r="G1972" s="52">
        <f t="shared" si="90"/>
        <v>1435</v>
      </c>
      <c r="H1972" s="45">
        <f t="shared" si="91"/>
        <v>1</v>
      </c>
      <c r="I1972" s="43">
        <f t="shared" si="92"/>
        <v>2</v>
      </c>
    </row>
    <row r="1973" spans="3:9" hidden="1" x14ac:dyDescent="0.25">
      <c r="C1973" s="53">
        <v>43470</v>
      </c>
      <c r="D1973" s="45"/>
      <c r="E1973" s="45" t="s">
        <v>261</v>
      </c>
      <c r="F1973" s="54">
        <v>6</v>
      </c>
      <c r="G1973" s="52">
        <f t="shared" si="90"/>
        <v>1436</v>
      </c>
      <c r="H1973" s="45">
        <f t="shared" si="91"/>
        <v>3</v>
      </c>
      <c r="I1973" s="43">
        <f t="shared" si="92"/>
        <v>3</v>
      </c>
    </row>
    <row r="1974" spans="3:9" hidden="1" x14ac:dyDescent="0.25">
      <c r="C1974" s="53">
        <v>43470</v>
      </c>
      <c r="D1974" s="45"/>
      <c r="E1974" s="45" t="s">
        <v>261</v>
      </c>
      <c r="F1974" s="54">
        <v>6</v>
      </c>
      <c r="G1974" s="52">
        <f t="shared" si="90"/>
        <v>1436</v>
      </c>
      <c r="H1974" s="45">
        <f t="shared" si="91"/>
        <v>2</v>
      </c>
      <c r="I1974" s="43">
        <f t="shared" si="92"/>
        <v>3</v>
      </c>
    </row>
    <row r="1975" spans="3:9" hidden="1" x14ac:dyDescent="0.25">
      <c r="C1975" s="53">
        <v>43470</v>
      </c>
      <c r="D1975" s="45"/>
      <c r="E1975" s="45" t="s">
        <v>261</v>
      </c>
      <c r="F1975" s="54">
        <v>6</v>
      </c>
      <c r="G1975" s="52">
        <f t="shared" si="90"/>
        <v>1436</v>
      </c>
      <c r="H1975" s="45">
        <f t="shared" si="91"/>
        <v>1</v>
      </c>
      <c r="I1975" s="43">
        <f t="shared" si="92"/>
        <v>3</v>
      </c>
    </row>
    <row r="1976" spans="3:9" hidden="1" x14ac:dyDescent="0.25">
      <c r="C1976" s="53">
        <v>43470</v>
      </c>
      <c r="D1976" s="45"/>
      <c r="E1976" s="45" t="s">
        <v>261</v>
      </c>
      <c r="F1976" s="54">
        <v>7</v>
      </c>
      <c r="G1976" s="52">
        <f t="shared" si="90"/>
        <v>1437</v>
      </c>
      <c r="H1976" s="45">
        <f t="shared" si="91"/>
        <v>3</v>
      </c>
      <c r="I1976" s="43">
        <f t="shared" si="92"/>
        <v>3</v>
      </c>
    </row>
    <row r="1977" spans="3:9" hidden="1" x14ac:dyDescent="0.25">
      <c r="C1977" s="53">
        <v>43470</v>
      </c>
      <c r="D1977" s="45"/>
      <c r="E1977" s="45" t="s">
        <v>261</v>
      </c>
      <c r="F1977" s="54">
        <v>7</v>
      </c>
      <c r="G1977" s="52">
        <f t="shared" si="90"/>
        <v>1437</v>
      </c>
      <c r="H1977" s="45">
        <f t="shared" si="91"/>
        <v>2</v>
      </c>
      <c r="I1977" s="43">
        <f t="shared" si="92"/>
        <v>3</v>
      </c>
    </row>
    <row r="1978" spans="3:9" hidden="1" x14ac:dyDescent="0.25">
      <c r="C1978" s="53">
        <v>43470</v>
      </c>
      <c r="D1978" s="45"/>
      <c r="E1978" s="45" t="s">
        <v>261</v>
      </c>
      <c r="F1978" s="54">
        <v>7</v>
      </c>
      <c r="G1978" s="52">
        <f t="shared" si="90"/>
        <v>1437</v>
      </c>
      <c r="H1978" s="45">
        <f t="shared" si="91"/>
        <v>1</v>
      </c>
      <c r="I1978" s="43">
        <f t="shared" si="92"/>
        <v>3</v>
      </c>
    </row>
    <row r="1979" spans="3:9" hidden="1" x14ac:dyDescent="0.25">
      <c r="C1979" s="53">
        <v>43470</v>
      </c>
      <c r="D1979" s="45"/>
      <c r="E1979" s="45" t="s">
        <v>261</v>
      </c>
      <c r="F1979" s="54">
        <v>8</v>
      </c>
      <c r="G1979" s="52">
        <f t="shared" si="90"/>
        <v>1438</v>
      </c>
      <c r="H1979" s="45">
        <f t="shared" si="91"/>
        <v>3</v>
      </c>
      <c r="I1979" s="43">
        <f t="shared" si="92"/>
        <v>3</v>
      </c>
    </row>
    <row r="1980" spans="3:9" hidden="1" x14ac:dyDescent="0.25">
      <c r="C1980" s="53">
        <v>43470</v>
      </c>
      <c r="D1980" s="45"/>
      <c r="E1980" s="45" t="s">
        <v>261</v>
      </c>
      <c r="F1980" s="54">
        <v>8</v>
      </c>
      <c r="G1980" s="52">
        <f t="shared" si="90"/>
        <v>1438</v>
      </c>
      <c r="H1980" s="45">
        <f t="shared" si="91"/>
        <v>2</v>
      </c>
      <c r="I1980" s="43">
        <f t="shared" si="92"/>
        <v>3</v>
      </c>
    </row>
    <row r="1981" spans="3:9" hidden="1" x14ac:dyDescent="0.25">
      <c r="C1981" s="53">
        <v>43470</v>
      </c>
      <c r="D1981" s="45"/>
      <c r="E1981" s="45" t="s">
        <v>261</v>
      </c>
      <c r="F1981" s="54">
        <v>8</v>
      </c>
      <c r="G1981" s="52">
        <f t="shared" si="90"/>
        <v>1438</v>
      </c>
      <c r="H1981" s="45">
        <f t="shared" si="91"/>
        <v>1</v>
      </c>
      <c r="I1981" s="43">
        <f t="shared" si="92"/>
        <v>3</v>
      </c>
    </row>
    <row r="1982" spans="3:9" hidden="1" x14ac:dyDescent="0.25">
      <c r="C1982" s="53">
        <v>43470</v>
      </c>
      <c r="D1982" s="45"/>
      <c r="E1982" s="45" t="s">
        <v>261</v>
      </c>
      <c r="F1982" s="54">
        <v>9</v>
      </c>
      <c r="G1982" s="52">
        <f t="shared" si="90"/>
        <v>1439</v>
      </c>
      <c r="H1982" s="45">
        <f t="shared" si="91"/>
        <v>3</v>
      </c>
      <c r="I1982" s="43">
        <f t="shared" si="92"/>
        <v>3</v>
      </c>
    </row>
    <row r="1983" spans="3:9" hidden="1" x14ac:dyDescent="0.25">
      <c r="C1983" s="53">
        <v>43470</v>
      </c>
      <c r="D1983" s="45"/>
      <c r="E1983" s="45" t="s">
        <v>261</v>
      </c>
      <c r="F1983" s="54">
        <v>9</v>
      </c>
      <c r="G1983" s="52">
        <f t="shared" si="90"/>
        <v>1439</v>
      </c>
      <c r="H1983" s="45">
        <f t="shared" si="91"/>
        <v>2</v>
      </c>
      <c r="I1983" s="43">
        <f t="shared" si="92"/>
        <v>3</v>
      </c>
    </row>
    <row r="1984" spans="3:9" hidden="1" x14ac:dyDescent="0.25">
      <c r="C1984" s="53">
        <v>43470</v>
      </c>
      <c r="D1984" s="45"/>
      <c r="E1984" s="45" t="s">
        <v>261</v>
      </c>
      <c r="F1984" s="54">
        <v>9</v>
      </c>
      <c r="G1984" s="52">
        <f t="shared" si="90"/>
        <v>1439</v>
      </c>
      <c r="H1984" s="45">
        <f t="shared" si="91"/>
        <v>1</v>
      </c>
      <c r="I1984" s="43">
        <f t="shared" si="92"/>
        <v>3</v>
      </c>
    </row>
    <row r="1985" spans="3:9" hidden="1" x14ac:dyDescent="0.25">
      <c r="C1985" s="53">
        <v>43477</v>
      </c>
      <c r="D1985" s="45"/>
      <c r="E1985" s="45" t="s">
        <v>898</v>
      </c>
      <c r="F1985" s="54">
        <v>3</v>
      </c>
      <c r="G1985" s="52">
        <f t="shared" si="90"/>
        <v>1440</v>
      </c>
      <c r="H1985" s="45">
        <f t="shared" si="91"/>
        <v>3</v>
      </c>
      <c r="I1985" s="43">
        <f t="shared" si="92"/>
        <v>3</v>
      </c>
    </row>
    <row r="1986" spans="3:9" hidden="1" x14ac:dyDescent="0.25">
      <c r="C1986" s="53">
        <v>43477</v>
      </c>
      <c r="D1986" s="45"/>
      <c r="E1986" s="45" t="s">
        <v>898</v>
      </c>
      <c r="F1986" s="54">
        <v>3</v>
      </c>
      <c r="G1986" s="52">
        <f t="shared" si="90"/>
        <v>1440</v>
      </c>
      <c r="H1986" s="45">
        <f t="shared" si="91"/>
        <v>2</v>
      </c>
      <c r="I1986" s="43">
        <f t="shared" si="92"/>
        <v>3</v>
      </c>
    </row>
    <row r="1987" spans="3:9" hidden="1" x14ac:dyDescent="0.25">
      <c r="C1987" s="53">
        <v>43477</v>
      </c>
      <c r="D1987" s="45"/>
      <c r="E1987" s="45" t="s">
        <v>898</v>
      </c>
      <c r="F1987" s="54">
        <v>3</v>
      </c>
      <c r="G1987" s="52">
        <f t="shared" si="90"/>
        <v>1440</v>
      </c>
      <c r="H1987" s="45">
        <f t="shared" si="91"/>
        <v>1</v>
      </c>
      <c r="I1987" s="43">
        <f t="shared" si="92"/>
        <v>3</v>
      </c>
    </row>
    <row r="1988" spans="3:9" x14ac:dyDescent="0.25">
      <c r="C1988" s="53">
        <v>43477</v>
      </c>
      <c r="D1988" s="45"/>
      <c r="E1988" s="45" t="s">
        <v>898</v>
      </c>
      <c r="F1988" s="54">
        <v>5</v>
      </c>
      <c r="G1988" s="52">
        <f t="shared" si="90"/>
        <v>1441</v>
      </c>
      <c r="H1988" s="45">
        <f t="shared" si="91"/>
        <v>2</v>
      </c>
      <c r="I1988" s="43">
        <f t="shared" si="92"/>
        <v>2</v>
      </c>
    </row>
    <row r="1989" spans="3:9" x14ac:dyDescent="0.25">
      <c r="C1989" s="53">
        <v>43477</v>
      </c>
      <c r="D1989" s="45"/>
      <c r="E1989" s="45" t="s">
        <v>898</v>
      </c>
      <c r="F1989" s="54">
        <v>5</v>
      </c>
      <c r="G1989" s="52">
        <f t="shared" ref="G1989:G2052" si="93">IF(AND(C1989=C1988,F1989=F1988),G1988,G1988+1)</f>
        <v>1441</v>
      </c>
      <c r="H1989" s="45">
        <f t="shared" si="91"/>
        <v>1</v>
      </c>
      <c r="I1989" s="43">
        <f t="shared" si="92"/>
        <v>2</v>
      </c>
    </row>
    <row r="1990" spans="3:9" hidden="1" x14ac:dyDescent="0.25">
      <c r="C1990" s="53">
        <v>43477</v>
      </c>
      <c r="D1990" s="45"/>
      <c r="E1990" s="45" t="s">
        <v>898</v>
      </c>
      <c r="F1990" s="54">
        <v>6</v>
      </c>
      <c r="G1990" s="52">
        <f t="shared" si="93"/>
        <v>1442</v>
      </c>
      <c r="H1990" s="45">
        <f t="shared" ref="H1990:H2053" si="94">IF(G1990=G1992,3,IF(G1990=G1991,2,1))</f>
        <v>3</v>
      </c>
      <c r="I1990" s="43">
        <f t="shared" ref="I1990:I2053" si="95">IF(H1988=3,3,IF(H1989=3,3,IF(H1989=2,2,H1990)))</f>
        <v>3</v>
      </c>
    </row>
    <row r="1991" spans="3:9" hidden="1" x14ac:dyDescent="0.25">
      <c r="C1991" s="53">
        <v>43477</v>
      </c>
      <c r="D1991" s="45"/>
      <c r="E1991" s="45" t="s">
        <v>898</v>
      </c>
      <c r="F1991" s="54">
        <v>6</v>
      </c>
      <c r="G1991" s="52">
        <f t="shared" si="93"/>
        <v>1442</v>
      </c>
      <c r="H1991" s="45">
        <f t="shared" si="94"/>
        <v>2</v>
      </c>
      <c r="I1991" s="43">
        <f t="shared" si="95"/>
        <v>3</v>
      </c>
    </row>
    <row r="1992" spans="3:9" hidden="1" x14ac:dyDescent="0.25">
      <c r="C1992" s="53">
        <v>43477</v>
      </c>
      <c r="D1992" s="45"/>
      <c r="E1992" s="45" t="s">
        <v>898</v>
      </c>
      <c r="F1992" s="54">
        <v>6</v>
      </c>
      <c r="G1992" s="52">
        <f t="shared" si="93"/>
        <v>1442</v>
      </c>
      <c r="H1992" s="45">
        <f t="shared" si="94"/>
        <v>1</v>
      </c>
      <c r="I1992" s="43">
        <f t="shared" si="95"/>
        <v>3</v>
      </c>
    </row>
    <row r="1993" spans="3:9" hidden="1" x14ac:dyDescent="0.25">
      <c r="C1993" s="53">
        <v>43477</v>
      </c>
      <c r="D1993" s="45"/>
      <c r="E1993" s="45" t="s">
        <v>898</v>
      </c>
      <c r="F1993" s="54">
        <v>7</v>
      </c>
      <c r="G1993" s="52">
        <f t="shared" si="93"/>
        <v>1443</v>
      </c>
      <c r="H1993" s="45">
        <f t="shared" si="94"/>
        <v>3</v>
      </c>
      <c r="I1993" s="43">
        <f t="shared" si="95"/>
        <v>3</v>
      </c>
    </row>
    <row r="1994" spans="3:9" hidden="1" x14ac:dyDescent="0.25">
      <c r="C1994" s="53">
        <v>43477</v>
      </c>
      <c r="D1994" s="45"/>
      <c r="E1994" s="45" t="s">
        <v>898</v>
      </c>
      <c r="F1994" s="54">
        <v>7</v>
      </c>
      <c r="G1994" s="52">
        <f t="shared" si="93"/>
        <v>1443</v>
      </c>
      <c r="H1994" s="45">
        <f t="shared" si="94"/>
        <v>2</v>
      </c>
      <c r="I1994" s="43">
        <f t="shared" si="95"/>
        <v>3</v>
      </c>
    </row>
    <row r="1995" spans="3:9" hidden="1" x14ac:dyDescent="0.25">
      <c r="C1995" s="53">
        <v>43477</v>
      </c>
      <c r="D1995" s="45"/>
      <c r="E1995" s="45" t="s">
        <v>898</v>
      </c>
      <c r="F1995" s="54">
        <v>7</v>
      </c>
      <c r="G1995" s="52">
        <f t="shared" si="93"/>
        <v>1443</v>
      </c>
      <c r="H1995" s="45">
        <f t="shared" si="94"/>
        <v>1</v>
      </c>
      <c r="I1995" s="43">
        <f t="shared" si="95"/>
        <v>3</v>
      </c>
    </row>
    <row r="1996" spans="3:9" hidden="1" x14ac:dyDescent="0.25">
      <c r="C1996" s="53">
        <v>43477</v>
      </c>
      <c r="D1996" s="45"/>
      <c r="E1996" s="45" t="s">
        <v>898</v>
      </c>
      <c r="F1996" s="54">
        <v>8</v>
      </c>
      <c r="G1996" s="52">
        <f t="shared" si="93"/>
        <v>1444</v>
      </c>
      <c r="H1996" s="45">
        <f t="shared" si="94"/>
        <v>3</v>
      </c>
      <c r="I1996" s="43">
        <f t="shared" si="95"/>
        <v>3</v>
      </c>
    </row>
    <row r="1997" spans="3:9" hidden="1" x14ac:dyDescent="0.25">
      <c r="C1997" s="53">
        <v>43477</v>
      </c>
      <c r="D1997" s="45"/>
      <c r="E1997" s="45" t="s">
        <v>898</v>
      </c>
      <c r="F1997" s="54">
        <v>8</v>
      </c>
      <c r="G1997" s="52">
        <f t="shared" si="93"/>
        <v>1444</v>
      </c>
      <c r="H1997" s="45">
        <f t="shared" si="94"/>
        <v>2</v>
      </c>
      <c r="I1997" s="43">
        <f t="shared" si="95"/>
        <v>3</v>
      </c>
    </row>
    <row r="1998" spans="3:9" hidden="1" x14ac:dyDescent="0.25">
      <c r="C1998" s="53">
        <v>43477</v>
      </c>
      <c r="D1998" s="45"/>
      <c r="E1998" s="45" t="s">
        <v>898</v>
      </c>
      <c r="F1998" s="54">
        <v>8</v>
      </c>
      <c r="G1998" s="52">
        <f t="shared" si="93"/>
        <v>1444</v>
      </c>
      <c r="H1998" s="45">
        <f t="shared" si="94"/>
        <v>1</v>
      </c>
      <c r="I1998" s="43">
        <f t="shared" si="95"/>
        <v>3</v>
      </c>
    </row>
    <row r="1999" spans="3:9" x14ac:dyDescent="0.25">
      <c r="C1999" s="53">
        <v>43484</v>
      </c>
      <c r="D1999" s="45"/>
      <c r="E1999" s="45" t="s">
        <v>898</v>
      </c>
      <c r="F1999" s="54">
        <v>2</v>
      </c>
      <c r="G1999" s="52">
        <f t="shared" si="93"/>
        <v>1445</v>
      </c>
      <c r="H1999" s="45">
        <f t="shared" si="94"/>
        <v>2</v>
      </c>
      <c r="I1999" s="43">
        <f t="shared" si="95"/>
        <v>2</v>
      </c>
    </row>
    <row r="2000" spans="3:9" x14ac:dyDescent="0.25">
      <c r="C2000" s="53">
        <v>43484</v>
      </c>
      <c r="D2000" s="45"/>
      <c r="E2000" s="45" t="s">
        <v>898</v>
      </c>
      <c r="F2000" s="54">
        <v>2</v>
      </c>
      <c r="G2000" s="52">
        <f t="shared" si="93"/>
        <v>1445</v>
      </c>
      <c r="H2000" s="45">
        <f t="shared" si="94"/>
        <v>1</v>
      </c>
      <c r="I2000" s="43">
        <f t="shared" si="95"/>
        <v>2</v>
      </c>
    </row>
    <row r="2001" spans="3:9" hidden="1" x14ac:dyDescent="0.25">
      <c r="C2001" s="53">
        <v>43484</v>
      </c>
      <c r="D2001" s="45"/>
      <c r="E2001" s="45" t="s">
        <v>898</v>
      </c>
      <c r="F2001" s="54">
        <v>6</v>
      </c>
      <c r="G2001" s="52">
        <f t="shared" si="93"/>
        <v>1446</v>
      </c>
      <c r="H2001" s="45">
        <f t="shared" si="94"/>
        <v>3</v>
      </c>
      <c r="I2001" s="43">
        <f t="shared" si="95"/>
        <v>3</v>
      </c>
    </row>
    <row r="2002" spans="3:9" hidden="1" x14ac:dyDescent="0.25">
      <c r="C2002" s="53">
        <v>43484</v>
      </c>
      <c r="D2002" s="45"/>
      <c r="E2002" s="45" t="s">
        <v>898</v>
      </c>
      <c r="F2002" s="54">
        <v>6</v>
      </c>
      <c r="G2002" s="52">
        <f t="shared" si="93"/>
        <v>1446</v>
      </c>
      <c r="H2002" s="45">
        <f t="shared" si="94"/>
        <v>2</v>
      </c>
      <c r="I2002" s="43">
        <f t="shared" si="95"/>
        <v>3</v>
      </c>
    </row>
    <row r="2003" spans="3:9" hidden="1" x14ac:dyDescent="0.25">
      <c r="C2003" s="53">
        <v>43484</v>
      </c>
      <c r="D2003" s="45"/>
      <c r="E2003" s="45" t="s">
        <v>898</v>
      </c>
      <c r="F2003" s="54">
        <v>6</v>
      </c>
      <c r="G2003" s="52">
        <f t="shared" si="93"/>
        <v>1446</v>
      </c>
      <c r="H2003" s="45">
        <f t="shared" si="94"/>
        <v>1</v>
      </c>
      <c r="I2003" s="43">
        <f t="shared" si="95"/>
        <v>3</v>
      </c>
    </row>
    <row r="2004" spans="3:9" hidden="1" x14ac:dyDescent="0.25">
      <c r="C2004" s="53">
        <v>43484</v>
      </c>
      <c r="D2004" s="45"/>
      <c r="E2004" s="45" t="s">
        <v>898</v>
      </c>
      <c r="F2004" s="54">
        <v>7</v>
      </c>
      <c r="G2004" s="52">
        <f t="shared" si="93"/>
        <v>1447</v>
      </c>
      <c r="H2004" s="45">
        <f t="shared" si="94"/>
        <v>3</v>
      </c>
      <c r="I2004" s="43">
        <f t="shared" si="95"/>
        <v>3</v>
      </c>
    </row>
    <row r="2005" spans="3:9" hidden="1" x14ac:dyDescent="0.25">
      <c r="C2005" s="53">
        <v>43484</v>
      </c>
      <c r="D2005" s="45"/>
      <c r="E2005" s="45" t="s">
        <v>898</v>
      </c>
      <c r="F2005" s="54">
        <v>7</v>
      </c>
      <c r="G2005" s="52">
        <f t="shared" si="93"/>
        <v>1447</v>
      </c>
      <c r="H2005" s="45">
        <f t="shared" si="94"/>
        <v>2</v>
      </c>
      <c r="I2005" s="43">
        <f t="shared" si="95"/>
        <v>3</v>
      </c>
    </row>
    <row r="2006" spans="3:9" hidden="1" x14ac:dyDescent="0.25">
      <c r="C2006" s="53">
        <v>43484</v>
      </c>
      <c r="D2006" s="45"/>
      <c r="E2006" s="45" t="s">
        <v>898</v>
      </c>
      <c r="F2006" s="54">
        <v>7</v>
      </c>
      <c r="G2006" s="52">
        <f t="shared" si="93"/>
        <v>1447</v>
      </c>
      <c r="H2006" s="45">
        <f t="shared" si="94"/>
        <v>1</v>
      </c>
      <c r="I2006" s="43">
        <f t="shared" si="95"/>
        <v>3</v>
      </c>
    </row>
    <row r="2007" spans="3:9" hidden="1" x14ac:dyDescent="0.25">
      <c r="C2007" s="53">
        <v>43484</v>
      </c>
      <c r="D2007" s="45"/>
      <c r="E2007" s="45" t="s">
        <v>898</v>
      </c>
      <c r="F2007" s="54">
        <v>8</v>
      </c>
      <c r="G2007" s="52">
        <f t="shared" si="93"/>
        <v>1448</v>
      </c>
      <c r="H2007" s="45">
        <f t="shared" si="94"/>
        <v>3</v>
      </c>
      <c r="I2007" s="43">
        <f t="shared" si="95"/>
        <v>3</v>
      </c>
    </row>
    <row r="2008" spans="3:9" hidden="1" x14ac:dyDescent="0.25">
      <c r="C2008" s="53">
        <v>43484</v>
      </c>
      <c r="D2008" s="45"/>
      <c r="E2008" s="45" t="s">
        <v>898</v>
      </c>
      <c r="F2008" s="54">
        <v>8</v>
      </c>
      <c r="G2008" s="52">
        <f t="shared" si="93"/>
        <v>1448</v>
      </c>
      <c r="H2008" s="45">
        <f t="shared" si="94"/>
        <v>2</v>
      </c>
      <c r="I2008" s="43">
        <f t="shared" si="95"/>
        <v>3</v>
      </c>
    </row>
    <row r="2009" spans="3:9" hidden="1" x14ac:dyDescent="0.25">
      <c r="C2009" s="53">
        <v>43484</v>
      </c>
      <c r="D2009" s="45"/>
      <c r="E2009" s="45" t="s">
        <v>898</v>
      </c>
      <c r="F2009" s="54">
        <v>8</v>
      </c>
      <c r="G2009" s="52">
        <f t="shared" si="93"/>
        <v>1448</v>
      </c>
      <c r="H2009" s="45">
        <f t="shared" si="94"/>
        <v>1</v>
      </c>
      <c r="I2009" s="43">
        <f t="shared" si="95"/>
        <v>3</v>
      </c>
    </row>
    <row r="2010" spans="3:9" hidden="1" x14ac:dyDescent="0.25">
      <c r="C2010" s="53">
        <v>43484</v>
      </c>
      <c r="D2010" s="45"/>
      <c r="E2010" s="45" t="s">
        <v>898</v>
      </c>
      <c r="F2010" s="54">
        <v>9</v>
      </c>
      <c r="G2010" s="52">
        <f t="shared" si="93"/>
        <v>1449</v>
      </c>
      <c r="H2010" s="45">
        <f t="shared" si="94"/>
        <v>3</v>
      </c>
      <c r="I2010" s="43">
        <f t="shared" si="95"/>
        <v>3</v>
      </c>
    </row>
    <row r="2011" spans="3:9" hidden="1" x14ac:dyDescent="0.25">
      <c r="C2011" s="53">
        <v>43484</v>
      </c>
      <c r="D2011" s="45"/>
      <c r="E2011" s="45" t="s">
        <v>898</v>
      </c>
      <c r="F2011" s="54">
        <v>9</v>
      </c>
      <c r="G2011" s="52">
        <f t="shared" si="93"/>
        <v>1449</v>
      </c>
      <c r="H2011" s="45">
        <f t="shared" si="94"/>
        <v>2</v>
      </c>
      <c r="I2011" s="43">
        <f t="shared" si="95"/>
        <v>3</v>
      </c>
    </row>
    <row r="2012" spans="3:9" hidden="1" x14ac:dyDescent="0.25">
      <c r="C2012" s="53">
        <v>43484</v>
      </c>
      <c r="D2012" s="45"/>
      <c r="E2012" s="45" t="s">
        <v>898</v>
      </c>
      <c r="F2012" s="54">
        <v>9</v>
      </c>
      <c r="G2012" s="52">
        <f t="shared" si="93"/>
        <v>1449</v>
      </c>
      <c r="H2012" s="45">
        <f t="shared" si="94"/>
        <v>1</v>
      </c>
      <c r="I2012" s="43">
        <f t="shared" si="95"/>
        <v>3</v>
      </c>
    </row>
    <row r="2013" spans="3:9" x14ac:dyDescent="0.25">
      <c r="C2013" s="53">
        <v>43491</v>
      </c>
      <c r="D2013" s="45"/>
      <c r="E2013" s="45" t="s">
        <v>261</v>
      </c>
      <c r="F2013" s="54">
        <v>2</v>
      </c>
      <c r="G2013" s="52">
        <f t="shared" si="93"/>
        <v>1450</v>
      </c>
      <c r="H2013" s="45">
        <f t="shared" si="94"/>
        <v>2</v>
      </c>
      <c r="I2013" s="43">
        <f t="shared" si="95"/>
        <v>2</v>
      </c>
    </row>
    <row r="2014" spans="3:9" x14ac:dyDescent="0.25">
      <c r="C2014" s="53">
        <v>43491</v>
      </c>
      <c r="D2014" s="45"/>
      <c r="E2014" s="45" t="s">
        <v>261</v>
      </c>
      <c r="F2014" s="54">
        <v>2</v>
      </c>
      <c r="G2014" s="52">
        <f t="shared" si="93"/>
        <v>1450</v>
      </c>
      <c r="H2014" s="45">
        <f t="shared" si="94"/>
        <v>1</v>
      </c>
      <c r="I2014" s="43">
        <f t="shared" si="95"/>
        <v>2</v>
      </c>
    </row>
    <row r="2015" spans="3:9" hidden="1" x14ac:dyDescent="0.25">
      <c r="C2015" s="53">
        <v>43491</v>
      </c>
      <c r="D2015" s="45"/>
      <c r="E2015" s="45" t="s">
        <v>261</v>
      </c>
      <c r="F2015" s="54">
        <v>3</v>
      </c>
      <c r="G2015" s="52">
        <f t="shared" si="93"/>
        <v>1451</v>
      </c>
      <c r="H2015" s="45">
        <f t="shared" si="94"/>
        <v>3</v>
      </c>
      <c r="I2015" s="43">
        <f t="shared" si="95"/>
        <v>3</v>
      </c>
    </row>
    <row r="2016" spans="3:9" hidden="1" x14ac:dyDescent="0.25">
      <c r="C2016" s="53">
        <v>43491</v>
      </c>
      <c r="D2016" s="45"/>
      <c r="E2016" s="45" t="s">
        <v>261</v>
      </c>
      <c r="F2016" s="54">
        <v>3</v>
      </c>
      <c r="G2016" s="52">
        <f t="shared" si="93"/>
        <v>1451</v>
      </c>
      <c r="H2016" s="45">
        <f t="shared" si="94"/>
        <v>2</v>
      </c>
      <c r="I2016" s="43">
        <f t="shared" si="95"/>
        <v>3</v>
      </c>
    </row>
    <row r="2017" spans="3:9" hidden="1" x14ac:dyDescent="0.25">
      <c r="C2017" s="53">
        <v>43491</v>
      </c>
      <c r="D2017" s="45"/>
      <c r="E2017" s="45" t="s">
        <v>261</v>
      </c>
      <c r="F2017" s="54">
        <v>3</v>
      </c>
      <c r="G2017" s="52">
        <f t="shared" si="93"/>
        <v>1451</v>
      </c>
      <c r="H2017" s="45">
        <f t="shared" si="94"/>
        <v>1</v>
      </c>
      <c r="I2017" s="43">
        <f t="shared" si="95"/>
        <v>3</v>
      </c>
    </row>
    <row r="2018" spans="3:9" hidden="1" x14ac:dyDescent="0.25">
      <c r="C2018" s="53">
        <v>43491</v>
      </c>
      <c r="D2018" s="45"/>
      <c r="E2018" s="45" t="s">
        <v>261</v>
      </c>
      <c r="F2018" s="54">
        <v>7</v>
      </c>
      <c r="G2018" s="52">
        <f t="shared" si="93"/>
        <v>1452</v>
      </c>
      <c r="H2018" s="45">
        <f t="shared" si="94"/>
        <v>3</v>
      </c>
      <c r="I2018" s="43">
        <f t="shared" si="95"/>
        <v>3</v>
      </c>
    </row>
    <row r="2019" spans="3:9" hidden="1" x14ac:dyDescent="0.25">
      <c r="C2019" s="53">
        <v>43491</v>
      </c>
      <c r="D2019" s="45"/>
      <c r="E2019" s="45" t="s">
        <v>261</v>
      </c>
      <c r="F2019" s="54">
        <v>7</v>
      </c>
      <c r="G2019" s="52">
        <f t="shared" si="93"/>
        <v>1452</v>
      </c>
      <c r="H2019" s="45">
        <f t="shared" si="94"/>
        <v>2</v>
      </c>
      <c r="I2019" s="43">
        <f t="shared" si="95"/>
        <v>3</v>
      </c>
    </row>
    <row r="2020" spans="3:9" hidden="1" x14ac:dyDescent="0.25">
      <c r="C2020" s="53">
        <v>43491</v>
      </c>
      <c r="D2020" s="45"/>
      <c r="E2020" s="45" t="s">
        <v>261</v>
      </c>
      <c r="F2020" s="54">
        <v>7</v>
      </c>
      <c r="G2020" s="52">
        <f t="shared" si="93"/>
        <v>1452</v>
      </c>
      <c r="H2020" s="45">
        <f t="shared" si="94"/>
        <v>1</v>
      </c>
      <c r="I2020" s="43">
        <f t="shared" si="95"/>
        <v>3</v>
      </c>
    </row>
    <row r="2021" spans="3:9" hidden="1" x14ac:dyDescent="0.25">
      <c r="C2021" s="53">
        <v>43491</v>
      </c>
      <c r="D2021" s="45"/>
      <c r="E2021" s="45" t="s">
        <v>261</v>
      </c>
      <c r="F2021" s="54">
        <v>8</v>
      </c>
      <c r="G2021" s="52">
        <f t="shared" si="93"/>
        <v>1453</v>
      </c>
      <c r="H2021" s="45">
        <f t="shared" si="94"/>
        <v>3</v>
      </c>
      <c r="I2021" s="43">
        <f t="shared" si="95"/>
        <v>3</v>
      </c>
    </row>
    <row r="2022" spans="3:9" hidden="1" x14ac:dyDescent="0.25">
      <c r="C2022" s="53">
        <v>43491</v>
      </c>
      <c r="D2022" s="45"/>
      <c r="E2022" s="45" t="s">
        <v>261</v>
      </c>
      <c r="F2022" s="54">
        <v>8</v>
      </c>
      <c r="G2022" s="52">
        <f t="shared" si="93"/>
        <v>1453</v>
      </c>
      <c r="H2022" s="45">
        <f t="shared" si="94"/>
        <v>2</v>
      </c>
      <c r="I2022" s="43">
        <f t="shared" si="95"/>
        <v>3</v>
      </c>
    </row>
    <row r="2023" spans="3:9" hidden="1" x14ac:dyDescent="0.25">
      <c r="C2023" s="53">
        <v>43491</v>
      </c>
      <c r="D2023" s="45"/>
      <c r="E2023" s="45" t="s">
        <v>261</v>
      </c>
      <c r="F2023" s="54">
        <v>8</v>
      </c>
      <c r="G2023" s="52">
        <f t="shared" si="93"/>
        <v>1453</v>
      </c>
      <c r="H2023" s="45">
        <f t="shared" si="94"/>
        <v>1</v>
      </c>
      <c r="I2023" s="43">
        <f t="shared" si="95"/>
        <v>3</v>
      </c>
    </row>
    <row r="2024" spans="3:9" x14ac:dyDescent="0.25">
      <c r="C2024" s="53">
        <v>43491</v>
      </c>
      <c r="D2024" s="45"/>
      <c r="E2024" s="45" t="s">
        <v>261</v>
      </c>
      <c r="F2024" s="54">
        <v>9</v>
      </c>
      <c r="G2024" s="52">
        <f t="shared" si="93"/>
        <v>1454</v>
      </c>
      <c r="H2024" s="45">
        <f t="shared" si="94"/>
        <v>2</v>
      </c>
      <c r="I2024" s="43">
        <f t="shared" si="95"/>
        <v>2</v>
      </c>
    </row>
    <row r="2025" spans="3:9" x14ac:dyDescent="0.25">
      <c r="C2025" s="53">
        <v>43491</v>
      </c>
      <c r="D2025" s="45"/>
      <c r="E2025" s="45" t="s">
        <v>261</v>
      </c>
      <c r="F2025" s="54">
        <v>9</v>
      </c>
      <c r="G2025" s="52">
        <f t="shared" si="93"/>
        <v>1454</v>
      </c>
      <c r="H2025" s="45">
        <f t="shared" si="94"/>
        <v>1</v>
      </c>
      <c r="I2025" s="43">
        <f t="shared" si="95"/>
        <v>2</v>
      </c>
    </row>
    <row r="2026" spans="3:9" hidden="1" x14ac:dyDescent="0.25">
      <c r="C2026" s="53">
        <v>43498</v>
      </c>
      <c r="D2026" s="45"/>
      <c r="E2026" s="45" t="s">
        <v>261</v>
      </c>
      <c r="F2026" s="54">
        <v>1</v>
      </c>
      <c r="G2026" s="52">
        <f t="shared" si="93"/>
        <v>1455</v>
      </c>
      <c r="H2026" s="45">
        <f t="shared" si="94"/>
        <v>3</v>
      </c>
      <c r="I2026" s="43">
        <f t="shared" si="95"/>
        <v>3</v>
      </c>
    </row>
    <row r="2027" spans="3:9" hidden="1" x14ac:dyDescent="0.25">
      <c r="C2027" s="53">
        <v>43498</v>
      </c>
      <c r="D2027" s="45"/>
      <c r="E2027" s="45" t="s">
        <v>261</v>
      </c>
      <c r="F2027" s="54">
        <v>1</v>
      </c>
      <c r="G2027" s="52">
        <f t="shared" si="93"/>
        <v>1455</v>
      </c>
      <c r="H2027" s="45">
        <f t="shared" si="94"/>
        <v>2</v>
      </c>
      <c r="I2027" s="43">
        <f t="shared" si="95"/>
        <v>3</v>
      </c>
    </row>
    <row r="2028" spans="3:9" hidden="1" x14ac:dyDescent="0.25">
      <c r="C2028" s="53">
        <v>43498</v>
      </c>
      <c r="D2028" s="45"/>
      <c r="E2028" s="45" t="s">
        <v>261</v>
      </c>
      <c r="F2028" s="54">
        <v>1</v>
      </c>
      <c r="G2028" s="52">
        <f t="shared" si="93"/>
        <v>1455</v>
      </c>
      <c r="H2028" s="45">
        <f t="shared" si="94"/>
        <v>1</v>
      </c>
      <c r="I2028" s="43">
        <f t="shared" si="95"/>
        <v>3</v>
      </c>
    </row>
    <row r="2029" spans="3:9" hidden="1" x14ac:dyDescent="0.25">
      <c r="C2029" s="53">
        <v>43498</v>
      </c>
      <c r="D2029" s="45"/>
      <c r="E2029" s="45" t="s">
        <v>261</v>
      </c>
      <c r="F2029" s="54">
        <v>2</v>
      </c>
      <c r="G2029" s="52">
        <f t="shared" si="93"/>
        <v>1456</v>
      </c>
      <c r="H2029" s="45">
        <f t="shared" si="94"/>
        <v>3</v>
      </c>
      <c r="I2029" s="43">
        <f t="shared" si="95"/>
        <v>3</v>
      </c>
    </row>
    <row r="2030" spans="3:9" hidden="1" x14ac:dyDescent="0.25">
      <c r="C2030" s="53">
        <v>43498</v>
      </c>
      <c r="D2030" s="45"/>
      <c r="E2030" s="45" t="s">
        <v>261</v>
      </c>
      <c r="F2030" s="54">
        <v>2</v>
      </c>
      <c r="G2030" s="52">
        <f t="shared" si="93"/>
        <v>1456</v>
      </c>
      <c r="H2030" s="45">
        <f t="shared" si="94"/>
        <v>2</v>
      </c>
      <c r="I2030" s="43">
        <f t="shared" si="95"/>
        <v>3</v>
      </c>
    </row>
    <row r="2031" spans="3:9" hidden="1" x14ac:dyDescent="0.25">
      <c r="C2031" s="53">
        <v>43498</v>
      </c>
      <c r="D2031" s="45"/>
      <c r="E2031" s="45" t="s">
        <v>261</v>
      </c>
      <c r="F2031" s="54">
        <v>2</v>
      </c>
      <c r="G2031" s="52">
        <f t="shared" si="93"/>
        <v>1456</v>
      </c>
      <c r="H2031" s="45">
        <f t="shared" si="94"/>
        <v>1</v>
      </c>
      <c r="I2031" s="43">
        <f t="shared" si="95"/>
        <v>3</v>
      </c>
    </row>
    <row r="2032" spans="3:9" hidden="1" x14ac:dyDescent="0.25">
      <c r="C2032" s="53">
        <v>43498</v>
      </c>
      <c r="D2032" s="45"/>
      <c r="E2032" s="45" t="s">
        <v>261</v>
      </c>
      <c r="F2032" s="54">
        <v>3</v>
      </c>
      <c r="G2032" s="52">
        <f t="shared" si="93"/>
        <v>1457</v>
      </c>
      <c r="H2032" s="45">
        <f t="shared" si="94"/>
        <v>3</v>
      </c>
      <c r="I2032" s="43">
        <f t="shared" si="95"/>
        <v>3</v>
      </c>
    </row>
    <row r="2033" spans="3:9" hidden="1" x14ac:dyDescent="0.25">
      <c r="C2033" s="53">
        <v>43498</v>
      </c>
      <c r="D2033" s="45"/>
      <c r="E2033" s="45" t="s">
        <v>261</v>
      </c>
      <c r="F2033" s="54">
        <v>3</v>
      </c>
      <c r="G2033" s="52">
        <f t="shared" si="93"/>
        <v>1457</v>
      </c>
      <c r="H2033" s="45">
        <f t="shared" si="94"/>
        <v>2</v>
      </c>
      <c r="I2033" s="43">
        <f t="shared" si="95"/>
        <v>3</v>
      </c>
    </row>
    <row r="2034" spans="3:9" hidden="1" x14ac:dyDescent="0.25">
      <c r="C2034" s="53">
        <v>43498</v>
      </c>
      <c r="D2034" s="45"/>
      <c r="E2034" s="45" t="s">
        <v>261</v>
      </c>
      <c r="F2034" s="54">
        <v>3</v>
      </c>
      <c r="G2034" s="52">
        <f t="shared" si="93"/>
        <v>1457</v>
      </c>
      <c r="H2034" s="45">
        <f t="shared" si="94"/>
        <v>1</v>
      </c>
      <c r="I2034" s="43">
        <f t="shared" si="95"/>
        <v>3</v>
      </c>
    </row>
    <row r="2035" spans="3:9" hidden="1" x14ac:dyDescent="0.25">
      <c r="C2035" s="53">
        <v>43498</v>
      </c>
      <c r="D2035" s="45"/>
      <c r="E2035" s="45" t="s">
        <v>261</v>
      </c>
      <c r="F2035" s="54">
        <v>4</v>
      </c>
      <c r="G2035" s="52">
        <f t="shared" si="93"/>
        <v>1458</v>
      </c>
      <c r="H2035" s="45">
        <f t="shared" si="94"/>
        <v>3</v>
      </c>
      <c r="I2035" s="43">
        <f t="shared" si="95"/>
        <v>3</v>
      </c>
    </row>
    <row r="2036" spans="3:9" hidden="1" x14ac:dyDescent="0.25">
      <c r="C2036" s="53">
        <v>43498</v>
      </c>
      <c r="D2036" s="45"/>
      <c r="E2036" s="45" t="s">
        <v>261</v>
      </c>
      <c r="F2036" s="54">
        <v>4</v>
      </c>
      <c r="G2036" s="52">
        <f t="shared" si="93"/>
        <v>1458</v>
      </c>
      <c r="H2036" s="45">
        <f t="shared" si="94"/>
        <v>2</v>
      </c>
      <c r="I2036" s="43">
        <f t="shared" si="95"/>
        <v>3</v>
      </c>
    </row>
    <row r="2037" spans="3:9" hidden="1" x14ac:dyDescent="0.25">
      <c r="C2037" s="53">
        <v>43498</v>
      </c>
      <c r="D2037" s="45"/>
      <c r="E2037" s="45" t="s">
        <v>261</v>
      </c>
      <c r="F2037" s="54">
        <v>4</v>
      </c>
      <c r="G2037" s="52">
        <f t="shared" si="93"/>
        <v>1458</v>
      </c>
      <c r="H2037" s="45">
        <f t="shared" si="94"/>
        <v>1</v>
      </c>
      <c r="I2037" s="43">
        <f t="shared" si="95"/>
        <v>3</v>
      </c>
    </row>
    <row r="2038" spans="3:9" hidden="1" x14ac:dyDescent="0.25">
      <c r="C2038" s="53">
        <v>43498</v>
      </c>
      <c r="D2038" s="45"/>
      <c r="E2038" s="45" t="s">
        <v>261</v>
      </c>
      <c r="F2038" s="54">
        <v>6</v>
      </c>
      <c r="G2038" s="52">
        <f t="shared" si="93"/>
        <v>1459</v>
      </c>
      <c r="H2038" s="45">
        <f t="shared" si="94"/>
        <v>3</v>
      </c>
      <c r="I2038" s="43">
        <f t="shared" si="95"/>
        <v>3</v>
      </c>
    </row>
    <row r="2039" spans="3:9" hidden="1" x14ac:dyDescent="0.25">
      <c r="C2039" s="53">
        <v>43498</v>
      </c>
      <c r="D2039" s="45"/>
      <c r="E2039" s="45" t="s">
        <v>261</v>
      </c>
      <c r="F2039" s="54">
        <v>6</v>
      </c>
      <c r="G2039" s="52">
        <f t="shared" si="93"/>
        <v>1459</v>
      </c>
      <c r="H2039" s="45">
        <f t="shared" si="94"/>
        <v>2</v>
      </c>
      <c r="I2039" s="43">
        <f t="shared" si="95"/>
        <v>3</v>
      </c>
    </row>
    <row r="2040" spans="3:9" hidden="1" x14ac:dyDescent="0.25">
      <c r="C2040" s="53">
        <v>43498</v>
      </c>
      <c r="D2040" s="45"/>
      <c r="E2040" s="45" t="s">
        <v>261</v>
      </c>
      <c r="F2040" s="54">
        <v>6</v>
      </c>
      <c r="G2040" s="52">
        <f t="shared" si="93"/>
        <v>1459</v>
      </c>
      <c r="H2040" s="45">
        <f t="shared" si="94"/>
        <v>1</v>
      </c>
      <c r="I2040" s="43">
        <f t="shared" si="95"/>
        <v>3</v>
      </c>
    </row>
    <row r="2041" spans="3:9" hidden="1" x14ac:dyDescent="0.25">
      <c r="C2041" s="53">
        <v>43498</v>
      </c>
      <c r="D2041" s="45"/>
      <c r="E2041" s="45" t="s">
        <v>261</v>
      </c>
      <c r="F2041" s="54">
        <v>9</v>
      </c>
      <c r="G2041" s="52">
        <f t="shared" si="93"/>
        <v>1460</v>
      </c>
      <c r="H2041" s="45">
        <f t="shared" si="94"/>
        <v>3</v>
      </c>
      <c r="I2041" s="43">
        <f t="shared" si="95"/>
        <v>3</v>
      </c>
    </row>
    <row r="2042" spans="3:9" hidden="1" x14ac:dyDescent="0.25">
      <c r="C2042" s="53">
        <v>43498</v>
      </c>
      <c r="D2042" s="45"/>
      <c r="E2042" s="45" t="s">
        <v>261</v>
      </c>
      <c r="F2042" s="54">
        <v>9</v>
      </c>
      <c r="G2042" s="52">
        <f t="shared" si="93"/>
        <v>1460</v>
      </c>
      <c r="H2042" s="45">
        <f t="shared" si="94"/>
        <v>2</v>
      </c>
      <c r="I2042" s="43">
        <f t="shared" si="95"/>
        <v>3</v>
      </c>
    </row>
    <row r="2043" spans="3:9" hidden="1" x14ac:dyDescent="0.25">
      <c r="C2043" s="53">
        <v>43498</v>
      </c>
      <c r="D2043" s="45"/>
      <c r="E2043" s="45" t="s">
        <v>261</v>
      </c>
      <c r="F2043" s="54">
        <v>9</v>
      </c>
      <c r="G2043" s="52">
        <f t="shared" si="93"/>
        <v>1460</v>
      </c>
      <c r="H2043" s="45">
        <f t="shared" si="94"/>
        <v>1</v>
      </c>
      <c r="I2043" s="43">
        <f t="shared" si="95"/>
        <v>3</v>
      </c>
    </row>
    <row r="2044" spans="3:9" hidden="1" x14ac:dyDescent="0.25">
      <c r="C2044" s="53">
        <v>43505</v>
      </c>
      <c r="D2044" s="45"/>
      <c r="E2044" s="45" t="s">
        <v>261</v>
      </c>
      <c r="F2044" s="54">
        <v>1</v>
      </c>
      <c r="G2044" s="52">
        <f t="shared" si="93"/>
        <v>1461</v>
      </c>
      <c r="H2044" s="45">
        <f t="shared" si="94"/>
        <v>3</v>
      </c>
      <c r="I2044" s="43">
        <f t="shared" si="95"/>
        <v>3</v>
      </c>
    </row>
    <row r="2045" spans="3:9" hidden="1" x14ac:dyDescent="0.25">
      <c r="C2045" s="53">
        <v>43505</v>
      </c>
      <c r="D2045" s="45"/>
      <c r="E2045" s="45" t="s">
        <v>261</v>
      </c>
      <c r="F2045" s="54">
        <v>1</v>
      </c>
      <c r="G2045" s="52">
        <f t="shared" si="93"/>
        <v>1461</v>
      </c>
      <c r="H2045" s="45">
        <f t="shared" si="94"/>
        <v>2</v>
      </c>
      <c r="I2045" s="43">
        <f t="shared" si="95"/>
        <v>3</v>
      </c>
    </row>
    <row r="2046" spans="3:9" hidden="1" x14ac:dyDescent="0.25">
      <c r="C2046" s="53">
        <v>43505</v>
      </c>
      <c r="D2046" s="45"/>
      <c r="E2046" s="45" t="s">
        <v>261</v>
      </c>
      <c r="F2046" s="54">
        <v>1</v>
      </c>
      <c r="G2046" s="52">
        <f t="shared" si="93"/>
        <v>1461</v>
      </c>
      <c r="H2046" s="45">
        <f t="shared" si="94"/>
        <v>1</v>
      </c>
      <c r="I2046" s="43">
        <f t="shared" si="95"/>
        <v>3</v>
      </c>
    </row>
    <row r="2047" spans="3:9" hidden="1" x14ac:dyDescent="0.25">
      <c r="C2047" s="53">
        <v>43505</v>
      </c>
      <c r="D2047" s="45"/>
      <c r="E2047" s="45" t="s">
        <v>261</v>
      </c>
      <c r="F2047" s="54">
        <v>3</v>
      </c>
      <c r="G2047" s="52">
        <f t="shared" si="93"/>
        <v>1462</v>
      </c>
      <c r="H2047" s="45">
        <f t="shared" si="94"/>
        <v>3</v>
      </c>
      <c r="I2047" s="43">
        <f t="shared" si="95"/>
        <v>3</v>
      </c>
    </row>
    <row r="2048" spans="3:9" hidden="1" x14ac:dyDescent="0.25">
      <c r="C2048" s="53">
        <v>43505</v>
      </c>
      <c r="D2048" s="45"/>
      <c r="E2048" s="45" t="s">
        <v>261</v>
      </c>
      <c r="F2048" s="54">
        <v>3</v>
      </c>
      <c r="G2048" s="52">
        <f t="shared" si="93"/>
        <v>1462</v>
      </c>
      <c r="H2048" s="45">
        <f t="shared" si="94"/>
        <v>2</v>
      </c>
      <c r="I2048" s="43">
        <f t="shared" si="95"/>
        <v>3</v>
      </c>
    </row>
    <row r="2049" spans="3:9" hidden="1" x14ac:dyDescent="0.25">
      <c r="C2049" s="53">
        <v>43505</v>
      </c>
      <c r="D2049" s="45"/>
      <c r="E2049" s="45" t="s">
        <v>261</v>
      </c>
      <c r="F2049" s="54">
        <v>3</v>
      </c>
      <c r="G2049" s="52">
        <f t="shared" si="93"/>
        <v>1462</v>
      </c>
      <c r="H2049" s="45">
        <f t="shared" si="94"/>
        <v>1</v>
      </c>
      <c r="I2049" s="43">
        <f t="shared" si="95"/>
        <v>3</v>
      </c>
    </row>
    <row r="2050" spans="3:9" hidden="1" x14ac:dyDescent="0.25">
      <c r="C2050" s="53">
        <v>43505</v>
      </c>
      <c r="D2050" s="45"/>
      <c r="E2050" s="45" t="s">
        <v>261</v>
      </c>
      <c r="F2050" s="54">
        <v>7</v>
      </c>
      <c r="G2050" s="52">
        <f t="shared" si="93"/>
        <v>1463</v>
      </c>
      <c r="H2050" s="45">
        <f t="shared" si="94"/>
        <v>3</v>
      </c>
      <c r="I2050" s="43">
        <f t="shared" si="95"/>
        <v>3</v>
      </c>
    </row>
    <row r="2051" spans="3:9" hidden="1" x14ac:dyDescent="0.25">
      <c r="C2051" s="53">
        <v>43505</v>
      </c>
      <c r="D2051" s="45"/>
      <c r="E2051" s="45" t="s">
        <v>261</v>
      </c>
      <c r="F2051" s="54">
        <v>7</v>
      </c>
      <c r="G2051" s="52">
        <f t="shared" si="93"/>
        <v>1463</v>
      </c>
      <c r="H2051" s="45">
        <f t="shared" si="94"/>
        <v>2</v>
      </c>
      <c r="I2051" s="43">
        <f t="shared" si="95"/>
        <v>3</v>
      </c>
    </row>
    <row r="2052" spans="3:9" hidden="1" x14ac:dyDescent="0.25">
      <c r="C2052" s="53">
        <v>43505</v>
      </c>
      <c r="D2052" s="45"/>
      <c r="E2052" s="45" t="s">
        <v>261</v>
      </c>
      <c r="F2052" s="54">
        <v>7</v>
      </c>
      <c r="G2052" s="52">
        <f t="shared" si="93"/>
        <v>1463</v>
      </c>
      <c r="H2052" s="45">
        <f t="shared" si="94"/>
        <v>1</v>
      </c>
      <c r="I2052" s="43">
        <f t="shared" si="95"/>
        <v>3</v>
      </c>
    </row>
    <row r="2053" spans="3:9" hidden="1" x14ac:dyDescent="0.25">
      <c r="C2053" s="53">
        <v>43505</v>
      </c>
      <c r="D2053" s="45"/>
      <c r="E2053" s="45" t="s">
        <v>261</v>
      </c>
      <c r="F2053" s="54">
        <v>8</v>
      </c>
      <c r="G2053" s="52">
        <f t="shared" ref="G2053:G2116" si="96">IF(AND(C2053=C2052,F2053=F2052),G2052,G2052+1)</f>
        <v>1464</v>
      </c>
      <c r="H2053" s="45">
        <f t="shared" si="94"/>
        <v>3</v>
      </c>
      <c r="I2053" s="43">
        <f t="shared" si="95"/>
        <v>3</v>
      </c>
    </row>
    <row r="2054" spans="3:9" hidden="1" x14ac:dyDescent="0.25">
      <c r="C2054" s="53">
        <v>43505</v>
      </c>
      <c r="D2054" s="45"/>
      <c r="E2054" s="45" t="s">
        <v>261</v>
      </c>
      <c r="F2054" s="54">
        <v>8</v>
      </c>
      <c r="G2054" s="52">
        <f t="shared" si="96"/>
        <v>1464</v>
      </c>
      <c r="H2054" s="45">
        <f t="shared" ref="H2054:H2117" si="97">IF(G2054=G2056,3,IF(G2054=G2055,2,1))</f>
        <v>2</v>
      </c>
      <c r="I2054" s="43">
        <f t="shared" ref="I2054:I2117" si="98">IF(H2052=3,3,IF(H2053=3,3,IF(H2053=2,2,H2054)))</f>
        <v>3</v>
      </c>
    </row>
    <row r="2055" spans="3:9" hidden="1" x14ac:dyDescent="0.25">
      <c r="C2055" s="53">
        <v>43505</v>
      </c>
      <c r="D2055" s="45"/>
      <c r="E2055" s="45" t="s">
        <v>261</v>
      </c>
      <c r="F2055" s="54">
        <v>8</v>
      </c>
      <c r="G2055" s="52">
        <f t="shared" si="96"/>
        <v>1464</v>
      </c>
      <c r="H2055" s="45">
        <f t="shared" si="97"/>
        <v>1</v>
      </c>
      <c r="I2055" s="43">
        <f t="shared" si="98"/>
        <v>3</v>
      </c>
    </row>
    <row r="2056" spans="3:9" hidden="1" x14ac:dyDescent="0.25">
      <c r="C2056" s="53">
        <v>43505</v>
      </c>
      <c r="D2056" s="45"/>
      <c r="E2056" s="45" t="s">
        <v>261</v>
      </c>
      <c r="F2056" s="54">
        <v>9</v>
      </c>
      <c r="G2056" s="52">
        <f t="shared" si="96"/>
        <v>1465</v>
      </c>
      <c r="H2056" s="45">
        <f t="shared" si="97"/>
        <v>3</v>
      </c>
      <c r="I2056" s="43">
        <f t="shared" si="98"/>
        <v>3</v>
      </c>
    </row>
    <row r="2057" spans="3:9" hidden="1" x14ac:dyDescent="0.25">
      <c r="C2057" s="53">
        <v>43505</v>
      </c>
      <c r="D2057" s="45"/>
      <c r="E2057" s="45" t="s">
        <v>261</v>
      </c>
      <c r="F2057" s="54">
        <v>9</v>
      </c>
      <c r="G2057" s="52">
        <f t="shared" si="96"/>
        <v>1465</v>
      </c>
      <c r="H2057" s="45">
        <f t="shared" si="97"/>
        <v>2</v>
      </c>
      <c r="I2057" s="43">
        <f t="shared" si="98"/>
        <v>3</v>
      </c>
    </row>
    <row r="2058" spans="3:9" hidden="1" x14ac:dyDescent="0.25">
      <c r="C2058" s="53">
        <v>43505</v>
      </c>
      <c r="D2058" s="45"/>
      <c r="E2058" s="45" t="s">
        <v>261</v>
      </c>
      <c r="F2058" s="54">
        <v>9</v>
      </c>
      <c r="G2058" s="52">
        <f t="shared" si="96"/>
        <v>1465</v>
      </c>
      <c r="H2058" s="45">
        <f t="shared" si="97"/>
        <v>1</v>
      </c>
      <c r="I2058" s="43">
        <f t="shared" si="98"/>
        <v>3</v>
      </c>
    </row>
    <row r="2059" spans="3:9" hidden="1" x14ac:dyDescent="0.25">
      <c r="C2059" s="53">
        <v>43512</v>
      </c>
      <c r="D2059" s="45"/>
      <c r="E2059" s="45" t="s">
        <v>898</v>
      </c>
      <c r="F2059" s="54">
        <v>1</v>
      </c>
      <c r="G2059" s="52">
        <f t="shared" si="96"/>
        <v>1466</v>
      </c>
      <c r="H2059" s="45">
        <f t="shared" si="97"/>
        <v>3</v>
      </c>
      <c r="I2059" s="43">
        <f t="shared" si="98"/>
        <v>3</v>
      </c>
    </row>
    <row r="2060" spans="3:9" hidden="1" x14ac:dyDescent="0.25">
      <c r="C2060" s="53">
        <v>43512</v>
      </c>
      <c r="D2060" s="45"/>
      <c r="E2060" s="45" t="s">
        <v>898</v>
      </c>
      <c r="F2060" s="54">
        <v>1</v>
      </c>
      <c r="G2060" s="52">
        <f t="shared" si="96"/>
        <v>1466</v>
      </c>
      <c r="H2060" s="45">
        <f t="shared" si="97"/>
        <v>2</v>
      </c>
      <c r="I2060" s="43">
        <f t="shared" si="98"/>
        <v>3</v>
      </c>
    </row>
    <row r="2061" spans="3:9" hidden="1" x14ac:dyDescent="0.25">
      <c r="C2061" s="53">
        <v>43512</v>
      </c>
      <c r="D2061" s="45"/>
      <c r="E2061" s="45" t="s">
        <v>898</v>
      </c>
      <c r="F2061" s="54">
        <v>1</v>
      </c>
      <c r="G2061" s="52">
        <f t="shared" si="96"/>
        <v>1466</v>
      </c>
      <c r="H2061" s="45">
        <f t="shared" si="97"/>
        <v>1</v>
      </c>
      <c r="I2061" s="43">
        <f t="shared" si="98"/>
        <v>3</v>
      </c>
    </row>
    <row r="2062" spans="3:9" x14ac:dyDescent="0.25">
      <c r="C2062" s="53">
        <v>43512</v>
      </c>
      <c r="D2062" s="45"/>
      <c r="E2062" s="45" t="s">
        <v>898</v>
      </c>
      <c r="F2062" s="54">
        <v>2</v>
      </c>
      <c r="G2062" s="52">
        <f t="shared" si="96"/>
        <v>1467</v>
      </c>
      <c r="H2062" s="45">
        <f t="shared" si="97"/>
        <v>2</v>
      </c>
      <c r="I2062" s="43">
        <f t="shared" si="98"/>
        <v>2</v>
      </c>
    </row>
    <row r="2063" spans="3:9" x14ac:dyDescent="0.25">
      <c r="C2063" s="53">
        <v>43512</v>
      </c>
      <c r="D2063" s="45"/>
      <c r="E2063" s="45" t="s">
        <v>898</v>
      </c>
      <c r="F2063" s="54">
        <v>2</v>
      </c>
      <c r="G2063" s="52">
        <f t="shared" si="96"/>
        <v>1467</v>
      </c>
      <c r="H2063" s="45">
        <f t="shared" si="97"/>
        <v>1</v>
      </c>
      <c r="I2063" s="43">
        <f t="shared" si="98"/>
        <v>2</v>
      </c>
    </row>
    <row r="2064" spans="3:9" x14ac:dyDescent="0.25">
      <c r="C2064" s="53">
        <v>43512</v>
      </c>
      <c r="D2064" s="45"/>
      <c r="E2064" s="45" t="s">
        <v>898</v>
      </c>
      <c r="F2064" s="54">
        <v>3</v>
      </c>
      <c r="G2064" s="52">
        <f t="shared" si="96"/>
        <v>1468</v>
      </c>
      <c r="H2064" s="45">
        <f t="shared" si="97"/>
        <v>2</v>
      </c>
      <c r="I2064" s="43">
        <f t="shared" si="98"/>
        <v>2</v>
      </c>
    </row>
    <row r="2065" spans="3:9" x14ac:dyDescent="0.25">
      <c r="C2065" s="53">
        <v>43512</v>
      </c>
      <c r="D2065" s="45"/>
      <c r="E2065" s="45" t="s">
        <v>898</v>
      </c>
      <c r="F2065" s="54">
        <v>3</v>
      </c>
      <c r="G2065" s="52">
        <f t="shared" si="96"/>
        <v>1468</v>
      </c>
      <c r="H2065" s="45">
        <f t="shared" si="97"/>
        <v>1</v>
      </c>
      <c r="I2065" s="43">
        <f t="shared" si="98"/>
        <v>2</v>
      </c>
    </row>
    <row r="2066" spans="3:9" x14ac:dyDescent="0.25">
      <c r="C2066" s="53">
        <v>43512</v>
      </c>
      <c r="D2066" s="45"/>
      <c r="E2066" s="45" t="s">
        <v>898</v>
      </c>
      <c r="F2066" s="54">
        <v>5</v>
      </c>
      <c r="G2066" s="52">
        <f t="shared" si="96"/>
        <v>1469</v>
      </c>
      <c r="H2066" s="45">
        <f t="shared" si="97"/>
        <v>2</v>
      </c>
      <c r="I2066" s="43">
        <f t="shared" si="98"/>
        <v>2</v>
      </c>
    </row>
    <row r="2067" spans="3:9" x14ac:dyDescent="0.25">
      <c r="C2067" s="53">
        <v>43512</v>
      </c>
      <c r="D2067" s="45"/>
      <c r="E2067" s="45" t="s">
        <v>898</v>
      </c>
      <c r="F2067" s="54">
        <v>5</v>
      </c>
      <c r="G2067" s="52">
        <f t="shared" si="96"/>
        <v>1469</v>
      </c>
      <c r="H2067" s="45">
        <f t="shared" si="97"/>
        <v>1</v>
      </c>
      <c r="I2067" s="43">
        <f t="shared" si="98"/>
        <v>2</v>
      </c>
    </row>
    <row r="2068" spans="3:9" hidden="1" x14ac:dyDescent="0.25">
      <c r="C2068" s="53">
        <v>43512</v>
      </c>
      <c r="D2068" s="45"/>
      <c r="E2068" s="45" t="s">
        <v>898</v>
      </c>
      <c r="F2068" s="54">
        <v>6</v>
      </c>
      <c r="G2068" s="52">
        <f t="shared" si="96"/>
        <v>1470</v>
      </c>
      <c r="H2068" s="45">
        <f t="shared" si="97"/>
        <v>3</v>
      </c>
      <c r="I2068" s="43">
        <f t="shared" si="98"/>
        <v>3</v>
      </c>
    </row>
    <row r="2069" spans="3:9" hidden="1" x14ac:dyDescent="0.25">
      <c r="C2069" s="53">
        <v>43512</v>
      </c>
      <c r="D2069" s="45"/>
      <c r="E2069" s="45" t="s">
        <v>898</v>
      </c>
      <c r="F2069" s="54">
        <v>6</v>
      </c>
      <c r="G2069" s="52">
        <f t="shared" si="96"/>
        <v>1470</v>
      </c>
      <c r="H2069" s="45">
        <f t="shared" si="97"/>
        <v>2</v>
      </c>
      <c r="I2069" s="43">
        <f t="shared" si="98"/>
        <v>3</v>
      </c>
    </row>
    <row r="2070" spans="3:9" hidden="1" x14ac:dyDescent="0.25">
      <c r="C2070" s="53">
        <v>43512</v>
      </c>
      <c r="D2070" s="45"/>
      <c r="E2070" s="45" t="s">
        <v>898</v>
      </c>
      <c r="F2070" s="54">
        <v>6</v>
      </c>
      <c r="G2070" s="52">
        <f t="shared" si="96"/>
        <v>1470</v>
      </c>
      <c r="H2070" s="45">
        <f t="shared" si="97"/>
        <v>1</v>
      </c>
      <c r="I2070" s="43">
        <f t="shared" si="98"/>
        <v>3</v>
      </c>
    </row>
    <row r="2071" spans="3:9" hidden="1" x14ac:dyDescent="0.25">
      <c r="C2071" s="53">
        <v>43512</v>
      </c>
      <c r="D2071" s="45"/>
      <c r="E2071" s="45" t="s">
        <v>898</v>
      </c>
      <c r="F2071" s="54">
        <v>9</v>
      </c>
      <c r="G2071" s="52">
        <f t="shared" si="96"/>
        <v>1471</v>
      </c>
      <c r="H2071" s="45">
        <f t="shared" si="97"/>
        <v>3</v>
      </c>
      <c r="I2071" s="43">
        <f t="shared" si="98"/>
        <v>3</v>
      </c>
    </row>
    <row r="2072" spans="3:9" hidden="1" x14ac:dyDescent="0.25">
      <c r="C2072" s="53">
        <v>43512</v>
      </c>
      <c r="D2072" s="45"/>
      <c r="E2072" s="45" t="s">
        <v>898</v>
      </c>
      <c r="F2072" s="54">
        <v>9</v>
      </c>
      <c r="G2072" s="52">
        <f t="shared" si="96"/>
        <v>1471</v>
      </c>
      <c r="H2072" s="45">
        <f t="shared" si="97"/>
        <v>2</v>
      </c>
      <c r="I2072" s="43">
        <f t="shared" si="98"/>
        <v>3</v>
      </c>
    </row>
    <row r="2073" spans="3:9" hidden="1" x14ac:dyDescent="0.25">
      <c r="C2073" s="53">
        <v>43512</v>
      </c>
      <c r="D2073" s="45"/>
      <c r="E2073" s="45" t="s">
        <v>898</v>
      </c>
      <c r="F2073" s="54">
        <v>9</v>
      </c>
      <c r="G2073" s="52">
        <f t="shared" si="96"/>
        <v>1471</v>
      </c>
      <c r="H2073" s="45">
        <f t="shared" si="97"/>
        <v>1</v>
      </c>
      <c r="I2073" s="43">
        <f t="shared" si="98"/>
        <v>3</v>
      </c>
    </row>
    <row r="2074" spans="3:9" hidden="1" x14ac:dyDescent="0.25">
      <c r="C2074" s="53">
        <v>43519</v>
      </c>
      <c r="D2074" s="45"/>
      <c r="E2074" s="45" t="s">
        <v>261</v>
      </c>
      <c r="F2074" s="54">
        <v>1</v>
      </c>
      <c r="G2074" s="52">
        <f t="shared" si="96"/>
        <v>1472</v>
      </c>
      <c r="H2074" s="45">
        <f t="shared" si="97"/>
        <v>3</v>
      </c>
      <c r="I2074" s="43">
        <f t="shared" si="98"/>
        <v>3</v>
      </c>
    </row>
    <row r="2075" spans="3:9" hidden="1" x14ac:dyDescent="0.25">
      <c r="C2075" s="53">
        <v>43519</v>
      </c>
      <c r="D2075" s="45"/>
      <c r="E2075" s="45" t="s">
        <v>261</v>
      </c>
      <c r="F2075" s="54">
        <v>1</v>
      </c>
      <c r="G2075" s="52">
        <f t="shared" si="96"/>
        <v>1472</v>
      </c>
      <c r="H2075" s="45">
        <f t="shared" si="97"/>
        <v>2</v>
      </c>
      <c r="I2075" s="43">
        <f t="shared" si="98"/>
        <v>3</v>
      </c>
    </row>
    <row r="2076" spans="3:9" hidden="1" x14ac:dyDescent="0.25">
      <c r="C2076" s="53">
        <v>43519</v>
      </c>
      <c r="D2076" s="45"/>
      <c r="E2076" s="45" t="s">
        <v>261</v>
      </c>
      <c r="F2076" s="54">
        <v>1</v>
      </c>
      <c r="G2076" s="52">
        <f t="shared" si="96"/>
        <v>1472</v>
      </c>
      <c r="H2076" s="45">
        <f t="shared" si="97"/>
        <v>1</v>
      </c>
      <c r="I2076" s="43">
        <f t="shared" si="98"/>
        <v>3</v>
      </c>
    </row>
    <row r="2077" spans="3:9" hidden="1" x14ac:dyDescent="0.25">
      <c r="C2077" s="53">
        <v>43519</v>
      </c>
      <c r="D2077" s="45"/>
      <c r="E2077" s="45" t="s">
        <v>261</v>
      </c>
      <c r="F2077" s="54">
        <v>3</v>
      </c>
      <c r="G2077" s="52">
        <f t="shared" si="96"/>
        <v>1473</v>
      </c>
      <c r="H2077" s="45">
        <f t="shared" si="97"/>
        <v>3</v>
      </c>
      <c r="I2077" s="43">
        <f t="shared" si="98"/>
        <v>3</v>
      </c>
    </row>
    <row r="2078" spans="3:9" hidden="1" x14ac:dyDescent="0.25">
      <c r="C2078" s="53">
        <v>43519</v>
      </c>
      <c r="D2078" s="45"/>
      <c r="E2078" s="45" t="s">
        <v>261</v>
      </c>
      <c r="F2078" s="54">
        <v>3</v>
      </c>
      <c r="G2078" s="52">
        <f t="shared" si="96"/>
        <v>1473</v>
      </c>
      <c r="H2078" s="45">
        <f t="shared" si="97"/>
        <v>2</v>
      </c>
      <c r="I2078" s="43">
        <f t="shared" si="98"/>
        <v>3</v>
      </c>
    </row>
    <row r="2079" spans="3:9" hidden="1" x14ac:dyDescent="0.25">
      <c r="C2079" s="53">
        <v>43519</v>
      </c>
      <c r="D2079" s="45"/>
      <c r="E2079" s="45" t="s">
        <v>261</v>
      </c>
      <c r="F2079" s="54">
        <v>3</v>
      </c>
      <c r="G2079" s="52">
        <f t="shared" si="96"/>
        <v>1473</v>
      </c>
      <c r="H2079" s="45">
        <f t="shared" si="97"/>
        <v>1</v>
      </c>
      <c r="I2079" s="43">
        <f t="shared" si="98"/>
        <v>3</v>
      </c>
    </row>
    <row r="2080" spans="3:9" hidden="1" x14ac:dyDescent="0.25">
      <c r="C2080" s="53">
        <v>43519</v>
      </c>
      <c r="D2080" s="45"/>
      <c r="E2080" s="45" t="s">
        <v>261</v>
      </c>
      <c r="F2080" s="54">
        <v>6</v>
      </c>
      <c r="G2080" s="52">
        <f t="shared" si="96"/>
        <v>1474</v>
      </c>
      <c r="H2080" s="45">
        <f t="shared" si="97"/>
        <v>3</v>
      </c>
      <c r="I2080" s="43">
        <f t="shared" si="98"/>
        <v>3</v>
      </c>
    </row>
    <row r="2081" spans="3:9" hidden="1" x14ac:dyDescent="0.25">
      <c r="C2081" s="53">
        <v>43519</v>
      </c>
      <c r="D2081" s="45"/>
      <c r="E2081" s="45" t="s">
        <v>261</v>
      </c>
      <c r="F2081" s="54">
        <v>6</v>
      </c>
      <c r="G2081" s="52">
        <f t="shared" si="96"/>
        <v>1474</v>
      </c>
      <c r="H2081" s="45">
        <f t="shared" si="97"/>
        <v>2</v>
      </c>
      <c r="I2081" s="43">
        <f t="shared" si="98"/>
        <v>3</v>
      </c>
    </row>
    <row r="2082" spans="3:9" hidden="1" x14ac:dyDescent="0.25">
      <c r="C2082" s="53">
        <v>43519</v>
      </c>
      <c r="D2082" s="45"/>
      <c r="E2082" s="45" t="s">
        <v>261</v>
      </c>
      <c r="F2082" s="54">
        <v>6</v>
      </c>
      <c r="G2082" s="52">
        <f t="shared" si="96"/>
        <v>1474</v>
      </c>
      <c r="H2082" s="45">
        <f t="shared" si="97"/>
        <v>1</v>
      </c>
      <c r="I2082" s="43">
        <f t="shared" si="98"/>
        <v>3</v>
      </c>
    </row>
    <row r="2083" spans="3:9" hidden="1" x14ac:dyDescent="0.25">
      <c r="C2083" s="53">
        <v>43519</v>
      </c>
      <c r="D2083" s="45"/>
      <c r="E2083" s="45" t="s">
        <v>261</v>
      </c>
      <c r="F2083" s="54">
        <v>8</v>
      </c>
      <c r="G2083" s="52">
        <f t="shared" si="96"/>
        <v>1475</v>
      </c>
      <c r="H2083" s="45">
        <f t="shared" si="97"/>
        <v>3</v>
      </c>
      <c r="I2083" s="43">
        <f t="shared" si="98"/>
        <v>3</v>
      </c>
    </row>
    <row r="2084" spans="3:9" hidden="1" x14ac:dyDescent="0.25">
      <c r="C2084" s="53">
        <v>43519</v>
      </c>
      <c r="D2084" s="45"/>
      <c r="E2084" s="45" t="s">
        <v>261</v>
      </c>
      <c r="F2084" s="54">
        <v>8</v>
      </c>
      <c r="G2084" s="52">
        <f t="shared" si="96"/>
        <v>1475</v>
      </c>
      <c r="H2084" s="45">
        <f t="shared" si="97"/>
        <v>2</v>
      </c>
      <c r="I2084" s="43">
        <f t="shared" si="98"/>
        <v>3</v>
      </c>
    </row>
    <row r="2085" spans="3:9" hidden="1" x14ac:dyDescent="0.25">
      <c r="C2085" s="53">
        <v>43519</v>
      </c>
      <c r="D2085" s="45"/>
      <c r="E2085" s="45" t="s">
        <v>261</v>
      </c>
      <c r="F2085" s="54">
        <v>8</v>
      </c>
      <c r="G2085" s="52">
        <f t="shared" si="96"/>
        <v>1475</v>
      </c>
      <c r="H2085" s="45">
        <f t="shared" si="97"/>
        <v>1</v>
      </c>
      <c r="I2085" s="43">
        <f t="shared" si="98"/>
        <v>3</v>
      </c>
    </row>
    <row r="2086" spans="3:9" hidden="1" x14ac:dyDescent="0.25">
      <c r="C2086" s="53">
        <v>43519</v>
      </c>
      <c r="D2086" s="45"/>
      <c r="E2086" s="45" t="s">
        <v>261</v>
      </c>
      <c r="F2086" s="54">
        <v>9</v>
      </c>
      <c r="G2086" s="52">
        <f t="shared" si="96"/>
        <v>1476</v>
      </c>
      <c r="H2086" s="45">
        <f t="shared" si="97"/>
        <v>3</v>
      </c>
      <c r="I2086" s="43">
        <f t="shared" si="98"/>
        <v>3</v>
      </c>
    </row>
    <row r="2087" spans="3:9" hidden="1" x14ac:dyDescent="0.25">
      <c r="C2087" s="53">
        <v>43519</v>
      </c>
      <c r="D2087" s="45"/>
      <c r="E2087" s="45" t="s">
        <v>261</v>
      </c>
      <c r="F2087" s="54">
        <v>9</v>
      </c>
      <c r="G2087" s="52">
        <f t="shared" si="96"/>
        <v>1476</v>
      </c>
      <c r="H2087" s="45">
        <f t="shared" si="97"/>
        <v>2</v>
      </c>
      <c r="I2087" s="43">
        <f t="shared" si="98"/>
        <v>3</v>
      </c>
    </row>
    <row r="2088" spans="3:9" hidden="1" x14ac:dyDescent="0.25">
      <c r="C2088" s="53">
        <v>43519</v>
      </c>
      <c r="D2088" s="45"/>
      <c r="E2088" s="45" t="s">
        <v>261</v>
      </c>
      <c r="F2088" s="54">
        <v>9</v>
      </c>
      <c r="G2088" s="52">
        <f t="shared" si="96"/>
        <v>1476</v>
      </c>
      <c r="H2088" s="45">
        <f t="shared" si="97"/>
        <v>1</v>
      </c>
      <c r="I2088" s="43">
        <f t="shared" si="98"/>
        <v>3</v>
      </c>
    </row>
    <row r="2089" spans="3:9" x14ac:dyDescent="0.25">
      <c r="C2089" s="53">
        <v>43526</v>
      </c>
      <c r="D2089" s="45"/>
      <c r="E2089" s="45" t="s">
        <v>898</v>
      </c>
      <c r="F2089" s="54">
        <v>2</v>
      </c>
      <c r="G2089" s="52">
        <f t="shared" si="96"/>
        <v>1477</v>
      </c>
      <c r="H2089" s="45">
        <f t="shared" si="97"/>
        <v>2</v>
      </c>
      <c r="I2089" s="43">
        <f t="shared" si="98"/>
        <v>2</v>
      </c>
    </row>
    <row r="2090" spans="3:9" x14ac:dyDescent="0.25">
      <c r="C2090" s="53">
        <v>43526</v>
      </c>
      <c r="D2090" s="45"/>
      <c r="E2090" s="45" t="s">
        <v>898</v>
      </c>
      <c r="F2090" s="54">
        <v>2</v>
      </c>
      <c r="G2090" s="52">
        <f t="shared" si="96"/>
        <v>1477</v>
      </c>
      <c r="H2090" s="45">
        <f t="shared" si="97"/>
        <v>1</v>
      </c>
      <c r="I2090" s="43">
        <f t="shared" si="98"/>
        <v>2</v>
      </c>
    </row>
    <row r="2091" spans="3:9" hidden="1" x14ac:dyDescent="0.25">
      <c r="C2091" s="53">
        <v>43526</v>
      </c>
      <c r="D2091" s="45"/>
      <c r="E2091" s="45" t="s">
        <v>898</v>
      </c>
      <c r="F2091" s="54">
        <v>3</v>
      </c>
      <c r="G2091" s="52">
        <f t="shared" si="96"/>
        <v>1478</v>
      </c>
      <c r="H2091" s="45">
        <f t="shared" si="97"/>
        <v>3</v>
      </c>
      <c r="I2091" s="43">
        <f t="shared" si="98"/>
        <v>3</v>
      </c>
    </row>
    <row r="2092" spans="3:9" hidden="1" x14ac:dyDescent="0.25">
      <c r="C2092" s="53">
        <v>43526</v>
      </c>
      <c r="D2092" s="45"/>
      <c r="E2092" s="45" t="s">
        <v>898</v>
      </c>
      <c r="F2092" s="54">
        <v>3</v>
      </c>
      <c r="G2092" s="52">
        <f t="shared" si="96"/>
        <v>1478</v>
      </c>
      <c r="H2092" s="45">
        <f t="shared" si="97"/>
        <v>2</v>
      </c>
      <c r="I2092" s="43">
        <f t="shared" si="98"/>
        <v>3</v>
      </c>
    </row>
    <row r="2093" spans="3:9" hidden="1" x14ac:dyDescent="0.25">
      <c r="C2093" s="53">
        <v>43526</v>
      </c>
      <c r="D2093" s="45"/>
      <c r="E2093" s="45" t="s">
        <v>898</v>
      </c>
      <c r="F2093" s="54">
        <v>3</v>
      </c>
      <c r="G2093" s="52">
        <f t="shared" si="96"/>
        <v>1478</v>
      </c>
      <c r="H2093" s="45">
        <f t="shared" si="97"/>
        <v>1</v>
      </c>
      <c r="I2093" s="43">
        <f t="shared" si="98"/>
        <v>3</v>
      </c>
    </row>
    <row r="2094" spans="3:9" hidden="1" x14ac:dyDescent="0.25">
      <c r="C2094" s="53">
        <v>43526</v>
      </c>
      <c r="D2094" s="45"/>
      <c r="E2094" s="45" t="s">
        <v>898</v>
      </c>
      <c r="F2094" s="54">
        <v>6</v>
      </c>
      <c r="G2094" s="52">
        <f t="shared" si="96"/>
        <v>1479</v>
      </c>
      <c r="H2094" s="45">
        <f t="shared" si="97"/>
        <v>3</v>
      </c>
      <c r="I2094" s="43">
        <f t="shared" si="98"/>
        <v>3</v>
      </c>
    </row>
    <row r="2095" spans="3:9" hidden="1" x14ac:dyDescent="0.25">
      <c r="C2095" s="53">
        <v>43526</v>
      </c>
      <c r="D2095" s="45"/>
      <c r="E2095" s="45" t="s">
        <v>898</v>
      </c>
      <c r="F2095" s="54">
        <v>6</v>
      </c>
      <c r="G2095" s="52">
        <f t="shared" si="96"/>
        <v>1479</v>
      </c>
      <c r="H2095" s="45">
        <f t="shared" si="97"/>
        <v>2</v>
      </c>
      <c r="I2095" s="43">
        <f t="shared" si="98"/>
        <v>3</v>
      </c>
    </row>
    <row r="2096" spans="3:9" hidden="1" x14ac:dyDescent="0.25">
      <c r="C2096" s="53">
        <v>43526</v>
      </c>
      <c r="D2096" s="45"/>
      <c r="E2096" s="45" t="s">
        <v>898</v>
      </c>
      <c r="F2096" s="54">
        <v>6</v>
      </c>
      <c r="G2096" s="52">
        <f t="shared" si="96"/>
        <v>1479</v>
      </c>
      <c r="H2096" s="45">
        <f t="shared" si="97"/>
        <v>1</v>
      </c>
      <c r="I2096" s="43">
        <f t="shared" si="98"/>
        <v>3</v>
      </c>
    </row>
    <row r="2097" spans="3:9" hidden="1" x14ac:dyDescent="0.25">
      <c r="C2097" s="53">
        <v>43526</v>
      </c>
      <c r="D2097" s="45"/>
      <c r="E2097" s="45" t="s">
        <v>898</v>
      </c>
      <c r="F2097" s="54">
        <v>7</v>
      </c>
      <c r="G2097" s="52">
        <f t="shared" si="96"/>
        <v>1480</v>
      </c>
      <c r="H2097" s="45">
        <f t="shared" si="97"/>
        <v>3</v>
      </c>
      <c r="I2097" s="43">
        <f t="shared" si="98"/>
        <v>3</v>
      </c>
    </row>
    <row r="2098" spans="3:9" hidden="1" x14ac:dyDescent="0.25">
      <c r="C2098" s="53">
        <v>43526</v>
      </c>
      <c r="D2098" s="45"/>
      <c r="E2098" s="45" t="s">
        <v>898</v>
      </c>
      <c r="F2098" s="54">
        <v>7</v>
      </c>
      <c r="G2098" s="52">
        <f t="shared" si="96"/>
        <v>1480</v>
      </c>
      <c r="H2098" s="45">
        <f t="shared" si="97"/>
        <v>2</v>
      </c>
      <c r="I2098" s="43">
        <f t="shared" si="98"/>
        <v>3</v>
      </c>
    </row>
    <row r="2099" spans="3:9" hidden="1" x14ac:dyDescent="0.25">
      <c r="C2099" s="53">
        <v>43526</v>
      </c>
      <c r="D2099" s="45"/>
      <c r="E2099" s="45" t="s">
        <v>898</v>
      </c>
      <c r="F2099" s="54">
        <v>7</v>
      </c>
      <c r="G2099" s="52">
        <f t="shared" si="96"/>
        <v>1480</v>
      </c>
      <c r="H2099" s="45">
        <f t="shared" si="97"/>
        <v>1</v>
      </c>
      <c r="I2099" s="43">
        <f t="shared" si="98"/>
        <v>3</v>
      </c>
    </row>
    <row r="2100" spans="3:9" hidden="1" x14ac:dyDescent="0.25">
      <c r="C2100" s="53">
        <v>43526</v>
      </c>
      <c r="D2100" s="45"/>
      <c r="E2100" s="45" t="s">
        <v>898</v>
      </c>
      <c r="F2100" s="54">
        <v>8</v>
      </c>
      <c r="G2100" s="52">
        <f t="shared" si="96"/>
        <v>1481</v>
      </c>
      <c r="H2100" s="45">
        <f t="shared" si="97"/>
        <v>3</v>
      </c>
      <c r="I2100" s="43">
        <f t="shared" si="98"/>
        <v>3</v>
      </c>
    </row>
    <row r="2101" spans="3:9" hidden="1" x14ac:dyDescent="0.25">
      <c r="C2101" s="53">
        <v>43526</v>
      </c>
      <c r="D2101" s="45"/>
      <c r="E2101" s="45" t="s">
        <v>898</v>
      </c>
      <c r="F2101" s="54">
        <v>8</v>
      </c>
      <c r="G2101" s="52">
        <f t="shared" si="96"/>
        <v>1481</v>
      </c>
      <c r="H2101" s="45">
        <f t="shared" si="97"/>
        <v>2</v>
      </c>
      <c r="I2101" s="43">
        <f t="shared" si="98"/>
        <v>3</v>
      </c>
    </row>
    <row r="2102" spans="3:9" hidden="1" x14ac:dyDescent="0.25">
      <c r="C2102" s="53">
        <v>43526</v>
      </c>
      <c r="D2102" s="45"/>
      <c r="E2102" s="45" t="s">
        <v>898</v>
      </c>
      <c r="F2102" s="54">
        <v>8</v>
      </c>
      <c r="G2102" s="52">
        <f t="shared" si="96"/>
        <v>1481</v>
      </c>
      <c r="H2102" s="45">
        <f t="shared" si="97"/>
        <v>1</v>
      </c>
      <c r="I2102" s="43">
        <f t="shared" si="98"/>
        <v>3</v>
      </c>
    </row>
    <row r="2103" spans="3:9" hidden="1" x14ac:dyDescent="0.25">
      <c r="C2103" s="53">
        <v>43526</v>
      </c>
      <c r="D2103" s="45"/>
      <c r="E2103" s="45" t="s">
        <v>898</v>
      </c>
      <c r="F2103" s="54">
        <v>9</v>
      </c>
      <c r="G2103" s="52">
        <f t="shared" si="96"/>
        <v>1482</v>
      </c>
      <c r="H2103" s="45">
        <f t="shared" si="97"/>
        <v>3</v>
      </c>
      <c r="I2103" s="43">
        <f t="shared" si="98"/>
        <v>3</v>
      </c>
    </row>
    <row r="2104" spans="3:9" hidden="1" x14ac:dyDescent="0.25">
      <c r="C2104" s="53">
        <v>43526</v>
      </c>
      <c r="D2104" s="45"/>
      <c r="E2104" s="45" t="s">
        <v>898</v>
      </c>
      <c r="F2104" s="54">
        <v>9</v>
      </c>
      <c r="G2104" s="52">
        <f t="shared" si="96"/>
        <v>1482</v>
      </c>
      <c r="H2104" s="45">
        <f t="shared" si="97"/>
        <v>2</v>
      </c>
      <c r="I2104" s="43">
        <f t="shared" si="98"/>
        <v>3</v>
      </c>
    </row>
    <row r="2105" spans="3:9" hidden="1" x14ac:dyDescent="0.25">
      <c r="C2105" s="53">
        <v>43526</v>
      </c>
      <c r="D2105" s="45"/>
      <c r="E2105" s="45" t="s">
        <v>898</v>
      </c>
      <c r="F2105" s="54">
        <v>9</v>
      </c>
      <c r="G2105" s="52">
        <f t="shared" si="96"/>
        <v>1482</v>
      </c>
      <c r="H2105" s="45">
        <f t="shared" si="97"/>
        <v>1</v>
      </c>
      <c r="I2105" s="43">
        <f t="shared" si="98"/>
        <v>3</v>
      </c>
    </row>
    <row r="2106" spans="3:9" hidden="1" x14ac:dyDescent="0.25">
      <c r="C2106" s="53">
        <v>43533</v>
      </c>
      <c r="D2106" s="45"/>
      <c r="E2106" s="45" t="s">
        <v>898</v>
      </c>
      <c r="F2106" s="54">
        <v>1</v>
      </c>
      <c r="G2106" s="52">
        <f t="shared" si="96"/>
        <v>1483</v>
      </c>
      <c r="H2106" s="45">
        <f t="shared" si="97"/>
        <v>3</v>
      </c>
      <c r="I2106" s="43">
        <f t="shared" si="98"/>
        <v>3</v>
      </c>
    </row>
    <row r="2107" spans="3:9" hidden="1" x14ac:dyDescent="0.25">
      <c r="C2107" s="53">
        <v>43533</v>
      </c>
      <c r="D2107" s="45"/>
      <c r="E2107" s="45" t="s">
        <v>898</v>
      </c>
      <c r="F2107" s="54">
        <v>1</v>
      </c>
      <c r="G2107" s="52">
        <f t="shared" si="96"/>
        <v>1483</v>
      </c>
      <c r="H2107" s="45">
        <f t="shared" si="97"/>
        <v>2</v>
      </c>
      <c r="I2107" s="43">
        <f t="shared" si="98"/>
        <v>3</v>
      </c>
    </row>
    <row r="2108" spans="3:9" hidden="1" x14ac:dyDescent="0.25">
      <c r="C2108" s="53">
        <v>43533</v>
      </c>
      <c r="D2108" s="45"/>
      <c r="E2108" s="45" t="s">
        <v>898</v>
      </c>
      <c r="F2108" s="54">
        <v>1</v>
      </c>
      <c r="G2108" s="52">
        <f t="shared" si="96"/>
        <v>1483</v>
      </c>
      <c r="H2108" s="45">
        <f t="shared" si="97"/>
        <v>1</v>
      </c>
      <c r="I2108" s="43">
        <f t="shared" si="98"/>
        <v>3</v>
      </c>
    </row>
    <row r="2109" spans="3:9" hidden="1" x14ac:dyDescent="0.25">
      <c r="C2109" s="53">
        <v>43533</v>
      </c>
      <c r="D2109" s="45"/>
      <c r="E2109" s="45" t="s">
        <v>898</v>
      </c>
      <c r="F2109" s="54">
        <v>2</v>
      </c>
      <c r="G2109" s="52">
        <f t="shared" si="96"/>
        <v>1484</v>
      </c>
      <c r="H2109" s="45">
        <f t="shared" si="97"/>
        <v>3</v>
      </c>
      <c r="I2109" s="43">
        <f t="shared" si="98"/>
        <v>3</v>
      </c>
    </row>
    <row r="2110" spans="3:9" hidden="1" x14ac:dyDescent="0.25">
      <c r="C2110" s="53">
        <v>43533</v>
      </c>
      <c r="D2110" s="45"/>
      <c r="E2110" s="45" t="s">
        <v>898</v>
      </c>
      <c r="F2110" s="54">
        <v>2</v>
      </c>
      <c r="G2110" s="52">
        <f t="shared" si="96"/>
        <v>1484</v>
      </c>
      <c r="H2110" s="45">
        <f t="shared" si="97"/>
        <v>2</v>
      </c>
      <c r="I2110" s="43">
        <f t="shared" si="98"/>
        <v>3</v>
      </c>
    </row>
    <row r="2111" spans="3:9" hidden="1" x14ac:dyDescent="0.25">
      <c r="C2111" s="53">
        <v>43533</v>
      </c>
      <c r="D2111" s="45"/>
      <c r="E2111" s="45" t="s">
        <v>898</v>
      </c>
      <c r="F2111" s="54">
        <v>2</v>
      </c>
      <c r="G2111" s="52">
        <f t="shared" si="96"/>
        <v>1484</v>
      </c>
      <c r="H2111" s="45">
        <f t="shared" si="97"/>
        <v>1</v>
      </c>
      <c r="I2111" s="43">
        <f t="shared" si="98"/>
        <v>3</v>
      </c>
    </row>
    <row r="2112" spans="3:9" hidden="1" x14ac:dyDescent="0.25">
      <c r="C2112" s="53">
        <v>43533</v>
      </c>
      <c r="D2112" s="45"/>
      <c r="E2112" s="45" t="s">
        <v>898</v>
      </c>
      <c r="F2112" s="54">
        <v>3</v>
      </c>
      <c r="G2112" s="52">
        <f t="shared" si="96"/>
        <v>1485</v>
      </c>
      <c r="H2112" s="45">
        <f t="shared" si="97"/>
        <v>3</v>
      </c>
      <c r="I2112" s="43">
        <f t="shared" si="98"/>
        <v>3</v>
      </c>
    </row>
    <row r="2113" spans="3:9" hidden="1" x14ac:dyDescent="0.25">
      <c r="C2113" s="53">
        <v>43533</v>
      </c>
      <c r="D2113" s="45"/>
      <c r="E2113" s="45" t="s">
        <v>898</v>
      </c>
      <c r="F2113" s="54">
        <v>3</v>
      </c>
      <c r="G2113" s="52">
        <f t="shared" si="96"/>
        <v>1485</v>
      </c>
      <c r="H2113" s="45">
        <f t="shared" si="97"/>
        <v>2</v>
      </c>
      <c r="I2113" s="43">
        <f t="shared" si="98"/>
        <v>3</v>
      </c>
    </row>
    <row r="2114" spans="3:9" hidden="1" x14ac:dyDescent="0.25">
      <c r="C2114" s="53">
        <v>43533</v>
      </c>
      <c r="D2114" s="45"/>
      <c r="E2114" s="45" t="s">
        <v>898</v>
      </c>
      <c r="F2114" s="54">
        <v>3</v>
      </c>
      <c r="G2114" s="52">
        <f t="shared" si="96"/>
        <v>1485</v>
      </c>
      <c r="H2114" s="45">
        <f t="shared" si="97"/>
        <v>1</v>
      </c>
      <c r="I2114" s="43">
        <f t="shared" si="98"/>
        <v>3</v>
      </c>
    </row>
    <row r="2115" spans="3:9" hidden="1" x14ac:dyDescent="0.25">
      <c r="C2115" s="53">
        <v>43533</v>
      </c>
      <c r="D2115" s="45"/>
      <c r="E2115" s="45" t="s">
        <v>898</v>
      </c>
      <c r="F2115" s="54">
        <v>6</v>
      </c>
      <c r="G2115" s="52">
        <f t="shared" si="96"/>
        <v>1486</v>
      </c>
      <c r="H2115" s="45">
        <f t="shared" si="97"/>
        <v>3</v>
      </c>
      <c r="I2115" s="43">
        <f t="shared" si="98"/>
        <v>3</v>
      </c>
    </row>
    <row r="2116" spans="3:9" hidden="1" x14ac:dyDescent="0.25">
      <c r="C2116" s="53">
        <v>43533</v>
      </c>
      <c r="D2116" s="45"/>
      <c r="E2116" s="45" t="s">
        <v>898</v>
      </c>
      <c r="F2116" s="54">
        <v>6</v>
      </c>
      <c r="G2116" s="52">
        <f t="shared" si="96"/>
        <v>1486</v>
      </c>
      <c r="H2116" s="45">
        <f t="shared" si="97"/>
        <v>2</v>
      </c>
      <c r="I2116" s="43">
        <f t="shared" si="98"/>
        <v>3</v>
      </c>
    </row>
    <row r="2117" spans="3:9" hidden="1" x14ac:dyDescent="0.25">
      <c r="C2117" s="53">
        <v>43533</v>
      </c>
      <c r="D2117" s="45"/>
      <c r="E2117" s="45" t="s">
        <v>898</v>
      </c>
      <c r="F2117" s="54">
        <v>6</v>
      </c>
      <c r="G2117" s="52">
        <f t="shared" ref="G2117:G2180" si="99">IF(AND(C2117=C2116,F2117=F2116),G2116,G2116+1)</f>
        <v>1486</v>
      </c>
      <c r="H2117" s="45">
        <f t="shared" si="97"/>
        <v>1</v>
      </c>
      <c r="I2117" s="43">
        <f t="shared" si="98"/>
        <v>3</v>
      </c>
    </row>
    <row r="2118" spans="3:9" hidden="1" x14ac:dyDescent="0.25">
      <c r="C2118" s="53">
        <v>43533</v>
      </c>
      <c r="D2118" s="45"/>
      <c r="E2118" s="45" t="s">
        <v>898</v>
      </c>
      <c r="F2118" s="54">
        <v>8</v>
      </c>
      <c r="G2118" s="52">
        <f t="shared" si="99"/>
        <v>1487</v>
      </c>
      <c r="H2118" s="45">
        <f t="shared" ref="H2118:H2181" si="100">IF(G2118=G2120,3,IF(G2118=G2119,2,1))</f>
        <v>3</v>
      </c>
      <c r="I2118" s="43">
        <f t="shared" ref="I2118:I2181" si="101">IF(H2116=3,3,IF(H2117=3,3,IF(H2117=2,2,H2118)))</f>
        <v>3</v>
      </c>
    </row>
    <row r="2119" spans="3:9" hidden="1" x14ac:dyDescent="0.25">
      <c r="C2119" s="53">
        <v>43533</v>
      </c>
      <c r="D2119" s="45"/>
      <c r="E2119" s="45" t="s">
        <v>898</v>
      </c>
      <c r="F2119" s="54">
        <v>8</v>
      </c>
      <c r="G2119" s="52">
        <f t="shared" si="99"/>
        <v>1487</v>
      </c>
      <c r="H2119" s="45">
        <f t="shared" si="100"/>
        <v>2</v>
      </c>
      <c r="I2119" s="43">
        <f t="shared" si="101"/>
        <v>3</v>
      </c>
    </row>
    <row r="2120" spans="3:9" hidden="1" x14ac:dyDescent="0.25">
      <c r="C2120" s="53">
        <v>43533</v>
      </c>
      <c r="D2120" s="45"/>
      <c r="E2120" s="45" t="s">
        <v>898</v>
      </c>
      <c r="F2120" s="54">
        <v>8</v>
      </c>
      <c r="G2120" s="52">
        <f t="shared" si="99"/>
        <v>1487</v>
      </c>
      <c r="H2120" s="45">
        <f t="shared" si="100"/>
        <v>1</v>
      </c>
      <c r="I2120" s="43">
        <f t="shared" si="101"/>
        <v>3</v>
      </c>
    </row>
    <row r="2121" spans="3:9" hidden="1" x14ac:dyDescent="0.25">
      <c r="C2121" s="53">
        <v>43533</v>
      </c>
      <c r="D2121" s="45"/>
      <c r="E2121" s="45" t="s">
        <v>898</v>
      </c>
      <c r="F2121" s="54">
        <v>9</v>
      </c>
      <c r="G2121" s="52">
        <f t="shared" si="99"/>
        <v>1488</v>
      </c>
      <c r="H2121" s="45">
        <f t="shared" si="100"/>
        <v>3</v>
      </c>
      <c r="I2121" s="43">
        <f t="shared" si="101"/>
        <v>3</v>
      </c>
    </row>
    <row r="2122" spans="3:9" hidden="1" x14ac:dyDescent="0.25">
      <c r="C2122" s="53">
        <v>43533</v>
      </c>
      <c r="D2122" s="45"/>
      <c r="E2122" s="45" t="s">
        <v>898</v>
      </c>
      <c r="F2122" s="54">
        <v>9</v>
      </c>
      <c r="G2122" s="52">
        <f t="shared" si="99"/>
        <v>1488</v>
      </c>
      <c r="H2122" s="45">
        <f t="shared" si="100"/>
        <v>2</v>
      </c>
      <c r="I2122" s="43">
        <f t="shared" si="101"/>
        <v>3</v>
      </c>
    </row>
    <row r="2123" spans="3:9" hidden="1" x14ac:dyDescent="0.25">
      <c r="C2123" s="53">
        <v>43533</v>
      </c>
      <c r="D2123" s="45"/>
      <c r="E2123" s="45" t="s">
        <v>898</v>
      </c>
      <c r="F2123" s="54">
        <v>9</v>
      </c>
      <c r="G2123" s="52">
        <f t="shared" si="99"/>
        <v>1488</v>
      </c>
      <c r="H2123" s="45">
        <f t="shared" si="100"/>
        <v>1</v>
      </c>
      <c r="I2123" s="43">
        <f t="shared" si="101"/>
        <v>3</v>
      </c>
    </row>
    <row r="2124" spans="3:9" hidden="1" x14ac:dyDescent="0.25">
      <c r="C2124" s="53">
        <v>43540</v>
      </c>
      <c r="D2124" s="45"/>
      <c r="E2124" s="45" t="s">
        <v>898</v>
      </c>
      <c r="F2124" s="54">
        <v>1</v>
      </c>
      <c r="G2124" s="52">
        <f t="shared" si="99"/>
        <v>1489</v>
      </c>
      <c r="H2124" s="45">
        <f t="shared" si="100"/>
        <v>3</v>
      </c>
      <c r="I2124" s="43">
        <f t="shared" si="101"/>
        <v>3</v>
      </c>
    </row>
    <row r="2125" spans="3:9" hidden="1" x14ac:dyDescent="0.25">
      <c r="C2125" s="53">
        <v>43540</v>
      </c>
      <c r="D2125" s="45"/>
      <c r="E2125" s="45" t="s">
        <v>898</v>
      </c>
      <c r="F2125" s="54">
        <v>1</v>
      </c>
      <c r="G2125" s="52">
        <f t="shared" si="99"/>
        <v>1489</v>
      </c>
      <c r="H2125" s="45">
        <f t="shared" si="100"/>
        <v>2</v>
      </c>
      <c r="I2125" s="43">
        <f t="shared" si="101"/>
        <v>3</v>
      </c>
    </row>
    <row r="2126" spans="3:9" hidden="1" x14ac:dyDescent="0.25">
      <c r="C2126" s="53">
        <v>43540</v>
      </c>
      <c r="D2126" s="45"/>
      <c r="E2126" s="45" t="s">
        <v>898</v>
      </c>
      <c r="F2126" s="54">
        <v>1</v>
      </c>
      <c r="G2126" s="52">
        <f t="shared" si="99"/>
        <v>1489</v>
      </c>
      <c r="H2126" s="45">
        <f t="shared" si="100"/>
        <v>1</v>
      </c>
      <c r="I2126" s="43">
        <f t="shared" si="101"/>
        <v>3</v>
      </c>
    </row>
    <row r="2127" spans="3:9" hidden="1" x14ac:dyDescent="0.25">
      <c r="C2127" s="53">
        <v>43540</v>
      </c>
      <c r="D2127" s="45"/>
      <c r="E2127" s="45" t="s">
        <v>898</v>
      </c>
      <c r="F2127" s="54">
        <v>7</v>
      </c>
      <c r="G2127" s="52">
        <f t="shared" si="99"/>
        <v>1490</v>
      </c>
      <c r="H2127" s="45">
        <f t="shared" si="100"/>
        <v>3</v>
      </c>
      <c r="I2127" s="43">
        <f t="shared" si="101"/>
        <v>3</v>
      </c>
    </row>
    <row r="2128" spans="3:9" hidden="1" x14ac:dyDescent="0.25">
      <c r="C2128" s="53">
        <v>43540</v>
      </c>
      <c r="D2128" s="45"/>
      <c r="E2128" s="45" t="s">
        <v>898</v>
      </c>
      <c r="F2128" s="54">
        <v>7</v>
      </c>
      <c r="G2128" s="52">
        <f t="shared" si="99"/>
        <v>1490</v>
      </c>
      <c r="H2128" s="45">
        <f t="shared" si="100"/>
        <v>2</v>
      </c>
      <c r="I2128" s="43">
        <f t="shared" si="101"/>
        <v>3</v>
      </c>
    </row>
    <row r="2129" spans="3:9" hidden="1" x14ac:dyDescent="0.25">
      <c r="C2129" s="53">
        <v>43540</v>
      </c>
      <c r="D2129" s="45"/>
      <c r="E2129" s="45" t="s">
        <v>898</v>
      </c>
      <c r="F2129" s="54">
        <v>7</v>
      </c>
      <c r="G2129" s="52">
        <f t="shared" si="99"/>
        <v>1490</v>
      </c>
      <c r="H2129" s="45">
        <f t="shared" si="100"/>
        <v>1</v>
      </c>
      <c r="I2129" s="43">
        <f t="shared" si="101"/>
        <v>3</v>
      </c>
    </row>
    <row r="2130" spans="3:9" hidden="1" x14ac:dyDescent="0.25">
      <c r="C2130" s="53">
        <v>43540</v>
      </c>
      <c r="D2130" s="45"/>
      <c r="E2130" s="45" t="s">
        <v>898</v>
      </c>
      <c r="F2130" s="54">
        <v>8</v>
      </c>
      <c r="G2130" s="52">
        <f t="shared" si="99"/>
        <v>1491</v>
      </c>
      <c r="H2130" s="45">
        <f t="shared" si="100"/>
        <v>3</v>
      </c>
      <c r="I2130" s="43">
        <f t="shared" si="101"/>
        <v>3</v>
      </c>
    </row>
    <row r="2131" spans="3:9" hidden="1" x14ac:dyDescent="0.25">
      <c r="C2131" s="53">
        <v>43540</v>
      </c>
      <c r="D2131" s="45"/>
      <c r="E2131" s="45" t="s">
        <v>898</v>
      </c>
      <c r="F2131" s="54">
        <v>8</v>
      </c>
      <c r="G2131" s="52">
        <f t="shared" si="99"/>
        <v>1491</v>
      </c>
      <c r="H2131" s="45">
        <f t="shared" si="100"/>
        <v>2</v>
      </c>
      <c r="I2131" s="43">
        <f t="shared" si="101"/>
        <v>3</v>
      </c>
    </row>
    <row r="2132" spans="3:9" hidden="1" x14ac:dyDescent="0.25">
      <c r="C2132" s="53">
        <v>43540</v>
      </c>
      <c r="D2132" s="45"/>
      <c r="E2132" s="45" t="s">
        <v>898</v>
      </c>
      <c r="F2132" s="54">
        <v>8</v>
      </c>
      <c r="G2132" s="52">
        <f t="shared" si="99"/>
        <v>1491</v>
      </c>
      <c r="H2132" s="45">
        <f t="shared" si="100"/>
        <v>1</v>
      </c>
      <c r="I2132" s="43">
        <f t="shared" si="101"/>
        <v>3</v>
      </c>
    </row>
    <row r="2133" spans="3:9" x14ac:dyDescent="0.25">
      <c r="C2133" s="53">
        <v>43546</v>
      </c>
      <c r="D2133" s="45"/>
      <c r="E2133" s="45" t="s">
        <v>8</v>
      </c>
      <c r="F2133" s="54">
        <v>1</v>
      </c>
      <c r="G2133" s="52">
        <f t="shared" si="99"/>
        <v>1492</v>
      </c>
      <c r="H2133" s="45">
        <f t="shared" si="100"/>
        <v>2</v>
      </c>
      <c r="I2133" s="43">
        <f t="shared" si="101"/>
        <v>2</v>
      </c>
    </row>
    <row r="2134" spans="3:9" x14ac:dyDescent="0.25">
      <c r="C2134" s="53">
        <v>43546</v>
      </c>
      <c r="D2134" s="45"/>
      <c r="E2134" s="45" t="s">
        <v>8</v>
      </c>
      <c r="F2134" s="54">
        <v>1</v>
      </c>
      <c r="G2134" s="52">
        <f t="shared" si="99"/>
        <v>1492</v>
      </c>
      <c r="H2134" s="45">
        <f t="shared" si="100"/>
        <v>1</v>
      </c>
      <c r="I2134" s="43">
        <f t="shared" si="101"/>
        <v>2</v>
      </c>
    </row>
    <row r="2135" spans="3:9" hidden="1" x14ac:dyDescent="0.25">
      <c r="C2135" s="53">
        <v>43546</v>
      </c>
      <c r="D2135" s="45"/>
      <c r="E2135" s="45" t="s">
        <v>8</v>
      </c>
      <c r="F2135" s="54">
        <v>5</v>
      </c>
      <c r="G2135" s="52">
        <f t="shared" si="99"/>
        <v>1493</v>
      </c>
      <c r="H2135" s="45">
        <f t="shared" si="100"/>
        <v>3</v>
      </c>
      <c r="I2135" s="43">
        <f t="shared" si="101"/>
        <v>3</v>
      </c>
    </row>
    <row r="2136" spans="3:9" hidden="1" x14ac:dyDescent="0.25">
      <c r="C2136" s="53">
        <v>43546</v>
      </c>
      <c r="D2136" s="45"/>
      <c r="E2136" s="45" t="s">
        <v>8</v>
      </c>
      <c r="F2136" s="54">
        <v>5</v>
      </c>
      <c r="G2136" s="52">
        <f t="shared" si="99"/>
        <v>1493</v>
      </c>
      <c r="H2136" s="45">
        <f t="shared" si="100"/>
        <v>2</v>
      </c>
      <c r="I2136" s="43">
        <f t="shared" si="101"/>
        <v>3</v>
      </c>
    </row>
    <row r="2137" spans="3:9" hidden="1" x14ac:dyDescent="0.25">
      <c r="C2137" s="53">
        <v>43546</v>
      </c>
      <c r="D2137" s="45"/>
      <c r="E2137" s="45" t="s">
        <v>8</v>
      </c>
      <c r="F2137" s="54">
        <v>5</v>
      </c>
      <c r="G2137" s="52">
        <f t="shared" si="99"/>
        <v>1493</v>
      </c>
      <c r="H2137" s="45">
        <f t="shared" si="100"/>
        <v>1</v>
      </c>
      <c r="I2137" s="43">
        <f t="shared" si="101"/>
        <v>3</v>
      </c>
    </row>
    <row r="2138" spans="3:9" x14ac:dyDescent="0.25">
      <c r="C2138" s="53">
        <v>43546</v>
      </c>
      <c r="D2138" s="45"/>
      <c r="E2138" s="45" t="s">
        <v>8</v>
      </c>
      <c r="F2138" s="54">
        <v>6</v>
      </c>
      <c r="G2138" s="52">
        <f t="shared" si="99"/>
        <v>1494</v>
      </c>
      <c r="H2138" s="45">
        <f t="shared" si="100"/>
        <v>2</v>
      </c>
      <c r="I2138" s="43">
        <f t="shared" si="101"/>
        <v>2</v>
      </c>
    </row>
    <row r="2139" spans="3:9" x14ac:dyDescent="0.25">
      <c r="C2139" s="53">
        <v>43546</v>
      </c>
      <c r="D2139" s="45"/>
      <c r="E2139" s="45" t="s">
        <v>8</v>
      </c>
      <c r="F2139" s="54">
        <v>6</v>
      </c>
      <c r="G2139" s="52">
        <f t="shared" si="99"/>
        <v>1494</v>
      </c>
      <c r="H2139" s="45">
        <f t="shared" si="100"/>
        <v>1</v>
      </c>
      <c r="I2139" s="43">
        <f t="shared" si="101"/>
        <v>2</v>
      </c>
    </row>
    <row r="2140" spans="3:9" hidden="1" x14ac:dyDescent="0.25">
      <c r="C2140" s="53">
        <v>43546</v>
      </c>
      <c r="D2140" s="45"/>
      <c r="E2140" s="45" t="s">
        <v>8</v>
      </c>
      <c r="F2140" s="54">
        <v>7</v>
      </c>
      <c r="G2140" s="52">
        <f t="shared" si="99"/>
        <v>1495</v>
      </c>
      <c r="H2140" s="45">
        <f t="shared" si="100"/>
        <v>3</v>
      </c>
      <c r="I2140" s="43">
        <f t="shared" si="101"/>
        <v>3</v>
      </c>
    </row>
    <row r="2141" spans="3:9" hidden="1" x14ac:dyDescent="0.25">
      <c r="C2141" s="53">
        <v>43546</v>
      </c>
      <c r="D2141" s="45"/>
      <c r="E2141" s="45" t="s">
        <v>8</v>
      </c>
      <c r="F2141" s="54">
        <v>7</v>
      </c>
      <c r="G2141" s="52">
        <f t="shared" si="99"/>
        <v>1495</v>
      </c>
      <c r="H2141" s="45">
        <f t="shared" si="100"/>
        <v>2</v>
      </c>
      <c r="I2141" s="43">
        <f t="shared" si="101"/>
        <v>3</v>
      </c>
    </row>
    <row r="2142" spans="3:9" hidden="1" x14ac:dyDescent="0.25">
      <c r="C2142" s="53">
        <v>43546</v>
      </c>
      <c r="D2142" s="45"/>
      <c r="E2142" s="45" t="s">
        <v>8</v>
      </c>
      <c r="F2142" s="54">
        <v>7</v>
      </c>
      <c r="G2142" s="52">
        <f t="shared" si="99"/>
        <v>1495</v>
      </c>
      <c r="H2142" s="45">
        <f t="shared" si="100"/>
        <v>1</v>
      </c>
      <c r="I2142" s="43">
        <f t="shared" si="101"/>
        <v>3</v>
      </c>
    </row>
    <row r="2143" spans="3:9" x14ac:dyDescent="0.25">
      <c r="C2143" s="53">
        <v>43546</v>
      </c>
      <c r="D2143" s="45"/>
      <c r="E2143" s="45" t="s">
        <v>8</v>
      </c>
      <c r="F2143" s="54">
        <v>8</v>
      </c>
      <c r="G2143" s="52">
        <f t="shared" si="99"/>
        <v>1496</v>
      </c>
      <c r="H2143" s="45">
        <f t="shared" si="100"/>
        <v>2</v>
      </c>
      <c r="I2143" s="43">
        <f t="shared" si="101"/>
        <v>2</v>
      </c>
    </row>
    <row r="2144" spans="3:9" x14ac:dyDescent="0.25">
      <c r="C2144" s="53">
        <v>43546</v>
      </c>
      <c r="D2144" s="45"/>
      <c r="E2144" s="45" t="s">
        <v>8</v>
      </c>
      <c r="F2144" s="54">
        <v>8</v>
      </c>
      <c r="G2144" s="52">
        <f t="shared" si="99"/>
        <v>1496</v>
      </c>
      <c r="H2144" s="45">
        <f t="shared" si="100"/>
        <v>1</v>
      </c>
      <c r="I2144" s="43">
        <f t="shared" si="101"/>
        <v>2</v>
      </c>
    </row>
    <row r="2145" spans="3:9" x14ac:dyDescent="0.25">
      <c r="C2145" s="53">
        <v>43547</v>
      </c>
      <c r="D2145" s="45"/>
      <c r="E2145" s="45" t="s">
        <v>902</v>
      </c>
      <c r="F2145" s="54">
        <v>1</v>
      </c>
      <c r="G2145" s="52">
        <f t="shared" si="99"/>
        <v>1497</v>
      </c>
      <c r="H2145" s="45">
        <f t="shared" si="100"/>
        <v>2</v>
      </c>
      <c r="I2145" s="43">
        <f t="shared" si="101"/>
        <v>2</v>
      </c>
    </row>
    <row r="2146" spans="3:9" x14ac:dyDescent="0.25">
      <c r="C2146" s="53">
        <v>43547</v>
      </c>
      <c r="D2146" s="45"/>
      <c r="E2146" s="45" t="s">
        <v>902</v>
      </c>
      <c r="F2146" s="54">
        <v>1</v>
      </c>
      <c r="G2146" s="52">
        <f t="shared" si="99"/>
        <v>1497</v>
      </c>
      <c r="H2146" s="45">
        <f t="shared" si="100"/>
        <v>1</v>
      </c>
      <c r="I2146" s="43">
        <f t="shared" si="101"/>
        <v>2</v>
      </c>
    </row>
    <row r="2147" spans="3:9" hidden="1" x14ac:dyDescent="0.25">
      <c r="C2147" s="53">
        <v>43547</v>
      </c>
      <c r="D2147" s="45"/>
      <c r="E2147" s="45" t="s">
        <v>902</v>
      </c>
      <c r="F2147" s="54">
        <v>3</v>
      </c>
      <c r="G2147" s="52">
        <f t="shared" si="99"/>
        <v>1498</v>
      </c>
      <c r="H2147" s="45">
        <f t="shared" si="100"/>
        <v>3</v>
      </c>
      <c r="I2147" s="43">
        <f t="shared" si="101"/>
        <v>3</v>
      </c>
    </row>
    <row r="2148" spans="3:9" hidden="1" x14ac:dyDescent="0.25">
      <c r="C2148" s="53">
        <v>43547</v>
      </c>
      <c r="D2148" s="45"/>
      <c r="E2148" s="45" t="s">
        <v>902</v>
      </c>
      <c r="F2148" s="54">
        <v>3</v>
      </c>
      <c r="G2148" s="52">
        <f t="shared" si="99"/>
        <v>1498</v>
      </c>
      <c r="H2148" s="45">
        <f t="shared" si="100"/>
        <v>2</v>
      </c>
      <c r="I2148" s="43">
        <f t="shared" si="101"/>
        <v>3</v>
      </c>
    </row>
    <row r="2149" spans="3:9" hidden="1" x14ac:dyDescent="0.25">
      <c r="C2149" s="53">
        <v>43547</v>
      </c>
      <c r="D2149" s="45"/>
      <c r="E2149" s="45" t="s">
        <v>902</v>
      </c>
      <c r="F2149" s="54">
        <v>3</v>
      </c>
      <c r="G2149" s="52">
        <f t="shared" si="99"/>
        <v>1498</v>
      </c>
      <c r="H2149" s="45">
        <f t="shared" si="100"/>
        <v>1</v>
      </c>
      <c r="I2149" s="43">
        <f t="shared" si="101"/>
        <v>3</v>
      </c>
    </row>
    <row r="2150" spans="3:9" x14ac:dyDescent="0.25">
      <c r="C2150" s="53">
        <v>43547</v>
      </c>
      <c r="D2150" s="45"/>
      <c r="E2150" s="45" t="s">
        <v>902</v>
      </c>
      <c r="F2150" s="54">
        <v>6</v>
      </c>
      <c r="G2150" s="52">
        <f t="shared" si="99"/>
        <v>1499</v>
      </c>
      <c r="H2150" s="45">
        <f t="shared" si="100"/>
        <v>2</v>
      </c>
      <c r="I2150" s="43">
        <f t="shared" si="101"/>
        <v>2</v>
      </c>
    </row>
    <row r="2151" spans="3:9" x14ac:dyDescent="0.25">
      <c r="C2151" s="53">
        <v>43547</v>
      </c>
      <c r="D2151" s="45"/>
      <c r="E2151" s="45" t="s">
        <v>902</v>
      </c>
      <c r="F2151" s="54">
        <v>6</v>
      </c>
      <c r="G2151" s="52">
        <f t="shared" si="99"/>
        <v>1499</v>
      </c>
      <c r="H2151" s="45">
        <f t="shared" si="100"/>
        <v>1</v>
      </c>
      <c r="I2151" s="43">
        <f t="shared" si="101"/>
        <v>2</v>
      </c>
    </row>
    <row r="2152" spans="3:9" hidden="1" x14ac:dyDescent="0.25">
      <c r="C2152" s="53">
        <v>43547</v>
      </c>
      <c r="D2152" s="45"/>
      <c r="E2152" s="45" t="s">
        <v>902</v>
      </c>
      <c r="F2152" s="54">
        <v>7</v>
      </c>
      <c r="G2152" s="52">
        <f t="shared" si="99"/>
        <v>1500</v>
      </c>
      <c r="H2152" s="45">
        <f t="shared" si="100"/>
        <v>3</v>
      </c>
      <c r="I2152" s="43">
        <f t="shared" si="101"/>
        <v>3</v>
      </c>
    </row>
    <row r="2153" spans="3:9" hidden="1" x14ac:dyDescent="0.25">
      <c r="C2153" s="53">
        <v>43547</v>
      </c>
      <c r="D2153" s="45"/>
      <c r="E2153" s="45" t="s">
        <v>902</v>
      </c>
      <c r="F2153" s="54">
        <v>7</v>
      </c>
      <c r="G2153" s="52">
        <f t="shared" si="99"/>
        <v>1500</v>
      </c>
      <c r="H2153" s="45">
        <f t="shared" si="100"/>
        <v>2</v>
      </c>
      <c r="I2153" s="43">
        <f t="shared" si="101"/>
        <v>3</v>
      </c>
    </row>
    <row r="2154" spans="3:9" hidden="1" x14ac:dyDescent="0.25">
      <c r="C2154" s="53">
        <v>43547</v>
      </c>
      <c r="D2154" s="45"/>
      <c r="E2154" s="45" t="s">
        <v>902</v>
      </c>
      <c r="F2154" s="54">
        <v>7</v>
      </c>
      <c r="G2154" s="52">
        <f t="shared" si="99"/>
        <v>1500</v>
      </c>
      <c r="H2154" s="45">
        <f t="shared" si="100"/>
        <v>1</v>
      </c>
      <c r="I2154" s="43">
        <f t="shared" si="101"/>
        <v>3</v>
      </c>
    </row>
    <row r="2155" spans="3:9" hidden="1" x14ac:dyDescent="0.25">
      <c r="C2155" s="53">
        <v>43547</v>
      </c>
      <c r="D2155" s="45"/>
      <c r="E2155" s="45" t="s">
        <v>902</v>
      </c>
      <c r="F2155" s="54">
        <v>8</v>
      </c>
      <c r="G2155" s="52">
        <f t="shared" si="99"/>
        <v>1501</v>
      </c>
      <c r="H2155" s="45">
        <f t="shared" si="100"/>
        <v>3</v>
      </c>
      <c r="I2155" s="43">
        <f t="shared" si="101"/>
        <v>3</v>
      </c>
    </row>
    <row r="2156" spans="3:9" hidden="1" x14ac:dyDescent="0.25">
      <c r="C2156" s="53">
        <v>43547</v>
      </c>
      <c r="D2156" s="45"/>
      <c r="E2156" s="45" t="s">
        <v>902</v>
      </c>
      <c r="F2156" s="54">
        <v>8</v>
      </c>
      <c r="G2156" s="52">
        <f t="shared" si="99"/>
        <v>1501</v>
      </c>
      <c r="H2156" s="45">
        <f t="shared" si="100"/>
        <v>2</v>
      </c>
      <c r="I2156" s="43">
        <f t="shared" si="101"/>
        <v>3</v>
      </c>
    </row>
    <row r="2157" spans="3:9" hidden="1" x14ac:dyDescent="0.25">
      <c r="C2157" s="53">
        <v>43547</v>
      </c>
      <c r="D2157" s="45"/>
      <c r="E2157" s="45" t="s">
        <v>902</v>
      </c>
      <c r="F2157" s="54">
        <v>8</v>
      </c>
      <c r="G2157" s="52">
        <f t="shared" si="99"/>
        <v>1501</v>
      </c>
      <c r="H2157" s="45">
        <f t="shared" si="100"/>
        <v>1</v>
      </c>
      <c r="I2157" s="43">
        <f t="shared" si="101"/>
        <v>3</v>
      </c>
    </row>
    <row r="2158" spans="3:9" x14ac:dyDescent="0.25">
      <c r="C2158" s="53">
        <v>43547</v>
      </c>
      <c r="D2158" s="45"/>
      <c r="E2158" s="45" t="s">
        <v>902</v>
      </c>
      <c r="F2158" s="54">
        <v>9</v>
      </c>
      <c r="G2158" s="52">
        <f t="shared" si="99"/>
        <v>1502</v>
      </c>
      <c r="H2158" s="45">
        <f t="shared" si="100"/>
        <v>2</v>
      </c>
      <c r="I2158" s="43">
        <f t="shared" si="101"/>
        <v>2</v>
      </c>
    </row>
    <row r="2159" spans="3:9" x14ac:dyDescent="0.25">
      <c r="C2159" s="53">
        <v>43547</v>
      </c>
      <c r="D2159" s="45"/>
      <c r="E2159" s="45" t="s">
        <v>902</v>
      </c>
      <c r="F2159" s="54">
        <v>9</v>
      </c>
      <c r="G2159" s="52">
        <f t="shared" si="99"/>
        <v>1502</v>
      </c>
      <c r="H2159" s="45">
        <f t="shared" si="100"/>
        <v>1</v>
      </c>
      <c r="I2159" s="43">
        <f t="shared" si="101"/>
        <v>2</v>
      </c>
    </row>
    <row r="2160" spans="3:9" hidden="1" x14ac:dyDescent="0.25">
      <c r="C2160" s="53">
        <v>43554</v>
      </c>
      <c r="D2160" s="45"/>
      <c r="E2160" s="45" t="s">
        <v>912</v>
      </c>
      <c r="F2160" s="54">
        <v>1</v>
      </c>
      <c r="G2160" s="52">
        <f t="shared" si="99"/>
        <v>1503</v>
      </c>
      <c r="H2160" s="45">
        <f t="shared" si="100"/>
        <v>3</v>
      </c>
      <c r="I2160" s="43">
        <f t="shared" si="101"/>
        <v>3</v>
      </c>
    </row>
    <row r="2161" spans="3:9" hidden="1" x14ac:dyDescent="0.25">
      <c r="C2161" s="53">
        <v>43554</v>
      </c>
      <c r="D2161" s="45"/>
      <c r="E2161" s="45" t="s">
        <v>912</v>
      </c>
      <c r="F2161" s="54">
        <v>1</v>
      </c>
      <c r="G2161" s="52">
        <f t="shared" si="99"/>
        <v>1503</v>
      </c>
      <c r="H2161" s="45">
        <f t="shared" si="100"/>
        <v>2</v>
      </c>
      <c r="I2161" s="43">
        <f t="shared" si="101"/>
        <v>3</v>
      </c>
    </row>
    <row r="2162" spans="3:9" hidden="1" x14ac:dyDescent="0.25">
      <c r="C2162" s="53">
        <v>43554</v>
      </c>
      <c r="D2162" s="45"/>
      <c r="E2162" s="45" t="s">
        <v>912</v>
      </c>
      <c r="F2162" s="54">
        <v>1</v>
      </c>
      <c r="G2162" s="52">
        <f t="shared" si="99"/>
        <v>1503</v>
      </c>
      <c r="H2162" s="45">
        <f t="shared" si="100"/>
        <v>1</v>
      </c>
      <c r="I2162" s="43">
        <f t="shared" si="101"/>
        <v>3</v>
      </c>
    </row>
    <row r="2163" spans="3:9" hidden="1" x14ac:dyDescent="0.25">
      <c r="C2163" s="53">
        <v>43554</v>
      </c>
      <c r="D2163" s="45"/>
      <c r="E2163" s="45" t="s">
        <v>912</v>
      </c>
      <c r="F2163" s="54">
        <v>4</v>
      </c>
      <c r="G2163" s="52">
        <f t="shared" si="99"/>
        <v>1504</v>
      </c>
      <c r="H2163" s="45">
        <f t="shared" si="100"/>
        <v>3</v>
      </c>
      <c r="I2163" s="43">
        <f t="shared" si="101"/>
        <v>3</v>
      </c>
    </row>
    <row r="2164" spans="3:9" hidden="1" x14ac:dyDescent="0.25">
      <c r="C2164" s="53">
        <v>43554</v>
      </c>
      <c r="D2164" s="45"/>
      <c r="E2164" s="45" t="s">
        <v>912</v>
      </c>
      <c r="F2164" s="54">
        <v>4</v>
      </c>
      <c r="G2164" s="52">
        <f t="shared" si="99"/>
        <v>1504</v>
      </c>
      <c r="H2164" s="45">
        <f t="shared" si="100"/>
        <v>2</v>
      </c>
      <c r="I2164" s="43">
        <f t="shared" si="101"/>
        <v>3</v>
      </c>
    </row>
    <row r="2165" spans="3:9" hidden="1" x14ac:dyDescent="0.25">
      <c r="C2165" s="53">
        <v>43554</v>
      </c>
      <c r="D2165" s="45"/>
      <c r="E2165" s="45" t="s">
        <v>912</v>
      </c>
      <c r="F2165" s="54">
        <v>4</v>
      </c>
      <c r="G2165" s="52">
        <f t="shared" si="99"/>
        <v>1504</v>
      </c>
      <c r="H2165" s="45">
        <f t="shared" si="100"/>
        <v>1</v>
      </c>
      <c r="I2165" s="43">
        <f t="shared" si="101"/>
        <v>3</v>
      </c>
    </row>
    <row r="2166" spans="3:9" hidden="1" x14ac:dyDescent="0.25">
      <c r="C2166" s="53">
        <v>43554</v>
      </c>
      <c r="D2166" s="45"/>
      <c r="E2166" s="45" t="s">
        <v>912</v>
      </c>
      <c r="F2166" s="54">
        <v>5</v>
      </c>
      <c r="G2166" s="52">
        <f t="shared" si="99"/>
        <v>1505</v>
      </c>
      <c r="H2166" s="45">
        <f t="shared" si="100"/>
        <v>3</v>
      </c>
      <c r="I2166" s="43">
        <f t="shared" si="101"/>
        <v>3</v>
      </c>
    </row>
    <row r="2167" spans="3:9" hidden="1" x14ac:dyDescent="0.25">
      <c r="C2167" s="53">
        <v>43554</v>
      </c>
      <c r="D2167" s="45"/>
      <c r="E2167" s="45" t="s">
        <v>912</v>
      </c>
      <c r="F2167" s="54">
        <v>5</v>
      </c>
      <c r="G2167" s="52">
        <f t="shared" si="99"/>
        <v>1505</v>
      </c>
      <c r="H2167" s="45">
        <f t="shared" si="100"/>
        <v>2</v>
      </c>
      <c r="I2167" s="43">
        <f t="shared" si="101"/>
        <v>3</v>
      </c>
    </row>
    <row r="2168" spans="3:9" hidden="1" x14ac:dyDescent="0.25">
      <c r="C2168" s="53">
        <v>43554</v>
      </c>
      <c r="D2168" s="45"/>
      <c r="E2168" s="45" t="s">
        <v>912</v>
      </c>
      <c r="F2168" s="54">
        <v>5</v>
      </c>
      <c r="G2168" s="52">
        <f t="shared" si="99"/>
        <v>1505</v>
      </c>
      <c r="H2168" s="45">
        <f t="shared" si="100"/>
        <v>1</v>
      </c>
      <c r="I2168" s="43">
        <f t="shared" si="101"/>
        <v>3</v>
      </c>
    </row>
    <row r="2169" spans="3:9" hidden="1" x14ac:dyDescent="0.25">
      <c r="C2169" s="53">
        <v>43554</v>
      </c>
      <c r="D2169" s="45"/>
      <c r="E2169" s="45" t="s">
        <v>912</v>
      </c>
      <c r="F2169" s="54">
        <v>6</v>
      </c>
      <c r="G2169" s="52">
        <f t="shared" si="99"/>
        <v>1506</v>
      </c>
      <c r="H2169" s="45">
        <f t="shared" si="100"/>
        <v>3</v>
      </c>
      <c r="I2169" s="43">
        <f t="shared" si="101"/>
        <v>3</v>
      </c>
    </row>
    <row r="2170" spans="3:9" hidden="1" x14ac:dyDescent="0.25">
      <c r="C2170" s="53">
        <v>43554</v>
      </c>
      <c r="D2170" s="45"/>
      <c r="E2170" s="45" t="s">
        <v>912</v>
      </c>
      <c r="F2170" s="54">
        <v>6</v>
      </c>
      <c r="G2170" s="52">
        <f t="shared" si="99"/>
        <v>1506</v>
      </c>
      <c r="H2170" s="45">
        <f t="shared" si="100"/>
        <v>2</v>
      </c>
      <c r="I2170" s="43">
        <f t="shared" si="101"/>
        <v>3</v>
      </c>
    </row>
    <row r="2171" spans="3:9" hidden="1" x14ac:dyDescent="0.25">
      <c r="C2171" s="53">
        <v>43554</v>
      </c>
      <c r="D2171" s="45"/>
      <c r="E2171" s="45" t="s">
        <v>912</v>
      </c>
      <c r="F2171" s="54">
        <v>6</v>
      </c>
      <c r="G2171" s="52">
        <f t="shared" si="99"/>
        <v>1506</v>
      </c>
      <c r="H2171" s="45">
        <f t="shared" si="100"/>
        <v>1</v>
      </c>
      <c r="I2171" s="43">
        <f t="shared" si="101"/>
        <v>3</v>
      </c>
    </row>
    <row r="2172" spans="3:9" hidden="1" x14ac:dyDescent="0.25">
      <c r="C2172" s="53">
        <v>43554</v>
      </c>
      <c r="D2172" s="45"/>
      <c r="E2172" s="45" t="s">
        <v>912</v>
      </c>
      <c r="F2172" s="54">
        <v>7</v>
      </c>
      <c r="G2172" s="52">
        <f t="shared" si="99"/>
        <v>1507</v>
      </c>
      <c r="H2172" s="45">
        <f t="shared" si="100"/>
        <v>3</v>
      </c>
      <c r="I2172" s="43">
        <f t="shared" si="101"/>
        <v>3</v>
      </c>
    </row>
    <row r="2173" spans="3:9" hidden="1" x14ac:dyDescent="0.25">
      <c r="C2173" s="53">
        <v>43554</v>
      </c>
      <c r="D2173" s="45"/>
      <c r="E2173" s="45" t="s">
        <v>912</v>
      </c>
      <c r="F2173" s="54">
        <v>7</v>
      </c>
      <c r="G2173" s="52">
        <f t="shared" si="99"/>
        <v>1507</v>
      </c>
      <c r="H2173" s="45">
        <f t="shared" si="100"/>
        <v>2</v>
      </c>
      <c r="I2173" s="43">
        <f t="shared" si="101"/>
        <v>3</v>
      </c>
    </row>
    <row r="2174" spans="3:9" hidden="1" x14ac:dyDescent="0.25">
      <c r="C2174" s="53">
        <v>43554</v>
      </c>
      <c r="D2174" s="45"/>
      <c r="E2174" s="45" t="s">
        <v>912</v>
      </c>
      <c r="F2174" s="54">
        <v>7</v>
      </c>
      <c r="G2174" s="52">
        <f t="shared" si="99"/>
        <v>1507</v>
      </c>
      <c r="H2174" s="45">
        <f t="shared" si="100"/>
        <v>1</v>
      </c>
      <c r="I2174" s="43">
        <f t="shared" si="101"/>
        <v>3</v>
      </c>
    </row>
    <row r="2175" spans="3:9" hidden="1" x14ac:dyDescent="0.25">
      <c r="C2175" s="53">
        <v>43554</v>
      </c>
      <c r="D2175" s="45"/>
      <c r="E2175" s="45" t="s">
        <v>912</v>
      </c>
      <c r="F2175" s="54">
        <v>8</v>
      </c>
      <c r="G2175" s="52">
        <f t="shared" si="99"/>
        <v>1508</v>
      </c>
      <c r="H2175" s="45">
        <f t="shared" si="100"/>
        <v>3</v>
      </c>
      <c r="I2175" s="43">
        <f t="shared" si="101"/>
        <v>3</v>
      </c>
    </row>
    <row r="2176" spans="3:9" hidden="1" x14ac:dyDescent="0.25">
      <c r="C2176" s="53">
        <v>43554</v>
      </c>
      <c r="D2176" s="45"/>
      <c r="E2176" s="45" t="s">
        <v>912</v>
      </c>
      <c r="F2176" s="54">
        <v>8</v>
      </c>
      <c r="G2176" s="52">
        <f t="shared" si="99"/>
        <v>1508</v>
      </c>
      <c r="H2176" s="45">
        <f t="shared" si="100"/>
        <v>2</v>
      </c>
      <c r="I2176" s="43">
        <f t="shared" si="101"/>
        <v>3</v>
      </c>
    </row>
    <row r="2177" spans="3:9" hidden="1" x14ac:dyDescent="0.25">
      <c r="C2177" s="53">
        <v>43554</v>
      </c>
      <c r="D2177" s="45"/>
      <c r="E2177" s="45" t="s">
        <v>912</v>
      </c>
      <c r="F2177" s="54">
        <v>8</v>
      </c>
      <c r="G2177" s="52">
        <f t="shared" si="99"/>
        <v>1508</v>
      </c>
      <c r="H2177" s="45">
        <f t="shared" si="100"/>
        <v>1</v>
      </c>
      <c r="I2177" s="43">
        <f t="shared" si="101"/>
        <v>3</v>
      </c>
    </row>
    <row r="2178" spans="3:9" hidden="1" x14ac:dyDescent="0.25">
      <c r="C2178" s="53">
        <v>43554</v>
      </c>
      <c r="D2178" s="45"/>
      <c r="E2178" s="45" t="s">
        <v>912</v>
      </c>
      <c r="F2178" s="54">
        <v>9</v>
      </c>
      <c r="G2178" s="52">
        <f t="shared" si="99"/>
        <v>1509</v>
      </c>
      <c r="H2178" s="45">
        <f t="shared" si="100"/>
        <v>3</v>
      </c>
      <c r="I2178" s="43">
        <f t="shared" si="101"/>
        <v>3</v>
      </c>
    </row>
    <row r="2179" spans="3:9" hidden="1" x14ac:dyDescent="0.25">
      <c r="C2179" s="53">
        <v>43554</v>
      </c>
      <c r="D2179" s="45"/>
      <c r="E2179" s="45" t="s">
        <v>912</v>
      </c>
      <c r="F2179" s="54">
        <v>9</v>
      </c>
      <c r="G2179" s="52">
        <f t="shared" si="99"/>
        <v>1509</v>
      </c>
      <c r="H2179" s="45">
        <f t="shared" si="100"/>
        <v>2</v>
      </c>
      <c r="I2179" s="43">
        <f t="shared" si="101"/>
        <v>3</v>
      </c>
    </row>
    <row r="2180" spans="3:9" hidden="1" x14ac:dyDescent="0.25">
      <c r="C2180" s="53">
        <v>43554</v>
      </c>
      <c r="D2180" s="45"/>
      <c r="E2180" s="45" t="s">
        <v>912</v>
      </c>
      <c r="F2180" s="54">
        <v>9</v>
      </c>
      <c r="G2180" s="52">
        <f t="shared" si="99"/>
        <v>1509</v>
      </c>
      <c r="H2180" s="45">
        <f t="shared" si="100"/>
        <v>1</v>
      </c>
      <c r="I2180" s="43">
        <f t="shared" si="101"/>
        <v>3</v>
      </c>
    </row>
    <row r="2181" spans="3:9" hidden="1" x14ac:dyDescent="0.25">
      <c r="C2181" s="53">
        <v>43561</v>
      </c>
      <c r="D2181" s="45"/>
      <c r="E2181" s="45" t="s">
        <v>261</v>
      </c>
      <c r="F2181" s="54">
        <v>2</v>
      </c>
      <c r="G2181" s="52">
        <f t="shared" ref="G2181:G2244" si="102">IF(AND(C2181=C2180,F2181=F2180),G2180,G2180+1)</f>
        <v>1510</v>
      </c>
      <c r="H2181" s="45">
        <f t="shared" si="100"/>
        <v>3</v>
      </c>
      <c r="I2181" s="43">
        <f t="shared" si="101"/>
        <v>3</v>
      </c>
    </row>
    <row r="2182" spans="3:9" hidden="1" x14ac:dyDescent="0.25">
      <c r="C2182" s="53">
        <v>43561</v>
      </c>
      <c r="D2182" s="45"/>
      <c r="E2182" s="45" t="s">
        <v>261</v>
      </c>
      <c r="F2182" s="54">
        <v>2</v>
      </c>
      <c r="G2182" s="52">
        <f t="shared" si="102"/>
        <v>1510</v>
      </c>
      <c r="H2182" s="45">
        <f t="shared" ref="H2182:H2245" si="103">IF(G2182=G2184,3,IF(G2182=G2183,2,1))</f>
        <v>2</v>
      </c>
      <c r="I2182" s="43">
        <f t="shared" ref="I2182:I2245" si="104">IF(H2180=3,3,IF(H2181=3,3,IF(H2181=2,2,H2182)))</f>
        <v>3</v>
      </c>
    </row>
    <row r="2183" spans="3:9" hidden="1" x14ac:dyDescent="0.25">
      <c r="C2183" s="53">
        <v>43561</v>
      </c>
      <c r="D2183" s="45"/>
      <c r="E2183" s="45" t="s">
        <v>261</v>
      </c>
      <c r="F2183" s="54">
        <v>2</v>
      </c>
      <c r="G2183" s="52">
        <f t="shared" si="102"/>
        <v>1510</v>
      </c>
      <c r="H2183" s="45">
        <f t="shared" si="103"/>
        <v>1</v>
      </c>
      <c r="I2183" s="43">
        <f t="shared" si="104"/>
        <v>3</v>
      </c>
    </row>
    <row r="2184" spans="3:9" hidden="1" x14ac:dyDescent="0.25">
      <c r="C2184" s="53">
        <v>43561</v>
      </c>
      <c r="D2184" s="45"/>
      <c r="E2184" s="45" t="s">
        <v>261</v>
      </c>
      <c r="F2184" s="54">
        <v>3</v>
      </c>
      <c r="G2184" s="52">
        <f t="shared" si="102"/>
        <v>1511</v>
      </c>
      <c r="H2184" s="45">
        <f t="shared" si="103"/>
        <v>3</v>
      </c>
      <c r="I2184" s="43">
        <f t="shared" si="104"/>
        <v>3</v>
      </c>
    </row>
    <row r="2185" spans="3:9" hidden="1" x14ac:dyDescent="0.25">
      <c r="C2185" s="53">
        <v>43561</v>
      </c>
      <c r="D2185" s="45"/>
      <c r="E2185" s="45" t="s">
        <v>261</v>
      </c>
      <c r="F2185" s="54">
        <v>3</v>
      </c>
      <c r="G2185" s="52">
        <f t="shared" si="102"/>
        <v>1511</v>
      </c>
      <c r="H2185" s="45">
        <f t="shared" si="103"/>
        <v>2</v>
      </c>
      <c r="I2185" s="43">
        <f t="shared" si="104"/>
        <v>3</v>
      </c>
    </row>
    <row r="2186" spans="3:9" hidden="1" x14ac:dyDescent="0.25">
      <c r="C2186" s="53">
        <v>43561</v>
      </c>
      <c r="D2186" s="45"/>
      <c r="E2186" s="45" t="s">
        <v>261</v>
      </c>
      <c r="F2186" s="54">
        <v>3</v>
      </c>
      <c r="G2186" s="52">
        <f t="shared" si="102"/>
        <v>1511</v>
      </c>
      <c r="H2186" s="45">
        <f t="shared" si="103"/>
        <v>1</v>
      </c>
      <c r="I2186" s="43">
        <f t="shared" si="104"/>
        <v>3</v>
      </c>
    </row>
    <row r="2187" spans="3:9" x14ac:dyDescent="0.25">
      <c r="C2187" s="53">
        <v>43561</v>
      </c>
      <c r="D2187" s="45"/>
      <c r="E2187" s="45" t="s">
        <v>261</v>
      </c>
      <c r="F2187" s="54">
        <v>4</v>
      </c>
      <c r="G2187" s="52">
        <f t="shared" si="102"/>
        <v>1512</v>
      </c>
      <c r="H2187" s="45">
        <f t="shared" si="103"/>
        <v>2</v>
      </c>
      <c r="I2187" s="43">
        <f t="shared" si="104"/>
        <v>2</v>
      </c>
    </row>
    <row r="2188" spans="3:9" x14ac:dyDescent="0.25">
      <c r="C2188" s="53">
        <v>43561</v>
      </c>
      <c r="D2188" s="45"/>
      <c r="E2188" s="45" t="s">
        <v>261</v>
      </c>
      <c r="F2188" s="54">
        <v>4</v>
      </c>
      <c r="G2188" s="52">
        <f t="shared" si="102"/>
        <v>1512</v>
      </c>
      <c r="H2188" s="45">
        <f t="shared" si="103"/>
        <v>1</v>
      </c>
      <c r="I2188" s="43">
        <f t="shared" si="104"/>
        <v>2</v>
      </c>
    </row>
    <row r="2189" spans="3:9" hidden="1" x14ac:dyDescent="0.25">
      <c r="C2189" s="53">
        <v>43561</v>
      </c>
      <c r="D2189" s="45"/>
      <c r="E2189" s="45" t="s">
        <v>261</v>
      </c>
      <c r="F2189" s="54">
        <v>5</v>
      </c>
      <c r="G2189" s="52">
        <f t="shared" si="102"/>
        <v>1513</v>
      </c>
      <c r="H2189" s="45">
        <f t="shared" si="103"/>
        <v>3</v>
      </c>
      <c r="I2189" s="43">
        <f t="shared" si="104"/>
        <v>3</v>
      </c>
    </row>
    <row r="2190" spans="3:9" hidden="1" x14ac:dyDescent="0.25">
      <c r="C2190" s="53">
        <v>43561</v>
      </c>
      <c r="D2190" s="45"/>
      <c r="E2190" s="45" t="s">
        <v>261</v>
      </c>
      <c r="F2190" s="54">
        <v>5</v>
      </c>
      <c r="G2190" s="52">
        <f t="shared" si="102"/>
        <v>1513</v>
      </c>
      <c r="H2190" s="45">
        <f t="shared" si="103"/>
        <v>2</v>
      </c>
      <c r="I2190" s="43">
        <f t="shared" si="104"/>
        <v>3</v>
      </c>
    </row>
    <row r="2191" spans="3:9" hidden="1" x14ac:dyDescent="0.25">
      <c r="C2191" s="53">
        <v>43561</v>
      </c>
      <c r="D2191" s="45"/>
      <c r="E2191" s="45" t="s">
        <v>261</v>
      </c>
      <c r="F2191" s="54">
        <v>5</v>
      </c>
      <c r="G2191" s="52">
        <f t="shared" si="102"/>
        <v>1513</v>
      </c>
      <c r="H2191" s="45">
        <f t="shared" si="103"/>
        <v>1</v>
      </c>
      <c r="I2191" s="43">
        <f t="shared" si="104"/>
        <v>3</v>
      </c>
    </row>
    <row r="2192" spans="3:9" hidden="1" x14ac:dyDescent="0.25">
      <c r="C2192" s="53">
        <v>43561</v>
      </c>
      <c r="D2192" s="45"/>
      <c r="E2192" s="45" t="s">
        <v>261</v>
      </c>
      <c r="F2192" s="54">
        <v>6</v>
      </c>
      <c r="G2192" s="52">
        <f t="shared" si="102"/>
        <v>1514</v>
      </c>
      <c r="H2192" s="45">
        <f t="shared" si="103"/>
        <v>3</v>
      </c>
      <c r="I2192" s="43">
        <f t="shared" si="104"/>
        <v>3</v>
      </c>
    </row>
    <row r="2193" spans="3:9" hidden="1" x14ac:dyDescent="0.25">
      <c r="C2193" s="53">
        <v>43561</v>
      </c>
      <c r="D2193" s="45"/>
      <c r="E2193" s="45" t="s">
        <v>261</v>
      </c>
      <c r="F2193" s="54">
        <v>6</v>
      </c>
      <c r="G2193" s="52">
        <f t="shared" si="102"/>
        <v>1514</v>
      </c>
      <c r="H2193" s="45">
        <f t="shared" si="103"/>
        <v>2</v>
      </c>
      <c r="I2193" s="43">
        <f t="shared" si="104"/>
        <v>3</v>
      </c>
    </row>
    <row r="2194" spans="3:9" hidden="1" x14ac:dyDescent="0.25">
      <c r="C2194" s="53">
        <v>43561</v>
      </c>
      <c r="D2194" s="45"/>
      <c r="E2194" s="45" t="s">
        <v>261</v>
      </c>
      <c r="F2194" s="54">
        <v>6</v>
      </c>
      <c r="G2194" s="52">
        <f t="shared" si="102"/>
        <v>1514</v>
      </c>
      <c r="H2194" s="45">
        <f t="shared" si="103"/>
        <v>1</v>
      </c>
      <c r="I2194" s="43">
        <f t="shared" si="104"/>
        <v>3</v>
      </c>
    </row>
    <row r="2195" spans="3:9" hidden="1" x14ac:dyDescent="0.25">
      <c r="C2195" s="53">
        <v>43561</v>
      </c>
      <c r="D2195" s="45"/>
      <c r="E2195" s="45" t="s">
        <v>261</v>
      </c>
      <c r="F2195" s="54">
        <v>7</v>
      </c>
      <c r="G2195" s="52">
        <f t="shared" si="102"/>
        <v>1515</v>
      </c>
      <c r="H2195" s="45">
        <f t="shared" si="103"/>
        <v>3</v>
      </c>
      <c r="I2195" s="43">
        <f t="shared" si="104"/>
        <v>3</v>
      </c>
    </row>
    <row r="2196" spans="3:9" hidden="1" x14ac:dyDescent="0.25">
      <c r="C2196" s="53">
        <v>43561</v>
      </c>
      <c r="D2196" s="45"/>
      <c r="E2196" s="45" t="s">
        <v>261</v>
      </c>
      <c r="F2196" s="54">
        <v>7</v>
      </c>
      <c r="G2196" s="52">
        <f t="shared" si="102"/>
        <v>1515</v>
      </c>
      <c r="H2196" s="45">
        <f t="shared" si="103"/>
        <v>2</v>
      </c>
      <c r="I2196" s="43">
        <f t="shared" si="104"/>
        <v>3</v>
      </c>
    </row>
    <row r="2197" spans="3:9" hidden="1" x14ac:dyDescent="0.25">
      <c r="C2197" s="53">
        <v>43561</v>
      </c>
      <c r="D2197" s="45"/>
      <c r="E2197" s="45" t="s">
        <v>261</v>
      </c>
      <c r="F2197" s="54">
        <v>7</v>
      </c>
      <c r="G2197" s="52">
        <f t="shared" si="102"/>
        <v>1515</v>
      </c>
      <c r="H2197" s="45">
        <f t="shared" si="103"/>
        <v>1</v>
      </c>
      <c r="I2197" s="43">
        <f t="shared" si="104"/>
        <v>3</v>
      </c>
    </row>
    <row r="2198" spans="3:9" hidden="1" x14ac:dyDescent="0.25">
      <c r="C2198" s="53">
        <v>43561</v>
      </c>
      <c r="D2198" s="45"/>
      <c r="E2198" s="45" t="s">
        <v>261</v>
      </c>
      <c r="F2198" s="54">
        <v>8</v>
      </c>
      <c r="G2198" s="52">
        <f t="shared" si="102"/>
        <v>1516</v>
      </c>
      <c r="H2198" s="45">
        <f t="shared" si="103"/>
        <v>3</v>
      </c>
      <c r="I2198" s="43">
        <f t="shared" si="104"/>
        <v>3</v>
      </c>
    </row>
    <row r="2199" spans="3:9" hidden="1" x14ac:dyDescent="0.25">
      <c r="C2199" s="53">
        <v>43561</v>
      </c>
      <c r="D2199" s="45"/>
      <c r="E2199" s="45" t="s">
        <v>261</v>
      </c>
      <c r="F2199" s="54">
        <v>8</v>
      </c>
      <c r="G2199" s="52">
        <f t="shared" si="102"/>
        <v>1516</v>
      </c>
      <c r="H2199" s="45">
        <f t="shared" si="103"/>
        <v>2</v>
      </c>
      <c r="I2199" s="43">
        <f t="shared" si="104"/>
        <v>3</v>
      </c>
    </row>
    <row r="2200" spans="3:9" hidden="1" x14ac:dyDescent="0.25">
      <c r="C2200" s="53">
        <v>43561</v>
      </c>
      <c r="D2200" s="45"/>
      <c r="E2200" s="45" t="s">
        <v>261</v>
      </c>
      <c r="F2200" s="54">
        <v>8</v>
      </c>
      <c r="G2200" s="52">
        <f t="shared" si="102"/>
        <v>1516</v>
      </c>
      <c r="H2200" s="45">
        <f t="shared" si="103"/>
        <v>1</v>
      </c>
      <c r="I2200" s="43">
        <f t="shared" si="104"/>
        <v>3</v>
      </c>
    </row>
    <row r="2201" spans="3:9" hidden="1" x14ac:dyDescent="0.25">
      <c r="C2201" s="53">
        <v>43561</v>
      </c>
      <c r="D2201" s="45"/>
      <c r="E2201" s="45" t="s">
        <v>261</v>
      </c>
      <c r="F2201" s="54">
        <v>9</v>
      </c>
      <c r="G2201" s="52">
        <f t="shared" si="102"/>
        <v>1517</v>
      </c>
      <c r="H2201" s="45">
        <f t="shared" si="103"/>
        <v>3</v>
      </c>
      <c r="I2201" s="43">
        <f t="shared" si="104"/>
        <v>3</v>
      </c>
    </row>
    <row r="2202" spans="3:9" hidden="1" x14ac:dyDescent="0.25">
      <c r="C2202" s="53">
        <v>43561</v>
      </c>
      <c r="D2202" s="45"/>
      <c r="E2202" s="45" t="s">
        <v>261</v>
      </c>
      <c r="F2202" s="54">
        <v>9</v>
      </c>
      <c r="G2202" s="52">
        <f t="shared" si="102"/>
        <v>1517</v>
      </c>
      <c r="H2202" s="45">
        <f t="shared" si="103"/>
        <v>2</v>
      </c>
      <c r="I2202" s="43">
        <f t="shared" si="104"/>
        <v>3</v>
      </c>
    </row>
    <row r="2203" spans="3:9" hidden="1" x14ac:dyDescent="0.25">
      <c r="C2203" s="53">
        <v>43561</v>
      </c>
      <c r="D2203" s="45"/>
      <c r="E2203" s="45" t="s">
        <v>261</v>
      </c>
      <c r="F2203" s="54">
        <v>9</v>
      </c>
      <c r="G2203" s="52">
        <f t="shared" si="102"/>
        <v>1517</v>
      </c>
      <c r="H2203" s="45">
        <f t="shared" si="103"/>
        <v>1</v>
      </c>
      <c r="I2203" s="43">
        <f t="shared" si="104"/>
        <v>3</v>
      </c>
    </row>
    <row r="2204" spans="3:9" hidden="1" x14ac:dyDescent="0.25">
      <c r="C2204" s="53">
        <v>43568</v>
      </c>
      <c r="D2204" s="45"/>
      <c r="E2204" s="45" t="s">
        <v>261</v>
      </c>
      <c r="F2204" s="54">
        <v>2</v>
      </c>
      <c r="G2204" s="52">
        <f t="shared" si="102"/>
        <v>1518</v>
      </c>
      <c r="H2204" s="45">
        <f t="shared" si="103"/>
        <v>3</v>
      </c>
      <c r="I2204" s="43">
        <f t="shared" si="104"/>
        <v>3</v>
      </c>
    </row>
    <row r="2205" spans="3:9" hidden="1" x14ac:dyDescent="0.25">
      <c r="C2205" s="53">
        <v>43568</v>
      </c>
      <c r="D2205" s="45"/>
      <c r="E2205" s="45" t="s">
        <v>261</v>
      </c>
      <c r="F2205" s="54">
        <v>2</v>
      </c>
      <c r="G2205" s="52">
        <f t="shared" si="102"/>
        <v>1518</v>
      </c>
      <c r="H2205" s="45">
        <f t="shared" si="103"/>
        <v>2</v>
      </c>
      <c r="I2205" s="43">
        <f t="shared" si="104"/>
        <v>3</v>
      </c>
    </row>
    <row r="2206" spans="3:9" hidden="1" x14ac:dyDescent="0.25">
      <c r="C2206" s="53">
        <v>43568</v>
      </c>
      <c r="D2206" s="45"/>
      <c r="E2206" s="45" t="s">
        <v>261</v>
      </c>
      <c r="F2206" s="54">
        <v>2</v>
      </c>
      <c r="G2206" s="52">
        <f t="shared" si="102"/>
        <v>1518</v>
      </c>
      <c r="H2206" s="45">
        <f t="shared" si="103"/>
        <v>1</v>
      </c>
      <c r="I2206" s="43">
        <f t="shared" si="104"/>
        <v>3</v>
      </c>
    </row>
    <row r="2207" spans="3:9" hidden="1" x14ac:dyDescent="0.25">
      <c r="C2207" s="53">
        <v>43568</v>
      </c>
      <c r="D2207" s="45"/>
      <c r="E2207" s="45" t="s">
        <v>261</v>
      </c>
      <c r="F2207" s="54">
        <v>3</v>
      </c>
      <c r="G2207" s="52">
        <f t="shared" si="102"/>
        <v>1519</v>
      </c>
      <c r="H2207" s="45">
        <f t="shared" si="103"/>
        <v>3</v>
      </c>
      <c r="I2207" s="43">
        <f t="shared" si="104"/>
        <v>3</v>
      </c>
    </row>
    <row r="2208" spans="3:9" hidden="1" x14ac:dyDescent="0.25">
      <c r="C2208" s="53">
        <v>43568</v>
      </c>
      <c r="D2208" s="45"/>
      <c r="E2208" s="45" t="s">
        <v>261</v>
      </c>
      <c r="F2208" s="54">
        <v>3</v>
      </c>
      <c r="G2208" s="52">
        <f t="shared" si="102"/>
        <v>1519</v>
      </c>
      <c r="H2208" s="45">
        <f t="shared" si="103"/>
        <v>2</v>
      </c>
      <c r="I2208" s="43">
        <f t="shared" si="104"/>
        <v>3</v>
      </c>
    </row>
    <row r="2209" spans="3:9" hidden="1" x14ac:dyDescent="0.25">
      <c r="C2209" s="53">
        <v>43568</v>
      </c>
      <c r="D2209" s="45"/>
      <c r="E2209" s="45" t="s">
        <v>261</v>
      </c>
      <c r="F2209" s="54">
        <v>3</v>
      </c>
      <c r="G2209" s="52">
        <f t="shared" si="102"/>
        <v>1519</v>
      </c>
      <c r="H2209" s="45">
        <f t="shared" si="103"/>
        <v>1</v>
      </c>
      <c r="I2209" s="43">
        <f t="shared" si="104"/>
        <v>3</v>
      </c>
    </row>
    <row r="2210" spans="3:9" hidden="1" x14ac:dyDescent="0.25">
      <c r="C2210" s="53">
        <v>43568</v>
      </c>
      <c r="D2210" s="45"/>
      <c r="E2210" s="45" t="s">
        <v>261</v>
      </c>
      <c r="F2210" s="54">
        <v>4</v>
      </c>
      <c r="G2210" s="52">
        <f t="shared" si="102"/>
        <v>1520</v>
      </c>
      <c r="H2210" s="45">
        <f t="shared" si="103"/>
        <v>3</v>
      </c>
      <c r="I2210" s="43">
        <f t="shared" si="104"/>
        <v>3</v>
      </c>
    </row>
    <row r="2211" spans="3:9" hidden="1" x14ac:dyDescent="0.25">
      <c r="C2211" s="53">
        <v>43568</v>
      </c>
      <c r="D2211" s="45"/>
      <c r="E2211" s="45" t="s">
        <v>261</v>
      </c>
      <c r="F2211" s="54">
        <v>4</v>
      </c>
      <c r="G2211" s="52">
        <f t="shared" si="102"/>
        <v>1520</v>
      </c>
      <c r="H2211" s="45">
        <f t="shared" si="103"/>
        <v>2</v>
      </c>
      <c r="I2211" s="43">
        <f t="shared" si="104"/>
        <v>3</v>
      </c>
    </row>
    <row r="2212" spans="3:9" hidden="1" x14ac:dyDescent="0.25">
      <c r="C2212" s="53">
        <v>43568</v>
      </c>
      <c r="D2212" s="45"/>
      <c r="E2212" s="45" t="s">
        <v>261</v>
      </c>
      <c r="F2212" s="54">
        <v>4</v>
      </c>
      <c r="G2212" s="52">
        <f t="shared" si="102"/>
        <v>1520</v>
      </c>
      <c r="H2212" s="45">
        <f t="shared" si="103"/>
        <v>1</v>
      </c>
      <c r="I2212" s="43">
        <f t="shared" si="104"/>
        <v>3</v>
      </c>
    </row>
    <row r="2213" spans="3:9" hidden="1" x14ac:dyDescent="0.25">
      <c r="C2213" s="53">
        <v>43568</v>
      </c>
      <c r="D2213" s="45"/>
      <c r="E2213" s="45" t="s">
        <v>261</v>
      </c>
      <c r="F2213" s="54">
        <v>6</v>
      </c>
      <c r="G2213" s="52">
        <f t="shared" si="102"/>
        <v>1521</v>
      </c>
      <c r="H2213" s="45">
        <f t="shared" si="103"/>
        <v>3</v>
      </c>
      <c r="I2213" s="43">
        <f t="shared" si="104"/>
        <v>3</v>
      </c>
    </row>
    <row r="2214" spans="3:9" hidden="1" x14ac:dyDescent="0.25">
      <c r="C2214" s="53">
        <v>43568</v>
      </c>
      <c r="D2214" s="45"/>
      <c r="E2214" s="45" t="s">
        <v>261</v>
      </c>
      <c r="F2214" s="54">
        <v>6</v>
      </c>
      <c r="G2214" s="52">
        <f t="shared" si="102"/>
        <v>1521</v>
      </c>
      <c r="H2214" s="45">
        <f t="shared" si="103"/>
        <v>2</v>
      </c>
      <c r="I2214" s="43">
        <f t="shared" si="104"/>
        <v>3</v>
      </c>
    </row>
    <row r="2215" spans="3:9" hidden="1" x14ac:dyDescent="0.25">
      <c r="C2215" s="53">
        <v>43568</v>
      </c>
      <c r="D2215" s="45"/>
      <c r="E2215" s="45" t="s">
        <v>261</v>
      </c>
      <c r="F2215" s="54">
        <v>6</v>
      </c>
      <c r="G2215" s="52">
        <f t="shared" si="102"/>
        <v>1521</v>
      </c>
      <c r="H2215" s="45">
        <f t="shared" si="103"/>
        <v>1</v>
      </c>
      <c r="I2215" s="43">
        <f t="shared" si="104"/>
        <v>3</v>
      </c>
    </row>
    <row r="2216" spans="3:9" hidden="1" x14ac:dyDescent="0.25">
      <c r="C2216" s="53">
        <v>43568</v>
      </c>
      <c r="D2216" s="45"/>
      <c r="E2216" s="45" t="s">
        <v>261</v>
      </c>
      <c r="F2216" s="54">
        <v>7</v>
      </c>
      <c r="G2216" s="52">
        <f t="shared" si="102"/>
        <v>1522</v>
      </c>
      <c r="H2216" s="45">
        <f t="shared" si="103"/>
        <v>3</v>
      </c>
      <c r="I2216" s="43">
        <f t="shared" si="104"/>
        <v>3</v>
      </c>
    </row>
    <row r="2217" spans="3:9" hidden="1" x14ac:dyDescent="0.25">
      <c r="C2217" s="53">
        <v>43568</v>
      </c>
      <c r="D2217" s="45"/>
      <c r="E2217" s="45" t="s">
        <v>261</v>
      </c>
      <c r="F2217" s="54">
        <v>7</v>
      </c>
      <c r="G2217" s="52">
        <f t="shared" si="102"/>
        <v>1522</v>
      </c>
      <c r="H2217" s="45">
        <f t="shared" si="103"/>
        <v>2</v>
      </c>
      <c r="I2217" s="43">
        <f t="shared" si="104"/>
        <v>3</v>
      </c>
    </row>
    <row r="2218" spans="3:9" hidden="1" x14ac:dyDescent="0.25">
      <c r="C2218" s="53">
        <v>43568</v>
      </c>
      <c r="D2218" s="45"/>
      <c r="E2218" s="45" t="s">
        <v>261</v>
      </c>
      <c r="F2218" s="54">
        <v>7</v>
      </c>
      <c r="G2218" s="52">
        <f t="shared" si="102"/>
        <v>1522</v>
      </c>
      <c r="H2218" s="45">
        <f t="shared" si="103"/>
        <v>1</v>
      </c>
      <c r="I2218" s="43">
        <f t="shared" si="104"/>
        <v>3</v>
      </c>
    </row>
    <row r="2219" spans="3:9" x14ac:dyDescent="0.25">
      <c r="C2219" s="53">
        <v>43568</v>
      </c>
      <c r="D2219" s="45"/>
      <c r="E2219" s="45" t="s">
        <v>261</v>
      </c>
      <c r="F2219" s="54">
        <v>8</v>
      </c>
      <c r="G2219" s="52">
        <f t="shared" si="102"/>
        <v>1523</v>
      </c>
      <c r="H2219" s="45">
        <f t="shared" si="103"/>
        <v>2</v>
      </c>
      <c r="I2219" s="43">
        <f t="shared" si="104"/>
        <v>2</v>
      </c>
    </row>
    <row r="2220" spans="3:9" x14ac:dyDescent="0.25">
      <c r="C2220" s="53">
        <v>43568</v>
      </c>
      <c r="D2220" s="45"/>
      <c r="E2220" s="45" t="s">
        <v>261</v>
      </c>
      <c r="F2220" s="54">
        <v>8</v>
      </c>
      <c r="G2220" s="52">
        <f t="shared" si="102"/>
        <v>1523</v>
      </c>
      <c r="H2220" s="45">
        <f t="shared" si="103"/>
        <v>1</v>
      </c>
      <c r="I2220" s="43">
        <f t="shared" si="104"/>
        <v>2</v>
      </c>
    </row>
    <row r="2221" spans="3:9" hidden="1" x14ac:dyDescent="0.25">
      <c r="C2221" s="53">
        <v>43568</v>
      </c>
      <c r="D2221" s="45"/>
      <c r="E2221" s="45" t="s">
        <v>261</v>
      </c>
      <c r="F2221" s="54">
        <v>9</v>
      </c>
      <c r="G2221" s="52">
        <f t="shared" si="102"/>
        <v>1524</v>
      </c>
      <c r="H2221" s="45">
        <f t="shared" si="103"/>
        <v>3</v>
      </c>
      <c r="I2221" s="43">
        <f t="shared" si="104"/>
        <v>3</v>
      </c>
    </row>
    <row r="2222" spans="3:9" hidden="1" x14ac:dyDescent="0.25">
      <c r="C2222" s="53">
        <v>43568</v>
      </c>
      <c r="D2222" s="45"/>
      <c r="E2222" s="45" t="s">
        <v>261</v>
      </c>
      <c r="F2222" s="54">
        <v>9</v>
      </c>
      <c r="G2222" s="52">
        <f t="shared" si="102"/>
        <v>1524</v>
      </c>
      <c r="H2222" s="45">
        <f t="shared" si="103"/>
        <v>2</v>
      </c>
      <c r="I2222" s="43">
        <f t="shared" si="104"/>
        <v>3</v>
      </c>
    </row>
    <row r="2223" spans="3:9" hidden="1" x14ac:dyDescent="0.25">
      <c r="C2223" s="53">
        <v>43568</v>
      </c>
      <c r="D2223" s="45"/>
      <c r="E2223" s="45" t="s">
        <v>261</v>
      </c>
      <c r="F2223" s="54">
        <v>9</v>
      </c>
      <c r="G2223" s="52">
        <f t="shared" si="102"/>
        <v>1524</v>
      </c>
      <c r="H2223" s="45">
        <f t="shared" si="103"/>
        <v>1</v>
      </c>
      <c r="I2223" s="43">
        <f t="shared" si="104"/>
        <v>3</v>
      </c>
    </row>
    <row r="2224" spans="3:9" hidden="1" x14ac:dyDescent="0.25">
      <c r="C2224" s="53">
        <v>43575</v>
      </c>
      <c r="D2224" s="45"/>
      <c r="E2224" s="45" t="s">
        <v>261</v>
      </c>
      <c r="F2224" s="54">
        <v>1</v>
      </c>
      <c r="G2224" s="52">
        <f t="shared" si="102"/>
        <v>1525</v>
      </c>
      <c r="H2224" s="45">
        <f t="shared" si="103"/>
        <v>3</v>
      </c>
      <c r="I2224" s="43">
        <f t="shared" si="104"/>
        <v>3</v>
      </c>
    </row>
    <row r="2225" spans="3:9" hidden="1" x14ac:dyDescent="0.25">
      <c r="C2225" s="53">
        <v>43575</v>
      </c>
      <c r="D2225" s="45"/>
      <c r="E2225" s="45" t="s">
        <v>261</v>
      </c>
      <c r="F2225" s="54">
        <v>1</v>
      </c>
      <c r="G2225" s="52">
        <f t="shared" si="102"/>
        <v>1525</v>
      </c>
      <c r="H2225" s="45">
        <f t="shared" si="103"/>
        <v>2</v>
      </c>
      <c r="I2225" s="43">
        <f t="shared" si="104"/>
        <v>3</v>
      </c>
    </row>
    <row r="2226" spans="3:9" hidden="1" x14ac:dyDescent="0.25">
      <c r="C2226" s="53">
        <v>43575</v>
      </c>
      <c r="D2226" s="45"/>
      <c r="E2226" s="45" t="s">
        <v>261</v>
      </c>
      <c r="F2226" s="54">
        <v>1</v>
      </c>
      <c r="G2226" s="52">
        <f t="shared" si="102"/>
        <v>1525</v>
      </c>
      <c r="H2226" s="45">
        <f t="shared" si="103"/>
        <v>1</v>
      </c>
      <c r="I2226" s="43">
        <f t="shared" si="104"/>
        <v>3</v>
      </c>
    </row>
    <row r="2227" spans="3:9" hidden="1" x14ac:dyDescent="0.25">
      <c r="C2227" s="53">
        <v>43575</v>
      </c>
      <c r="D2227" s="45"/>
      <c r="E2227" s="45" t="s">
        <v>261</v>
      </c>
      <c r="F2227" s="54">
        <v>3</v>
      </c>
      <c r="G2227" s="52">
        <f t="shared" si="102"/>
        <v>1526</v>
      </c>
      <c r="H2227" s="45">
        <f t="shared" si="103"/>
        <v>3</v>
      </c>
      <c r="I2227" s="43">
        <f t="shared" si="104"/>
        <v>3</v>
      </c>
    </row>
    <row r="2228" spans="3:9" hidden="1" x14ac:dyDescent="0.25">
      <c r="C2228" s="53">
        <v>43575</v>
      </c>
      <c r="D2228" s="45"/>
      <c r="E2228" s="45" t="s">
        <v>261</v>
      </c>
      <c r="F2228" s="54">
        <v>3</v>
      </c>
      <c r="G2228" s="52">
        <f t="shared" si="102"/>
        <v>1526</v>
      </c>
      <c r="H2228" s="45">
        <f t="shared" si="103"/>
        <v>2</v>
      </c>
      <c r="I2228" s="43">
        <f t="shared" si="104"/>
        <v>3</v>
      </c>
    </row>
    <row r="2229" spans="3:9" hidden="1" x14ac:dyDescent="0.25">
      <c r="C2229" s="53">
        <v>43575</v>
      </c>
      <c r="D2229" s="45"/>
      <c r="E2229" s="45" t="s">
        <v>261</v>
      </c>
      <c r="F2229" s="54">
        <v>3</v>
      </c>
      <c r="G2229" s="52">
        <f t="shared" si="102"/>
        <v>1526</v>
      </c>
      <c r="H2229" s="45">
        <f t="shared" si="103"/>
        <v>1</v>
      </c>
      <c r="I2229" s="43">
        <f t="shared" si="104"/>
        <v>3</v>
      </c>
    </row>
    <row r="2230" spans="3:9" hidden="1" x14ac:dyDescent="0.25">
      <c r="C2230" s="53">
        <v>43575</v>
      </c>
      <c r="D2230" s="45"/>
      <c r="E2230" s="45" t="s">
        <v>261</v>
      </c>
      <c r="F2230" s="54">
        <v>7</v>
      </c>
      <c r="G2230" s="52">
        <f t="shared" si="102"/>
        <v>1527</v>
      </c>
      <c r="H2230" s="45">
        <f t="shared" si="103"/>
        <v>3</v>
      </c>
      <c r="I2230" s="43">
        <f t="shared" si="104"/>
        <v>3</v>
      </c>
    </row>
    <row r="2231" spans="3:9" hidden="1" x14ac:dyDescent="0.25">
      <c r="C2231" s="53">
        <v>43575</v>
      </c>
      <c r="D2231" s="45"/>
      <c r="E2231" s="45" t="s">
        <v>261</v>
      </c>
      <c r="F2231" s="54">
        <v>7</v>
      </c>
      <c r="G2231" s="52">
        <f t="shared" si="102"/>
        <v>1527</v>
      </c>
      <c r="H2231" s="45">
        <f t="shared" si="103"/>
        <v>2</v>
      </c>
      <c r="I2231" s="43">
        <f t="shared" si="104"/>
        <v>3</v>
      </c>
    </row>
    <row r="2232" spans="3:9" hidden="1" x14ac:dyDescent="0.25">
      <c r="C2232" s="53">
        <v>43575</v>
      </c>
      <c r="D2232" s="45"/>
      <c r="E2232" s="45" t="s">
        <v>261</v>
      </c>
      <c r="F2232" s="54">
        <v>7</v>
      </c>
      <c r="G2232" s="52">
        <f t="shared" si="102"/>
        <v>1527</v>
      </c>
      <c r="H2232" s="45">
        <f t="shared" si="103"/>
        <v>1</v>
      </c>
      <c r="I2232" s="43">
        <f t="shared" si="104"/>
        <v>3</v>
      </c>
    </row>
    <row r="2233" spans="3:9" hidden="1" x14ac:dyDescent="0.25">
      <c r="C2233" s="53">
        <v>43575</v>
      </c>
      <c r="D2233" s="45"/>
      <c r="E2233" s="45" t="s">
        <v>261</v>
      </c>
      <c r="F2233" s="54">
        <v>8</v>
      </c>
      <c r="G2233" s="52">
        <f t="shared" si="102"/>
        <v>1528</v>
      </c>
      <c r="H2233" s="45">
        <f t="shared" si="103"/>
        <v>3</v>
      </c>
      <c r="I2233" s="43">
        <f t="shared" si="104"/>
        <v>3</v>
      </c>
    </row>
    <row r="2234" spans="3:9" hidden="1" x14ac:dyDescent="0.25">
      <c r="C2234" s="53">
        <v>43575</v>
      </c>
      <c r="D2234" s="45"/>
      <c r="E2234" s="45" t="s">
        <v>261</v>
      </c>
      <c r="F2234" s="54">
        <v>8</v>
      </c>
      <c r="G2234" s="52">
        <f t="shared" si="102"/>
        <v>1528</v>
      </c>
      <c r="H2234" s="45">
        <f t="shared" si="103"/>
        <v>2</v>
      </c>
      <c r="I2234" s="43">
        <f t="shared" si="104"/>
        <v>3</v>
      </c>
    </row>
    <row r="2235" spans="3:9" hidden="1" x14ac:dyDescent="0.25">
      <c r="C2235" s="53">
        <v>43575</v>
      </c>
      <c r="D2235" s="45"/>
      <c r="E2235" s="45" t="s">
        <v>261</v>
      </c>
      <c r="F2235" s="54">
        <v>8</v>
      </c>
      <c r="G2235" s="52">
        <f t="shared" si="102"/>
        <v>1528</v>
      </c>
      <c r="H2235" s="45">
        <f t="shared" si="103"/>
        <v>1</v>
      </c>
      <c r="I2235" s="43">
        <f t="shared" si="104"/>
        <v>3</v>
      </c>
    </row>
    <row r="2236" spans="3:9" hidden="1" x14ac:dyDescent="0.25">
      <c r="C2236" s="53">
        <v>43575</v>
      </c>
      <c r="D2236" s="45"/>
      <c r="E2236" s="45" t="s">
        <v>261</v>
      </c>
      <c r="F2236" s="54">
        <v>9</v>
      </c>
      <c r="G2236" s="52">
        <f t="shared" si="102"/>
        <v>1529</v>
      </c>
      <c r="H2236" s="45">
        <f t="shared" si="103"/>
        <v>3</v>
      </c>
      <c r="I2236" s="43">
        <f t="shared" si="104"/>
        <v>3</v>
      </c>
    </row>
    <row r="2237" spans="3:9" hidden="1" x14ac:dyDescent="0.25">
      <c r="C2237" s="53">
        <v>43575</v>
      </c>
      <c r="D2237" s="45"/>
      <c r="E2237" s="45" t="s">
        <v>261</v>
      </c>
      <c r="F2237" s="54">
        <v>9</v>
      </c>
      <c r="G2237" s="52">
        <f t="shared" si="102"/>
        <v>1529</v>
      </c>
      <c r="H2237" s="45">
        <f t="shared" si="103"/>
        <v>2</v>
      </c>
      <c r="I2237" s="43">
        <f t="shared" si="104"/>
        <v>3</v>
      </c>
    </row>
    <row r="2238" spans="3:9" hidden="1" x14ac:dyDescent="0.25">
      <c r="C2238" s="53">
        <v>43575</v>
      </c>
      <c r="D2238" s="45"/>
      <c r="E2238" s="45" t="s">
        <v>261</v>
      </c>
      <c r="F2238" s="54">
        <v>9</v>
      </c>
      <c r="G2238" s="52">
        <f t="shared" si="102"/>
        <v>1529</v>
      </c>
      <c r="H2238" s="45">
        <f t="shared" si="103"/>
        <v>1</v>
      </c>
      <c r="I2238" s="43">
        <f t="shared" si="104"/>
        <v>3</v>
      </c>
    </row>
    <row r="2239" spans="3:9" x14ac:dyDescent="0.25">
      <c r="C2239" s="53">
        <v>43580</v>
      </c>
      <c r="D2239" s="45"/>
      <c r="E2239" s="45" t="s">
        <v>898</v>
      </c>
      <c r="F2239" s="54">
        <v>2</v>
      </c>
      <c r="G2239" s="52">
        <f t="shared" si="102"/>
        <v>1530</v>
      </c>
      <c r="H2239" s="45">
        <f t="shared" si="103"/>
        <v>2</v>
      </c>
      <c r="I2239" s="43">
        <f t="shared" si="104"/>
        <v>2</v>
      </c>
    </row>
    <row r="2240" spans="3:9" x14ac:dyDescent="0.25">
      <c r="C2240" s="53">
        <v>43580</v>
      </c>
      <c r="D2240" s="45"/>
      <c r="E2240" s="45" t="s">
        <v>898</v>
      </c>
      <c r="F2240" s="54">
        <v>2</v>
      </c>
      <c r="G2240" s="52">
        <f t="shared" si="102"/>
        <v>1530</v>
      </c>
      <c r="H2240" s="45">
        <f t="shared" si="103"/>
        <v>1</v>
      </c>
      <c r="I2240" s="43">
        <f t="shared" si="104"/>
        <v>2</v>
      </c>
    </row>
    <row r="2241" spans="3:9" x14ac:dyDescent="0.25">
      <c r="C2241" s="53">
        <v>43580</v>
      </c>
      <c r="D2241" s="45"/>
      <c r="E2241" s="45" t="s">
        <v>898</v>
      </c>
      <c r="F2241" s="54">
        <v>7</v>
      </c>
      <c r="G2241" s="52">
        <f t="shared" si="102"/>
        <v>1531</v>
      </c>
      <c r="H2241" s="45">
        <f t="shared" si="103"/>
        <v>2</v>
      </c>
      <c r="I2241" s="43">
        <f t="shared" si="104"/>
        <v>2</v>
      </c>
    </row>
    <row r="2242" spans="3:9" x14ac:dyDescent="0.25">
      <c r="C2242" s="53">
        <v>43580</v>
      </c>
      <c r="D2242" s="45"/>
      <c r="E2242" s="45" t="s">
        <v>898</v>
      </c>
      <c r="F2242" s="54">
        <v>7</v>
      </c>
      <c r="G2242" s="52">
        <f t="shared" si="102"/>
        <v>1531</v>
      </c>
      <c r="H2242" s="45">
        <f t="shared" si="103"/>
        <v>1</v>
      </c>
      <c r="I2242" s="43">
        <f t="shared" si="104"/>
        <v>2</v>
      </c>
    </row>
    <row r="2243" spans="3:9" hidden="1" x14ac:dyDescent="0.25">
      <c r="C2243" s="53">
        <v>43580</v>
      </c>
      <c r="D2243" s="45"/>
      <c r="E2243" s="45" t="s">
        <v>898</v>
      </c>
      <c r="F2243" s="54">
        <v>8</v>
      </c>
      <c r="G2243" s="52">
        <f t="shared" si="102"/>
        <v>1532</v>
      </c>
      <c r="H2243" s="45">
        <f t="shared" si="103"/>
        <v>3</v>
      </c>
      <c r="I2243" s="43">
        <f t="shared" si="104"/>
        <v>3</v>
      </c>
    </row>
    <row r="2244" spans="3:9" hidden="1" x14ac:dyDescent="0.25">
      <c r="C2244" s="53">
        <v>43580</v>
      </c>
      <c r="D2244" s="45"/>
      <c r="E2244" s="45" t="s">
        <v>898</v>
      </c>
      <c r="F2244" s="54">
        <v>8</v>
      </c>
      <c r="G2244" s="52">
        <f t="shared" si="102"/>
        <v>1532</v>
      </c>
      <c r="H2244" s="45">
        <f t="shared" si="103"/>
        <v>2</v>
      </c>
      <c r="I2244" s="43">
        <f t="shared" si="104"/>
        <v>3</v>
      </c>
    </row>
    <row r="2245" spans="3:9" hidden="1" x14ac:dyDescent="0.25">
      <c r="C2245" s="53">
        <v>43580</v>
      </c>
      <c r="D2245" s="45"/>
      <c r="E2245" s="45" t="s">
        <v>898</v>
      </c>
      <c r="F2245" s="54">
        <v>8</v>
      </c>
      <c r="G2245" s="52">
        <f t="shared" ref="G2245:G2308" si="105">IF(AND(C2245=C2244,F2245=F2244),G2244,G2244+1)</f>
        <v>1532</v>
      </c>
      <c r="H2245" s="45">
        <f t="shared" si="103"/>
        <v>1</v>
      </c>
      <c r="I2245" s="43">
        <f t="shared" si="104"/>
        <v>3</v>
      </c>
    </row>
    <row r="2246" spans="3:9" hidden="1" x14ac:dyDescent="0.25">
      <c r="C2246" s="53">
        <v>43582</v>
      </c>
      <c r="D2246" s="45"/>
      <c r="E2246" s="45" t="s">
        <v>261</v>
      </c>
      <c r="F2246" s="54">
        <v>2</v>
      </c>
      <c r="G2246" s="52">
        <f t="shared" si="105"/>
        <v>1533</v>
      </c>
      <c r="H2246" s="45">
        <f t="shared" ref="H2246:H2309" si="106">IF(G2246=G2248,3,IF(G2246=G2247,2,1))</f>
        <v>3</v>
      </c>
      <c r="I2246" s="43">
        <f t="shared" ref="I2246:I2309" si="107">IF(H2244=3,3,IF(H2245=3,3,IF(H2245=2,2,H2246)))</f>
        <v>3</v>
      </c>
    </row>
    <row r="2247" spans="3:9" hidden="1" x14ac:dyDescent="0.25">
      <c r="C2247" s="53">
        <v>43582</v>
      </c>
      <c r="D2247" s="45"/>
      <c r="E2247" s="45" t="s">
        <v>261</v>
      </c>
      <c r="F2247" s="54">
        <v>2</v>
      </c>
      <c r="G2247" s="52">
        <f t="shared" si="105"/>
        <v>1533</v>
      </c>
      <c r="H2247" s="45">
        <f t="shared" si="106"/>
        <v>2</v>
      </c>
      <c r="I2247" s="43">
        <f t="shared" si="107"/>
        <v>3</v>
      </c>
    </row>
    <row r="2248" spans="3:9" hidden="1" x14ac:dyDescent="0.25">
      <c r="C2248" s="53">
        <v>43582</v>
      </c>
      <c r="D2248" s="45"/>
      <c r="E2248" s="45" t="s">
        <v>261</v>
      </c>
      <c r="F2248" s="54">
        <v>2</v>
      </c>
      <c r="G2248" s="52">
        <f t="shared" si="105"/>
        <v>1533</v>
      </c>
      <c r="H2248" s="45">
        <f t="shared" si="106"/>
        <v>1</v>
      </c>
      <c r="I2248" s="43">
        <f t="shared" si="107"/>
        <v>3</v>
      </c>
    </row>
    <row r="2249" spans="3:9" hidden="1" x14ac:dyDescent="0.25">
      <c r="C2249" s="53">
        <v>43582</v>
      </c>
      <c r="D2249" s="45"/>
      <c r="E2249" s="45" t="s">
        <v>261</v>
      </c>
      <c r="F2249" s="54">
        <v>3</v>
      </c>
      <c r="G2249" s="52">
        <f t="shared" si="105"/>
        <v>1534</v>
      </c>
      <c r="H2249" s="45">
        <f t="shared" si="106"/>
        <v>3</v>
      </c>
      <c r="I2249" s="43">
        <f t="shared" si="107"/>
        <v>3</v>
      </c>
    </row>
    <row r="2250" spans="3:9" hidden="1" x14ac:dyDescent="0.25">
      <c r="C2250" s="53">
        <v>43582</v>
      </c>
      <c r="D2250" s="45"/>
      <c r="E2250" s="45" t="s">
        <v>261</v>
      </c>
      <c r="F2250" s="54">
        <v>3</v>
      </c>
      <c r="G2250" s="52">
        <f t="shared" si="105"/>
        <v>1534</v>
      </c>
      <c r="H2250" s="45">
        <f t="shared" si="106"/>
        <v>2</v>
      </c>
      <c r="I2250" s="43">
        <f t="shared" si="107"/>
        <v>3</v>
      </c>
    </row>
    <row r="2251" spans="3:9" hidden="1" x14ac:dyDescent="0.25">
      <c r="C2251" s="53">
        <v>43582</v>
      </c>
      <c r="D2251" s="45"/>
      <c r="E2251" s="45" t="s">
        <v>261</v>
      </c>
      <c r="F2251" s="54">
        <v>3</v>
      </c>
      <c r="G2251" s="52">
        <f t="shared" si="105"/>
        <v>1534</v>
      </c>
      <c r="H2251" s="45">
        <f t="shared" si="106"/>
        <v>1</v>
      </c>
      <c r="I2251" s="43">
        <f t="shared" si="107"/>
        <v>3</v>
      </c>
    </row>
    <row r="2252" spans="3:9" hidden="1" x14ac:dyDescent="0.25">
      <c r="C2252" s="53">
        <v>43582</v>
      </c>
      <c r="D2252" s="45"/>
      <c r="E2252" s="45" t="s">
        <v>261</v>
      </c>
      <c r="F2252" s="54">
        <v>7</v>
      </c>
      <c r="G2252" s="52">
        <f t="shared" si="105"/>
        <v>1535</v>
      </c>
      <c r="H2252" s="45">
        <f t="shared" si="106"/>
        <v>3</v>
      </c>
      <c r="I2252" s="43">
        <f t="shared" si="107"/>
        <v>3</v>
      </c>
    </row>
    <row r="2253" spans="3:9" hidden="1" x14ac:dyDescent="0.25">
      <c r="C2253" s="53">
        <v>43582</v>
      </c>
      <c r="D2253" s="45"/>
      <c r="E2253" s="45" t="s">
        <v>261</v>
      </c>
      <c r="F2253" s="54">
        <v>7</v>
      </c>
      <c r="G2253" s="52">
        <f t="shared" si="105"/>
        <v>1535</v>
      </c>
      <c r="H2253" s="45">
        <f t="shared" si="106"/>
        <v>2</v>
      </c>
      <c r="I2253" s="43">
        <f t="shared" si="107"/>
        <v>3</v>
      </c>
    </row>
    <row r="2254" spans="3:9" hidden="1" x14ac:dyDescent="0.25">
      <c r="C2254" s="53">
        <v>43582</v>
      </c>
      <c r="D2254" s="45"/>
      <c r="E2254" s="45" t="s">
        <v>261</v>
      </c>
      <c r="F2254" s="54">
        <v>7</v>
      </c>
      <c r="G2254" s="52">
        <f t="shared" si="105"/>
        <v>1535</v>
      </c>
      <c r="H2254" s="45">
        <f t="shared" si="106"/>
        <v>1</v>
      </c>
      <c r="I2254" s="43">
        <f t="shared" si="107"/>
        <v>3</v>
      </c>
    </row>
    <row r="2255" spans="3:9" hidden="1" x14ac:dyDescent="0.25">
      <c r="C2255" s="53">
        <v>43582</v>
      </c>
      <c r="D2255" s="45"/>
      <c r="E2255" s="45" t="s">
        <v>261</v>
      </c>
      <c r="F2255" s="54">
        <v>8</v>
      </c>
      <c r="G2255" s="52">
        <f t="shared" si="105"/>
        <v>1536</v>
      </c>
      <c r="H2255" s="45">
        <f t="shared" si="106"/>
        <v>3</v>
      </c>
      <c r="I2255" s="43">
        <f t="shared" si="107"/>
        <v>3</v>
      </c>
    </row>
    <row r="2256" spans="3:9" hidden="1" x14ac:dyDescent="0.25">
      <c r="C2256" s="53">
        <v>43582</v>
      </c>
      <c r="D2256" s="45"/>
      <c r="E2256" s="45" t="s">
        <v>261</v>
      </c>
      <c r="F2256" s="54">
        <v>8</v>
      </c>
      <c r="G2256" s="52">
        <f t="shared" si="105"/>
        <v>1536</v>
      </c>
      <c r="H2256" s="45">
        <f t="shared" si="106"/>
        <v>2</v>
      </c>
      <c r="I2256" s="43">
        <f t="shared" si="107"/>
        <v>3</v>
      </c>
    </row>
    <row r="2257" spans="3:9" hidden="1" x14ac:dyDescent="0.25">
      <c r="C2257" s="53">
        <v>43582</v>
      </c>
      <c r="D2257" s="45"/>
      <c r="E2257" s="45" t="s">
        <v>261</v>
      </c>
      <c r="F2257" s="54">
        <v>8</v>
      </c>
      <c r="G2257" s="52">
        <f t="shared" si="105"/>
        <v>1536</v>
      </c>
      <c r="H2257" s="45">
        <f t="shared" si="106"/>
        <v>1</v>
      </c>
      <c r="I2257" s="43">
        <f t="shared" si="107"/>
        <v>3</v>
      </c>
    </row>
    <row r="2258" spans="3:9" x14ac:dyDescent="0.25">
      <c r="C2258" s="53">
        <v>43582</v>
      </c>
      <c r="D2258" s="45"/>
      <c r="E2258" s="45" t="s">
        <v>261</v>
      </c>
      <c r="F2258" s="54">
        <v>9</v>
      </c>
      <c r="G2258" s="52">
        <f t="shared" si="105"/>
        <v>1537</v>
      </c>
      <c r="H2258" s="45">
        <f t="shared" si="106"/>
        <v>2</v>
      </c>
      <c r="I2258" s="43">
        <f t="shared" si="107"/>
        <v>2</v>
      </c>
    </row>
    <row r="2259" spans="3:9" x14ac:dyDescent="0.25">
      <c r="C2259" s="53">
        <v>43582</v>
      </c>
      <c r="D2259" s="45"/>
      <c r="E2259" s="45" t="s">
        <v>261</v>
      </c>
      <c r="F2259" s="54">
        <v>9</v>
      </c>
      <c r="G2259" s="52">
        <f t="shared" si="105"/>
        <v>1537</v>
      </c>
      <c r="H2259" s="45">
        <f t="shared" si="106"/>
        <v>1</v>
      </c>
      <c r="I2259" s="43">
        <f t="shared" si="107"/>
        <v>2</v>
      </c>
    </row>
    <row r="2260" spans="3:9" hidden="1" x14ac:dyDescent="0.25">
      <c r="C2260" s="53">
        <v>43589</v>
      </c>
      <c r="D2260" s="45"/>
      <c r="E2260" s="45" t="s">
        <v>898</v>
      </c>
      <c r="F2260" s="54">
        <v>2</v>
      </c>
      <c r="G2260" s="52">
        <f t="shared" si="105"/>
        <v>1538</v>
      </c>
      <c r="H2260" s="45">
        <f t="shared" si="106"/>
        <v>3</v>
      </c>
      <c r="I2260" s="43">
        <f t="shared" si="107"/>
        <v>3</v>
      </c>
    </row>
    <row r="2261" spans="3:9" hidden="1" x14ac:dyDescent="0.25">
      <c r="C2261" s="53">
        <v>43589</v>
      </c>
      <c r="D2261" s="45"/>
      <c r="E2261" s="45" t="s">
        <v>898</v>
      </c>
      <c r="F2261" s="54">
        <v>2</v>
      </c>
      <c r="G2261" s="52">
        <f t="shared" si="105"/>
        <v>1538</v>
      </c>
      <c r="H2261" s="45">
        <f t="shared" si="106"/>
        <v>2</v>
      </c>
      <c r="I2261" s="43">
        <f t="shared" si="107"/>
        <v>3</v>
      </c>
    </row>
    <row r="2262" spans="3:9" hidden="1" x14ac:dyDescent="0.25">
      <c r="C2262" s="53">
        <v>43589</v>
      </c>
      <c r="D2262" s="45"/>
      <c r="E2262" s="45" t="s">
        <v>898</v>
      </c>
      <c r="F2262" s="54">
        <v>2</v>
      </c>
      <c r="G2262" s="52">
        <f t="shared" si="105"/>
        <v>1538</v>
      </c>
      <c r="H2262" s="45">
        <f t="shared" si="106"/>
        <v>1</v>
      </c>
      <c r="I2262" s="43">
        <f t="shared" si="107"/>
        <v>3</v>
      </c>
    </row>
    <row r="2263" spans="3:9" hidden="1" x14ac:dyDescent="0.25">
      <c r="C2263" s="53">
        <v>43589</v>
      </c>
      <c r="D2263" s="45"/>
      <c r="E2263" s="45" t="s">
        <v>898</v>
      </c>
      <c r="F2263" s="54">
        <v>4</v>
      </c>
      <c r="G2263" s="52">
        <f t="shared" si="105"/>
        <v>1539</v>
      </c>
      <c r="H2263" s="45">
        <f t="shared" si="106"/>
        <v>3</v>
      </c>
      <c r="I2263" s="43">
        <f t="shared" si="107"/>
        <v>3</v>
      </c>
    </row>
    <row r="2264" spans="3:9" hidden="1" x14ac:dyDescent="0.25">
      <c r="C2264" s="53">
        <v>43589</v>
      </c>
      <c r="D2264" s="45"/>
      <c r="E2264" s="45" t="s">
        <v>898</v>
      </c>
      <c r="F2264" s="54">
        <v>4</v>
      </c>
      <c r="G2264" s="52">
        <f t="shared" si="105"/>
        <v>1539</v>
      </c>
      <c r="H2264" s="45">
        <f t="shared" si="106"/>
        <v>2</v>
      </c>
      <c r="I2264" s="43">
        <f t="shared" si="107"/>
        <v>3</v>
      </c>
    </row>
    <row r="2265" spans="3:9" hidden="1" x14ac:dyDescent="0.25">
      <c r="C2265" s="53">
        <v>43589</v>
      </c>
      <c r="D2265" s="45"/>
      <c r="E2265" s="45" t="s">
        <v>898</v>
      </c>
      <c r="F2265" s="54">
        <v>4</v>
      </c>
      <c r="G2265" s="52">
        <f t="shared" si="105"/>
        <v>1539</v>
      </c>
      <c r="H2265" s="45">
        <f t="shared" si="106"/>
        <v>1</v>
      </c>
      <c r="I2265" s="43">
        <f t="shared" si="107"/>
        <v>3</v>
      </c>
    </row>
    <row r="2266" spans="3:9" hidden="1" x14ac:dyDescent="0.25">
      <c r="C2266" s="53">
        <v>43589</v>
      </c>
      <c r="D2266" s="45"/>
      <c r="E2266" s="45" t="s">
        <v>898</v>
      </c>
      <c r="F2266" s="54">
        <v>6</v>
      </c>
      <c r="G2266" s="52">
        <f t="shared" si="105"/>
        <v>1540</v>
      </c>
      <c r="H2266" s="45">
        <f t="shared" si="106"/>
        <v>3</v>
      </c>
      <c r="I2266" s="43">
        <f t="shared" si="107"/>
        <v>3</v>
      </c>
    </row>
    <row r="2267" spans="3:9" hidden="1" x14ac:dyDescent="0.25">
      <c r="C2267" s="53">
        <v>43589</v>
      </c>
      <c r="D2267" s="45"/>
      <c r="E2267" s="45" t="s">
        <v>898</v>
      </c>
      <c r="F2267" s="54">
        <v>6</v>
      </c>
      <c r="G2267" s="52">
        <f t="shared" si="105"/>
        <v>1540</v>
      </c>
      <c r="H2267" s="45">
        <f t="shared" si="106"/>
        <v>2</v>
      </c>
      <c r="I2267" s="43">
        <f t="shared" si="107"/>
        <v>3</v>
      </c>
    </row>
    <row r="2268" spans="3:9" hidden="1" x14ac:dyDescent="0.25">
      <c r="C2268" s="53">
        <v>43589</v>
      </c>
      <c r="D2268" s="45"/>
      <c r="E2268" s="45" t="s">
        <v>898</v>
      </c>
      <c r="F2268" s="54">
        <v>6</v>
      </c>
      <c r="G2268" s="52">
        <f t="shared" si="105"/>
        <v>1540</v>
      </c>
      <c r="H2268" s="45">
        <f t="shared" si="106"/>
        <v>1</v>
      </c>
      <c r="I2268" s="43">
        <f t="shared" si="107"/>
        <v>3</v>
      </c>
    </row>
    <row r="2269" spans="3:9" x14ac:dyDescent="0.25">
      <c r="C2269" s="53">
        <v>43589</v>
      </c>
      <c r="D2269" s="45"/>
      <c r="E2269" s="45" t="s">
        <v>898</v>
      </c>
      <c r="F2269" s="54">
        <v>7</v>
      </c>
      <c r="G2269" s="52">
        <f t="shared" si="105"/>
        <v>1541</v>
      </c>
      <c r="H2269" s="45">
        <f t="shared" si="106"/>
        <v>2</v>
      </c>
      <c r="I2269" s="43">
        <f t="shared" si="107"/>
        <v>2</v>
      </c>
    </row>
    <row r="2270" spans="3:9" x14ac:dyDescent="0.25">
      <c r="C2270" s="53">
        <v>43589</v>
      </c>
      <c r="D2270" s="45"/>
      <c r="E2270" s="45" t="s">
        <v>898</v>
      </c>
      <c r="F2270" s="54">
        <v>7</v>
      </c>
      <c r="G2270" s="52">
        <f t="shared" si="105"/>
        <v>1541</v>
      </c>
      <c r="H2270" s="45">
        <f t="shared" si="106"/>
        <v>1</v>
      </c>
      <c r="I2270" s="43">
        <f t="shared" si="107"/>
        <v>2</v>
      </c>
    </row>
    <row r="2271" spans="3:9" hidden="1" x14ac:dyDescent="0.25">
      <c r="C2271" s="53">
        <v>43589</v>
      </c>
      <c r="D2271" s="45"/>
      <c r="E2271" s="45" t="s">
        <v>898</v>
      </c>
      <c r="F2271" s="54">
        <v>8</v>
      </c>
      <c r="G2271" s="52">
        <f t="shared" si="105"/>
        <v>1542</v>
      </c>
      <c r="H2271" s="45">
        <f t="shared" si="106"/>
        <v>3</v>
      </c>
      <c r="I2271" s="43">
        <f t="shared" si="107"/>
        <v>3</v>
      </c>
    </row>
    <row r="2272" spans="3:9" hidden="1" x14ac:dyDescent="0.25">
      <c r="C2272" s="53">
        <v>43589</v>
      </c>
      <c r="D2272" s="45"/>
      <c r="E2272" s="45" t="s">
        <v>898</v>
      </c>
      <c r="F2272" s="54">
        <v>8</v>
      </c>
      <c r="G2272" s="52">
        <f t="shared" si="105"/>
        <v>1542</v>
      </c>
      <c r="H2272" s="45">
        <f t="shared" si="106"/>
        <v>2</v>
      </c>
      <c r="I2272" s="43">
        <f t="shared" si="107"/>
        <v>3</v>
      </c>
    </row>
    <row r="2273" spans="3:9" hidden="1" x14ac:dyDescent="0.25">
      <c r="C2273" s="53">
        <v>43589</v>
      </c>
      <c r="D2273" s="45"/>
      <c r="E2273" s="45" t="s">
        <v>898</v>
      </c>
      <c r="F2273" s="54">
        <v>8</v>
      </c>
      <c r="G2273" s="52">
        <f t="shared" si="105"/>
        <v>1542</v>
      </c>
      <c r="H2273" s="45">
        <f t="shared" si="106"/>
        <v>1</v>
      </c>
      <c r="I2273" s="43">
        <f t="shared" si="107"/>
        <v>3</v>
      </c>
    </row>
    <row r="2274" spans="3:9" hidden="1" x14ac:dyDescent="0.25">
      <c r="C2274" s="53">
        <v>43589</v>
      </c>
      <c r="D2274" s="45"/>
      <c r="E2274" s="45" t="s">
        <v>898</v>
      </c>
      <c r="F2274" s="54">
        <v>9</v>
      </c>
      <c r="G2274" s="52">
        <f t="shared" si="105"/>
        <v>1543</v>
      </c>
      <c r="H2274" s="45">
        <f t="shared" si="106"/>
        <v>3</v>
      </c>
      <c r="I2274" s="43">
        <f t="shared" si="107"/>
        <v>3</v>
      </c>
    </row>
    <row r="2275" spans="3:9" hidden="1" x14ac:dyDescent="0.25">
      <c r="C2275" s="53">
        <v>43589</v>
      </c>
      <c r="D2275" s="45"/>
      <c r="E2275" s="45" t="s">
        <v>898</v>
      </c>
      <c r="F2275" s="54">
        <v>9</v>
      </c>
      <c r="G2275" s="52">
        <f t="shared" si="105"/>
        <v>1543</v>
      </c>
      <c r="H2275" s="45">
        <f t="shared" si="106"/>
        <v>2</v>
      </c>
      <c r="I2275" s="43">
        <f t="shared" si="107"/>
        <v>3</v>
      </c>
    </row>
    <row r="2276" spans="3:9" hidden="1" x14ac:dyDescent="0.25">
      <c r="C2276" s="53">
        <v>43589</v>
      </c>
      <c r="D2276" s="45"/>
      <c r="E2276" s="45" t="s">
        <v>898</v>
      </c>
      <c r="F2276" s="54">
        <v>9</v>
      </c>
      <c r="G2276" s="52">
        <f t="shared" si="105"/>
        <v>1543</v>
      </c>
      <c r="H2276" s="45">
        <f t="shared" si="106"/>
        <v>1</v>
      </c>
      <c r="I2276" s="43">
        <f t="shared" si="107"/>
        <v>3</v>
      </c>
    </row>
    <row r="2277" spans="3:9" hidden="1" x14ac:dyDescent="0.25">
      <c r="C2277" s="53">
        <v>43596</v>
      </c>
      <c r="D2277" s="45"/>
      <c r="E2277" s="45" t="s">
        <v>261</v>
      </c>
      <c r="F2277" s="54">
        <v>1</v>
      </c>
      <c r="G2277" s="52">
        <f t="shared" si="105"/>
        <v>1544</v>
      </c>
      <c r="H2277" s="45">
        <f t="shared" si="106"/>
        <v>3</v>
      </c>
      <c r="I2277" s="43">
        <f t="shared" si="107"/>
        <v>3</v>
      </c>
    </row>
    <row r="2278" spans="3:9" hidden="1" x14ac:dyDescent="0.25">
      <c r="C2278" s="53">
        <v>43596</v>
      </c>
      <c r="D2278" s="45"/>
      <c r="E2278" s="45" t="s">
        <v>261</v>
      </c>
      <c r="F2278" s="54">
        <v>1</v>
      </c>
      <c r="G2278" s="52">
        <f t="shared" si="105"/>
        <v>1544</v>
      </c>
      <c r="H2278" s="45">
        <f t="shared" si="106"/>
        <v>2</v>
      </c>
      <c r="I2278" s="43">
        <f t="shared" si="107"/>
        <v>3</v>
      </c>
    </row>
    <row r="2279" spans="3:9" hidden="1" x14ac:dyDescent="0.25">
      <c r="C2279" s="53">
        <v>43596</v>
      </c>
      <c r="D2279" s="45"/>
      <c r="E2279" s="45" t="s">
        <v>261</v>
      </c>
      <c r="F2279" s="54">
        <v>1</v>
      </c>
      <c r="G2279" s="52">
        <f t="shared" si="105"/>
        <v>1544</v>
      </c>
      <c r="H2279" s="45">
        <f t="shared" si="106"/>
        <v>1</v>
      </c>
      <c r="I2279" s="43">
        <f t="shared" si="107"/>
        <v>3</v>
      </c>
    </row>
    <row r="2280" spans="3:9" hidden="1" x14ac:dyDescent="0.25">
      <c r="C2280" s="53">
        <v>43596</v>
      </c>
      <c r="D2280" s="45"/>
      <c r="E2280" s="45" t="s">
        <v>261</v>
      </c>
      <c r="F2280" s="54">
        <v>4</v>
      </c>
      <c r="G2280" s="52">
        <f t="shared" si="105"/>
        <v>1545</v>
      </c>
      <c r="H2280" s="45">
        <f t="shared" si="106"/>
        <v>3</v>
      </c>
      <c r="I2280" s="43">
        <f t="shared" si="107"/>
        <v>3</v>
      </c>
    </row>
    <row r="2281" spans="3:9" hidden="1" x14ac:dyDescent="0.25">
      <c r="C2281" s="53">
        <v>43596</v>
      </c>
      <c r="D2281" s="45"/>
      <c r="E2281" s="45" t="s">
        <v>261</v>
      </c>
      <c r="F2281" s="54">
        <v>4</v>
      </c>
      <c r="G2281" s="52">
        <f t="shared" si="105"/>
        <v>1545</v>
      </c>
      <c r="H2281" s="45">
        <f t="shared" si="106"/>
        <v>2</v>
      </c>
      <c r="I2281" s="43">
        <f t="shared" si="107"/>
        <v>3</v>
      </c>
    </row>
    <row r="2282" spans="3:9" hidden="1" x14ac:dyDescent="0.25">
      <c r="C2282" s="53">
        <v>43596</v>
      </c>
      <c r="D2282" s="45"/>
      <c r="E2282" s="45" t="s">
        <v>261</v>
      </c>
      <c r="F2282" s="54">
        <v>4</v>
      </c>
      <c r="G2282" s="52">
        <f t="shared" si="105"/>
        <v>1545</v>
      </c>
      <c r="H2282" s="45">
        <f t="shared" si="106"/>
        <v>1</v>
      </c>
      <c r="I2282" s="43">
        <f t="shared" si="107"/>
        <v>3</v>
      </c>
    </row>
    <row r="2283" spans="3:9" hidden="1" x14ac:dyDescent="0.25">
      <c r="C2283" s="53">
        <v>43596</v>
      </c>
      <c r="D2283" s="45"/>
      <c r="E2283" s="45" t="s">
        <v>261</v>
      </c>
      <c r="F2283" s="54">
        <v>5</v>
      </c>
      <c r="G2283" s="52">
        <f t="shared" si="105"/>
        <v>1546</v>
      </c>
      <c r="H2283" s="45">
        <f t="shared" si="106"/>
        <v>3</v>
      </c>
      <c r="I2283" s="43">
        <f t="shared" si="107"/>
        <v>3</v>
      </c>
    </row>
    <row r="2284" spans="3:9" hidden="1" x14ac:dyDescent="0.25">
      <c r="C2284" s="53">
        <v>43596</v>
      </c>
      <c r="D2284" s="45"/>
      <c r="E2284" s="45" t="s">
        <v>261</v>
      </c>
      <c r="F2284" s="54">
        <v>5</v>
      </c>
      <c r="G2284" s="52">
        <f t="shared" si="105"/>
        <v>1546</v>
      </c>
      <c r="H2284" s="45">
        <f t="shared" si="106"/>
        <v>2</v>
      </c>
      <c r="I2284" s="43">
        <f t="shared" si="107"/>
        <v>3</v>
      </c>
    </row>
    <row r="2285" spans="3:9" hidden="1" x14ac:dyDescent="0.25">
      <c r="C2285" s="53">
        <v>43596</v>
      </c>
      <c r="D2285" s="45"/>
      <c r="E2285" s="45" t="s">
        <v>261</v>
      </c>
      <c r="F2285" s="54">
        <v>5</v>
      </c>
      <c r="G2285" s="52">
        <f t="shared" si="105"/>
        <v>1546</v>
      </c>
      <c r="H2285" s="45">
        <f t="shared" si="106"/>
        <v>1</v>
      </c>
      <c r="I2285" s="43">
        <f t="shared" si="107"/>
        <v>3</v>
      </c>
    </row>
    <row r="2286" spans="3:9" hidden="1" x14ac:dyDescent="0.25">
      <c r="C2286" s="53">
        <v>43596</v>
      </c>
      <c r="D2286" s="45"/>
      <c r="E2286" s="45" t="s">
        <v>261</v>
      </c>
      <c r="F2286" s="54">
        <v>8</v>
      </c>
      <c r="G2286" s="52">
        <f t="shared" si="105"/>
        <v>1547</v>
      </c>
      <c r="H2286" s="45">
        <f t="shared" si="106"/>
        <v>3</v>
      </c>
      <c r="I2286" s="43">
        <f t="shared" si="107"/>
        <v>3</v>
      </c>
    </row>
    <row r="2287" spans="3:9" hidden="1" x14ac:dyDescent="0.25">
      <c r="C2287" s="53">
        <v>43596</v>
      </c>
      <c r="D2287" s="45"/>
      <c r="E2287" s="45" t="s">
        <v>261</v>
      </c>
      <c r="F2287" s="54">
        <v>8</v>
      </c>
      <c r="G2287" s="52">
        <f t="shared" si="105"/>
        <v>1547</v>
      </c>
      <c r="H2287" s="45">
        <f t="shared" si="106"/>
        <v>2</v>
      </c>
      <c r="I2287" s="43">
        <f t="shared" si="107"/>
        <v>3</v>
      </c>
    </row>
    <row r="2288" spans="3:9" hidden="1" x14ac:dyDescent="0.25">
      <c r="C2288" s="53">
        <v>43596</v>
      </c>
      <c r="D2288" s="45"/>
      <c r="E2288" s="45" t="s">
        <v>261</v>
      </c>
      <c r="F2288" s="54">
        <v>8</v>
      </c>
      <c r="G2288" s="52">
        <f t="shared" si="105"/>
        <v>1547</v>
      </c>
      <c r="H2288" s="45">
        <f t="shared" si="106"/>
        <v>1</v>
      </c>
      <c r="I2288" s="43">
        <f t="shared" si="107"/>
        <v>3</v>
      </c>
    </row>
    <row r="2289" spans="3:9" hidden="1" x14ac:dyDescent="0.25">
      <c r="C2289" s="53">
        <v>43596</v>
      </c>
      <c r="D2289" s="45"/>
      <c r="E2289" s="45" t="s">
        <v>261</v>
      </c>
      <c r="F2289" s="54">
        <v>9</v>
      </c>
      <c r="G2289" s="52">
        <f t="shared" si="105"/>
        <v>1548</v>
      </c>
      <c r="H2289" s="45">
        <f t="shared" si="106"/>
        <v>3</v>
      </c>
      <c r="I2289" s="43">
        <f t="shared" si="107"/>
        <v>3</v>
      </c>
    </row>
    <row r="2290" spans="3:9" hidden="1" x14ac:dyDescent="0.25">
      <c r="C2290" s="53">
        <v>43596</v>
      </c>
      <c r="D2290" s="45"/>
      <c r="E2290" s="45" t="s">
        <v>261</v>
      </c>
      <c r="F2290" s="54">
        <v>9</v>
      </c>
      <c r="G2290" s="52">
        <f t="shared" si="105"/>
        <v>1548</v>
      </c>
      <c r="H2290" s="45">
        <f t="shared" si="106"/>
        <v>2</v>
      </c>
      <c r="I2290" s="43">
        <f t="shared" si="107"/>
        <v>3</v>
      </c>
    </row>
    <row r="2291" spans="3:9" hidden="1" x14ac:dyDescent="0.25">
      <c r="C2291" s="53">
        <v>43596</v>
      </c>
      <c r="D2291" s="45"/>
      <c r="E2291" s="45" t="s">
        <v>261</v>
      </c>
      <c r="F2291" s="54">
        <v>9</v>
      </c>
      <c r="G2291" s="52">
        <f t="shared" si="105"/>
        <v>1548</v>
      </c>
      <c r="H2291" s="45">
        <f t="shared" si="106"/>
        <v>1</v>
      </c>
      <c r="I2291" s="43">
        <f t="shared" si="107"/>
        <v>3</v>
      </c>
    </row>
    <row r="2292" spans="3:9" hidden="1" x14ac:dyDescent="0.25">
      <c r="C2292" s="53">
        <v>43603</v>
      </c>
      <c r="D2292" s="45"/>
      <c r="E2292" s="45" t="s">
        <v>898</v>
      </c>
      <c r="F2292" s="54">
        <v>2</v>
      </c>
      <c r="G2292" s="52">
        <f t="shared" si="105"/>
        <v>1549</v>
      </c>
      <c r="H2292" s="45">
        <f t="shared" si="106"/>
        <v>3</v>
      </c>
      <c r="I2292" s="43">
        <f t="shared" si="107"/>
        <v>3</v>
      </c>
    </row>
    <row r="2293" spans="3:9" hidden="1" x14ac:dyDescent="0.25">
      <c r="C2293" s="53">
        <v>43603</v>
      </c>
      <c r="D2293" s="45"/>
      <c r="E2293" s="45" t="s">
        <v>898</v>
      </c>
      <c r="F2293" s="54">
        <v>2</v>
      </c>
      <c r="G2293" s="52">
        <f t="shared" si="105"/>
        <v>1549</v>
      </c>
      <c r="H2293" s="45">
        <f t="shared" si="106"/>
        <v>2</v>
      </c>
      <c r="I2293" s="43">
        <f t="shared" si="107"/>
        <v>3</v>
      </c>
    </row>
    <row r="2294" spans="3:9" hidden="1" x14ac:dyDescent="0.25">
      <c r="C2294" s="53">
        <v>43603</v>
      </c>
      <c r="D2294" s="45"/>
      <c r="E2294" s="45" t="s">
        <v>898</v>
      </c>
      <c r="F2294" s="54">
        <v>2</v>
      </c>
      <c r="G2294" s="52">
        <f t="shared" si="105"/>
        <v>1549</v>
      </c>
      <c r="H2294" s="45">
        <f t="shared" si="106"/>
        <v>1</v>
      </c>
      <c r="I2294" s="43">
        <f t="shared" si="107"/>
        <v>3</v>
      </c>
    </row>
    <row r="2295" spans="3:9" hidden="1" x14ac:dyDescent="0.25">
      <c r="C2295" s="53">
        <v>43603</v>
      </c>
      <c r="D2295" s="45"/>
      <c r="E2295" s="45" t="s">
        <v>898</v>
      </c>
      <c r="F2295" s="54">
        <v>3</v>
      </c>
      <c r="G2295" s="52">
        <f t="shared" si="105"/>
        <v>1550</v>
      </c>
      <c r="H2295" s="45">
        <f t="shared" si="106"/>
        <v>3</v>
      </c>
      <c r="I2295" s="43">
        <f t="shared" si="107"/>
        <v>3</v>
      </c>
    </row>
    <row r="2296" spans="3:9" hidden="1" x14ac:dyDescent="0.25">
      <c r="C2296" s="53">
        <v>43603</v>
      </c>
      <c r="D2296" s="45"/>
      <c r="E2296" s="45" t="s">
        <v>898</v>
      </c>
      <c r="F2296" s="54">
        <v>3</v>
      </c>
      <c r="G2296" s="52">
        <f t="shared" si="105"/>
        <v>1550</v>
      </c>
      <c r="H2296" s="45">
        <f t="shared" si="106"/>
        <v>2</v>
      </c>
      <c r="I2296" s="43">
        <f t="shared" si="107"/>
        <v>3</v>
      </c>
    </row>
    <row r="2297" spans="3:9" hidden="1" x14ac:dyDescent="0.25">
      <c r="C2297" s="53">
        <v>43603</v>
      </c>
      <c r="D2297" s="45"/>
      <c r="E2297" s="45" t="s">
        <v>898</v>
      </c>
      <c r="F2297" s="54">
        <v>3</v>
      </c>
      <c r="G2297" s="52">
        <f t="shared" si="105"/>
        <v>1550</v>
      </c>
      <c r="H2297" s="45">
        <f t="shared" si="106"/>
        <v>1</v>
      </c>
      <c r="I2297" s="43">
        <f t="shared" si="107"/>
        <v>3</v>
      </c>
    </row>
    <row r="2298" spans="3:9" hidden="1" x14ac:dyDescent="0.25">
      <c r="C2298" s="53">
        <v>43603</v>
      </c>
      <c r="D2298" s="45"/>
      <c r="E2298" s="45" t="s">
        <v>898</v>
      </c>
      <c r="F2298" s="54">
        <v>4</v>
      </c>
      <c r="G2298" s="52">
        <f t="shared" si="105"/>
        <v>1551</v>
      </c>
      <c r="H2298" s="45">
        <f t="shared" si="106"/>
        <v>3</v>
      </c>
      <c r="I2298" s="43">
        <f t="shared" si="107"/>
        <v>3</v>
      </c>
    </row>
    <row r="2299" spans="3:9" hidden="1" x14ac:dyDescent="0.25">
      <c r="C2299" s="53">
        <v>43603</v>
      </c>
      <c r="D2299" s="45"/>
      <c r="E2299" s="45" t="s">
        <v>898</v>
      </c>
      <c r="F2299" s="54">
        <v>4</v>
      </c>
      <c r="G2299" s="52">
        <f t="shared" si="105"/>
        <v>1551</v>
      </c>
      <c r="H2299" s="45">
        <f t="shared" si="106"/>
        <v>2</v>
      </c>
      <c r="I2299" s="43">
        <f t="shared" si="107"/>
        <v>3</v>
      </c>
    </row>
    <row r="2300" spans="3:9" hidden="1" x14ac:dyDescent="0.25">
      <c r="C2300" s="53">
        <v>43603</v>
      </c>
      <c r="D2300" s="45"/>
      <c r="E2300" s="45" t="s">
        <v>898</v>
      </c>
      <c r="F2300" s="54">
        <v>4</v>
      </c>
      <c r="G2300" s="52">
        <f t="shared" si="105"/>
        <v>1551</v>
      </c>
      <c r="H2300" s="45">
        <f t="shared" si="106"/>
        <v>1</v>
      </c>
      <c r="I2300" s="43">
        <f t="shared" si="107"/>
        <v>3</v>
      </c>
    </row>
    <row r="2301" spans="3:9" hidden="1" x14ac:dyDescent="0.25">
      <c r="C2301" s="53">
        <v>43603</v>
      </c>
      <c r="D2301" s="45"/>
      <c r="E2301" s="45" t="s">
        <v>898</v>
      </c>
      <c r="F2301" s="54">
        <v>8</v>
      </c>
      <c r="G2301" s="52">
        <f t="shared" si="105"/>
        <v>1552</v>
      </c>
      <c r="H2301" s="45">
        <f t="shared" si="106"/>
        <v>3</v>
      </c>
      <c r="I2301" s="43">
        <f t="shared" si="107"/>
        <v>3</v>
      </c>
    </row>
    <row r="2302" spans="3:9" hidden="1" x14ac:dyDescent="0.25">
      <c r="C2302" s="53">
        <v>43603</v>
      </c>
      <c r="D2302" s="45"/>
      <c r="E2302" s="45" t="s">
        <v>898</v>
      </c>
      <c r="F2302" s="54">
        <v>8</v>
      </c>
      <c r="G2302" s="52">
        <f t="shared" si="105"/>
        <v>1552</v>
      </c>
      <c r="H2302" s="45">
        <f t="shared" si="106"/>
        <v>2</v>
      </c>
      <c r="I2302" s="43">
        <f t="shared" si="107"/>
        <v>3</v>
      </c>
    </row>
    <row r="2303" spans="3:9" hidden="1" x14ac:dyDescent="0.25">
      <c r="C2303" s="53">
        <v>43603</v>
      </c>
      <c r="D2303" s="45"/>
      <c r="E2303" s="45" t="s">
        <v>898</v>
      </c>
      <c r="F2303" s="54">
        <v>8</v>
      </c>
      <c r="G2303" s="52">
        <f t="shared" si="105"/>
        <v>1552</v>
      </c>
      <c r="H2303" s="45">
        <f t="shared" si="106"/>
        <v>1</v>
      </c>
      <c r="I2303" s="43">
        <f t="shared" si="107"/>
        <v>3</v>
      </c>
    </row>
    <row r="2304" spans="3:9" hidden="1" x14ac:dyDescent="0.25">
      <c r="C2304" s="53">
        <v>43603</v>
      </c>
      <c r="D2304" s="45"/>
      <c r="E2304" s="45" t="s">
        <v>898</v>
      </c>
      <c r="F2304" s="54">
        <v>9</v>
      </c>
      <c r="G2304" s="52">
        <f t="shared" si="105"/>
        <v>1553</v>
      </c>
      <c r="H2304" s="45">
        <f t="shared" si="106"/>
        <v>3</v>
      </c>
      <c r="I2304" s="43">
        <f t="shared" si="107"/>
        <v>3</v>
      </c>
    </row>
    <row r="2305" spans="3:9" hidden="1" x14ac:dyDescent="0.25">
      <c r="C2305" s="53">
        <v>43603</v>
      </c>
      <c r="D2305" s="45"/>
      <c r="E2305" s="45" t="s">
        <v>898</v>
      </c>
      <c r="F2305" s="54">
        <v>9</v>
      </c>
      <c r="G2305" s="52">
        <f t="shared" si="105"/>
        <v>1553</v>
      </c>
      <c r="H2305" s="45">
        <f t="shared" si="106"/>
        <v>2</v>
      </c>
      <c r="I2305" s="43">
        <f t="shared" si="107"/>
        <v>3</v>
      </c>
    </row>
    <row r="2306" spans="3:9" hidden="1" x14ac:dyDescent="0.25">
      <c r="C2306" s="53">
        <v>43603</v>
      </c>
      <c r="D2306" s="45"/>
      <c r="E2306" s="45" t="s">
        <v>898</v>
      </c>
      <c r="F2306" s="54">
        <v>9</v>
      </c>
      <c r="G2306" s="52">
        <f t="shared" si="105"/>
        <v>1553</v>
      </c>
      <c r="H2306" s="45">
        <f t="shared" si="106"/>
        <v>1</v>
      </c>
      <c r="I2306" s="43">
        <f t="shared" si="107"/>
        <v>3</v>
      </c>
    </row>
    <row r="2307" spans="3:9" hidden="1" x14ac:dyDescent="0.25">
      <c r="C2307" s="53">
        <v>43610</v>
      </c>
      <c r="D2307" s="45"/>
      <c r="E2307" s="45" t="s">
        <v>898</v>
      </c>
      <c r="F2307" s="54">
        <v>2</v>
      </c>
      <c r="G2307" s="52">
        <f t="shared" si="105"/>
        <v>1554</v>
      </c>
      <c r="H2307" s="45">
        <f t="shared" si="106"/>
        <v>3</v>
      </c>
      <c r="I2307" s="43">
        <f t="shared" si="107"/>
        <v>3</v>
      </c>
    </row>
    <row r="2308" spans="3:9" hidden="1" x14ac:dyDescent="0.25">
      <c r="C2308" s="53">
        <v>43610</v>
      </c>
      <c r="D2308" s="45"/>
      <c r="E2308" s="45" t="s">
        <v>898</v>
      </c>
      <c r="F2308" s="54">
        <v>2</v>
      </c>
      <c r="G2308" s="52">
        <f t="shared" si="105"/>
        <v>1554</v>
      </c>
      <c r="H2308" s="45">
        <f t="shared" si="106"/>
        <v>2</v>
      </c>
      <c r="I2308" s="43">
        <f t="shared" si="107"/>
        <v>3</v>
      </c>
    </row>
    <row r="2309" spans="3:9" hidden="1" x14ac:dyDescent="0.25">
      <c r="C2309" s="53">
        <v>43610</v>
      </c>
      <c r="D2309" s="45"/>
      <c r="E2309" s="45" t="s">
        <v>898</v>
      </c>
      <c r="F2309" s="54">
        <v>2</v>
      </c>
      <c r="G2309" s="52">
        <f t="shared" ref="G2309:G2372" si="108">IF(AND(C2309=C2308,F2309=F2308),G2308,G2308+1)</f>
        <v>1554</v>
      </c>
      <c r="H2309" s="45">
        <f t="shared" si="106"/>
        <v>1</v>
      </c>
      <c r="I2309" s="43">
        <f t="shared" si="107"/>
        <v>3</v>
      </c>
    </row>
    <row r="2310" spans="3:9" hidden="1" x14ac:dyDescent="0.25">
      <c r="C2310" s="53">
        <v>43610</v>
      </c>
      <c r="D2310" s="45"/>
      <c r="E2310" s="45" t="s">
        <v>898</v>
      </c>
      <c r="F2310" s="54">
        <v>4</v>
      </c>
      <c r="G2310" s="52">
        <f t="shared" si="108"/>
        <v>1555</v>
      </c>
      <c r="H2310" s="45">
        <f t="shared" ref="H2310:H2373" si="109">IF(G2310=G2312,3,IF(G2310=G2311,2,1))</f>
        <v>3</v>
      </c>
      <c r="I2310" s="43">
        <f t="shared" ref="I2310:I2373" si="110">IF(H2308=3,3,IF(H2309=3,3,IF(H2309=2,2,H2310)))</f>
        <v>3</v>
      </c>
    </row>
    <row r="2311" spans="3:9" hidden="1" x14ac:dyDescent="0.25">
      <c r="C2311" s="53">
        <v>43610</v>
      </c>
      <c r="D2311" s="45"/>
      <c r="E2311" s="45" t="s">
        <v>898</v>
      </c>
      <c r="F2311" s="54">
        <v>4</v>
      </c>
      <c r="G2311" s="52">
        <f t="shared" si="108"/>
        <v>1555</v>
      </c>
      <c r="H2311" s="45">
        <f t="shared" si="109"/>
        <v>2</v>
      </c>
      <c r="I2311" s="43">
        <f t="shared" si="110"/>
        <v>3</v>
      </c>
    </row>
    <row r="2312" spans="3:9" hidden="1" x14ac:dyDescent="0.25">
      <c r="C2312" s="53">
        <v>43610</v>
      </c>
      <c r="D2312" s="45"/>
      <c r="E2312" s="45" t="s">
        <v>898</v>
      </c>
      <c r="F2312" s="54">
        <v>4</v>
      </c>
      <c r="G2312" s="52">
        <f t="shared" si="108"/>
        <v>1555</v>
      </c>
      <c r="H2312" s="45">
        <f t="shared" si="109"/>
        <v>1</v>
      </c>
      <c r="I2312" s="43">
        <f t="shared" si="110"/>
        <v>3</v>
      </c>
    </row>
    <row r="2313" spans="3:9" hidden="1" x14ac:dyDescent="0.25">
      <c r="C2313" s="53">
        <v>43610</v>
      </c>
      <c r="D2313" s="45"/>
      <c r="E2313" s="45" t="s">
        <v>898</v>
      </c>
      <c r="F2313" s="54">
        <v>5</v>
      </c>
      <c r="G2313" s="52">
        <f t="shared" si="108"/>
        <v>1556</v>
      </c>
      <c r="H2313" s="45">
        <f t="shared" si="109"/>
        <v>3</v>
      </c>
      <c r="I2313" s="43">
        <f t="shared" si="110"/>
        <v>3</v>
      </c>
    </row>
    <row r="2314" spans="3:9" hidden="1" x14ac:dyDescent="0.25">
      <c r="C2314" s="53">
        <v>43610</v>
      </c>
      <c r="D2314" s="45"/>
      <c r="E2314" s="45" t="s">
        <v>898</v>
      </c>
      <c r="F2314" s="54">
        <v>5</v>
      </c>
      <c r="G2314" s="52">
        <f t="shared" si="108"/>
        <v>1556</v>
      </c>
      <c r="H2314" s="45">
        <f t="shared" si="109"/>
        <v>2</v>
      </c>
      <c r="I2314" s="43">
        <f t="shared" si="110"/>
        <v>3</v>
      </c>
    </row>
    <row r="2315" spans="3:9" hidden="1" x14ac:dyDescent="0.25">
      <c r="C2315" s="53">
        <v>43610</v>
      </c>
      <c r="D2315" s="45"/>
      <c r="E2315" s="45" t="s">
        <v>898</v>
      </c>
      <c r="F2315" s="54">
        <v>5</v>
      </c>
      <c r="G2315" s="52">
        <f t="shared" si="108"/>
        <v>1556</v>
      </c>
      <c r="H2315" s="45">
        <f t="shared" si="109"/>
        <v>1</v>
      </c>
      <c r="I2315" s="43">
        <f t="shared" si="110"/>
        <v>3</v>
      </c>
    </row>
    <row r="2316" spans="3:9" hidden="1" x14ac:dyDescent="0.25">
      <c r="C2316" s="53">
        <v>43610</v>
      </c>
      <c r="D2316" s="45"/>
      <c r="E2316" s="45" t="s">
        <v>898</v>
      </c>
      <c r="F2316" s="54">
        <v>6</v>
      </c>
      <c r="G2316" s="52">
        <f t="shared" si="108"/>
        <v>1557</v>
      </c>
      <c r="H2316" s="45">
        <f t="shared" si="109"/>
        <v>3</v>
      </c>
      <c r="I2316" s="43">
        <f t="shared" si="110"/>
        <v>3</v>
      </c>
    </row>
    <row r="2317" spans="3:9" hidden="1" x14ac:dyDescent="0.25">
      <c r="C2317" s="53">
        <v>43610</v>
      </c>
      <c r="D2317" s="45"/>
      <c r="E2317" s="45" t="s">
        <v>898</v>
      </c>
      <c r="F2317" s="54">
        <v>6</v>
      </c>
      <c r="G2317" s="52">
        <f t="shared" si="108"/>
        <v>1557</v>
      </c>
      <c r="H2317" s="45">
        <f t="shared" si="109"/>
        <v>2</v>
      </c>
      <c r="I2317" s="43">
        <f t="shared" si="110"/>
        <v>3</v>
      </c>
    </row>
    <row r="2318" spans="3:9" hidden="1" x14ac:dyDescent="0.25">
      <c r="C2318" s="53">
        <v>43610</v>
      </c>
      <c r="D2318" s="45"/>
      <c r="E2318" s="45" t="s">
        <v>898</v>
      </c>
      <c r="F2318" s="54">
        <v>6</v>
      </c>
      <c r="G2318" s="52">
        <f t="shared" si="108"/>
        <v>1557</v>
      </c>
      <c r="H2318" s="45">
        <f t="shared" si="109"/>
        <v>1</v>
      </c>
      <c r="I2318" s="43">
        <f t="shared" si="110"/>
        <v>3</v>
      </c>
    </row>
    <row r="2319" spans="3:9" hidden="1" x14ac:dyDescent="0.25">
      <c r="C2319" s="53">
        <v>43610</v>
      </c>
      <c r="D2319" s="45"/>
      <c r="E2319" s="45" t="s">
        <v>898</v>
      </c>
      <c r="F2319" s="54">
        <v>7</v>
      </c>
      <c r="G2319" s="52">
        <f t="shared" si="108"/>
        <v>1558</v>
      </c>
      <c r="H2319" s="45">
        <f t="shared" si="109"/>
        <v>3</v>
      </c>
      <c r="I2319" s="43">
        <f t="shared" si="110"/>
        <v>3</v>
      </c>
    </row>
    <row r="2320" spans="3:9" hidden="1" x14ac:dyDescent="0.25">
      <c r="C2320" s="53">
        <v>43610</v>
      </c>
      <c r="D2320" s="45"/>
      <c r="E2320" s="45" t="s">
        <v>898</v>
      </c>
      <c r="F2320" s="54">
        <v>7</v>
      </c>
      <c r="G2320" s="52">
        <f t="shared" si="108"/>
        <v>1558</v>
      </c>
      <c r="H2320" s="45">
        <f t="shared" si="109"/>
        <v>2</v>
      </c>
      <c r="I2320" s="43">
        <f t="shared" si="110"/>
        <v>3</v>
      </c>
    </row>
    <row r="2321" spans="3:9" hidden="1" x14ac:dyDescent="0.25">
      <c r="C2321" s="53">
        <v>43610</v>
      </c>
      <c r="D2321" s="45"/>
      <c r="E2321" s="45" t="s">
        <v>898</v>
      </c>
      <c r="F2321" s="54">
        <v>7</v>
      </c>
      <c r="G2321" s="52">
        <f t="shared" si="108"/>
        <v>1558</v>
      </c>
      <c r="H2321" s="45">
        <f t="shared" si="109"/>
        <v>1</v>
      </c>
      <c r="I2321" s="43">
        <f t="shared" si="110"/>
        <v>3</v>
      </c>
    </row>
    <row r="2322" spans="3:9" hidden="1" x14ac:dyDescent="0.25">
      <c r="C2322" s="53">
        <v>43610</v>
      </c>
      <c r="D2322" s="45"/>
      <c r="E2322" s="45" t="s">
        <v>898</v>
      </c>
      <c r="F2322" s="54">
        <v>8</v>
      </c>
      <c r="G2322" s="52">
        <f t="shared" si="108"/>
        <v>1559</v>
      </c>
      <c r="H2322" s="45">
        <f t="shared" si="109"/>
        <v>3</v>
      </c>
      <c r="I2322" s="43">
        <f t="shared" si="110"/>
        <v>3</v>
      </c>
    </row>
    <row r="2323" spans="3:9" hidden="1" x14ac:dyDescent="0.25">
      <c r="C2323" s="53">
        <v>43610</v>
      </c>
      <c r="D2323" s="45"/>
      <c r="E2323" s="45" t="s">
        <v>898</v>
      </c>
      <c r="F2323" s="54">
        <v>8</v>
      </c>
      <c r="G2323" s="52">
        <f t="shared" si="108"/>
        <v>1559</v>
      </c>
      <c r="H2323" s="45">
        <f t="shared" si="109"/>
        <v>2</v>
      </c>
      <c r="I2323" s="43">
        <f t="shared" si="110"/>
        <v>3</v>
      </c>
    </row>
    <row r="2324" spans="3:9" hidden="1" x14ac:dyDescent="0.25">
      <c r="C2324" s="53">
        <v>43610</v>
      </c>
      <c r="D2324" s="45"/>
      <c r="E2324" s="45" t="s">
        <v>898</v>
      </c>
      <c r="F2324" s="54">
        <v>8</v>
      </c>
      <c r="G2324" s="52">
        <f t="shared" si="108"/>
        <v>1559</v>
      </c>
      <c r="H2324" s="45">
        <f t="shared" si="109"/>
        <v>1</v>
      </c>
      <c r="I2324" s="43">
        <f t="shared" si="110"/>
        <v>3</v>
      </c>
    </row>
    <row r="2325" spans="3:9" hidden="1" x14ac:dyDescent="0.25">
      <c r="C2325" s="53">
        <v>43610</v>
      </c>
      <c r="D2325" s="45"/>
      <c r="E2325" s="45" t="s">
        <v>898</v>
      </c>
      <c r="F2325" s="54">
        <v>9</v>
      </c>
      <c r="G2325" s="52">
        <f t="shared" si="108"/>
        <v>1560</v>
      </c>
      <c r="H2325" s="45">
        <f t="shared" si="109"/>
        <v>3</v>
      </c>
      <c r="I2325" s="43">
        <f t="shared" si="110"/>
        <v>3</v>
      </c>
    </row>
    <row r="2326" spans="3:9" hidden="1" x14ac:dyDescent="0.25">
      <c r="C2326" s="53">
        <v>43610</v>
      </c>
      <c r="D2326" s="45"/>
      <c r="E2326" s="45" t="s">
        <v>898</v>
      </c>
      <c r="F2326" s="54">
        <v>9</v>
      </c>
      <c r="G2326" s="52">
        <f t="shared" si="108"/>
        <v>1560</v>
      </c>
      <c r="H2326" s="45">
        <f t="shared" si="109"/>
        <v>2</v>
      </c>
      <c r="I2326" s="43">
        <f t="shared" si="110"/>
        <v>3</v>
      </c>
    </row>
    <row r="2327" spans="3:9" hidden="1" x14ac:dyDescent="0.25">
      <c r="C2327" s="53">
        <v>43610</v>
      </c>
      <c r="D2327" s="45"/>
      <c r="E2327" s="45" t="s">
        <v>898</v>
      </c>
      <c r="F2327" s="54">
        <v>9</v>
      </c>
      <c r="G2327" s="52">
        <f t="shared" si="108"/>
        <v>1560</v>
      </c>
      <c r="H2327" s="45">
        <f t="shared" si="109"/>
        <v>1</v>
      </c>
      <c r="I2327" s="43">
        <f t="shared" si="110"/>
        <v>3</v>
      </c>
    </row>
    <row r="2328" spans="3:9" x14ac:dyDescent="0.25">
      <c r="C2328" s="53">
        <v>43617</v>
      </c>
      <c r="D2328" s="45"/>
      <c r="E2328" s="45" t="s">
        <v>261</v>
      </c>
      <c r="F2328" s="54">
        <v>5</v>
      </c>
      <c r="G2328" s="52">
        <f t="shared" si="108"/>
        <v>1561</v>
      </c>
      <c r="H2328" s="45">
        <f t="shared" si="109"/>
        <v>2</v>
      </c>
      <c r="I2328" s="43">
        <f t="shared" si="110"/>
        <v>2</v>
      </c>
    </row>
    <row r="2329" spans="3:9" x14ac:dyDescent="0.25">
      <c r="C2329" s="53">
        <v>43617</v>
      </c>
      <c r="D2329" s="45"/>
      <c r="E2329" s="45" t="s">
        <v>261</v>
      </c>
      <c r="F2329" s="54">
        <v>5</v>
      </c>
      <c r="G2329" s="52">
        <f t="shared" si="108"/>
        <v>1561</v>
      </c>
      <c r="H2329" s="45">
        <f t="shared" si="109"/>
        <v>1</v>
      </c>
      <c r="I2329" s="43">
        <f t="shared" si="110"/>
        <v>2</v>
      </c>
    </row>
    <row r="2330" spans="3:9" hidden="1" x14ac:dyDescent="0.25">
      <c r="C2330" s="53">
        <v>43617</v>
      </c>
      <c r="D2330" s="45"/>
      <c r="E2330" s="45" t="s">
        <v>261</v>
      </c>
      <c r="F2330" s="54">
        <v>7</v>
      </c>
      <c r="G2330" s="52">
        <f t="shared" si="108"/>
        <v>1562</v>
      </c>
      <c r="H2330" s="45">
        <f t="shared" si="109"/>
        <v>3</v>
      </c>
      <c r="I2330" s="43">
        <f t="shared" si="110"/>
        <v>3</v>
      </c>
    </row>
    <row r="2331" spans="3:9" hidden="1" x14ac:dyDescent="0.25">
      <c r="C2331" s="53">
        <v>43617</v>
      </c>
      <c r="D2331" s="45"/>
      <c r="E2331" s="45" t="s">
        <v>261</v>
      </c>
      <c r="F2331" s="54">
        <v>7</v>
      </c>
      <c r="G2331" s="52">
        <f t="shared" si="108"/>
        <v>1562</v>
      </c>
      <c r="H2331" s="45">
        <f t="shared" si="109"/>
        <v>2</v>
      </c>
      <c r="I2331" s="43">
        <f t="shared" si="110"/>
        <v>3</v>
      </c>
    </row>
    <row r="2332" spans="3:9" hidden="1" x14ac:dyDescent="0.25">
      <c r="C2332" s="53">
        <v>43617</v>
      </c>
      <c r="D2332" s="45"/>
      <c r="E2332" s="45" t="s">
        <v>261</v>
      </c>
      <c r="F2332" s="54">
        <v>7</v>
      </c>
      <c r="G2332" s="52">
        <f t="shared" si="108"/>
        <v>1562</v>
      </c>
      <c r="H2332" s="45">
        <f t="shared" si="109"/>
        <v>1</v>
      </c>
      <c r="I2332" s="43">
        <f t="shared" si="110"/>
        <v>3</v>
      </c>
    </row>
    <row r="2333" spans="3:9" hidden="1" x14ac:dyDescent="0.25">
      <c r="C2333" s="53">
        <v>43617</v>
      </c>
      <c r="D2333" s="45"/>
      <c r="E2333" s="45" t="s">
        <v>261</v>
      </c>
      <c r="F2333" s="54">
        <v>8</v>
      </c>
      <c r="G2333" s="52">
        <f t="shared" si="108"/>
        <v>1563</v>
      </c>
      <c r="H2333" s="45">
        <f t="shared" si="109"/>
        <v>3</v>
      </c>
      <c r="I2333" s="43">
        <f t="shared" si="110"/>
        <v>3</v>
      </c>
    </row>
    <row r="2334" spans="3:9" hidden="1" x14ac:dyDescent="0.25">
      <c r="C2334" s="53">
        <v>43617</v>
      </c>
      <c r="D2334" s="45"/>
      <c r="E2334" s="45" t="s">
        <v>261</v>
      </c>
      <c r="F2334" s="54">
        <v>8</v>
      </c>
      <c r="G2334" s="52">
        <f t="shared" si="108"/>
        <v>1563</v>
      </c>
      <c r="H2334" s="45">
        <f t="shared" si="109"/>
        <v>2</v>
      </c>
      <c r="I2334" s="43">
        <f t="shared" si="110"/>
        <v>3</v>
      </c>
    </row>
    <row r="2335" spans="3:9" hidden="1" x14ac:dyDescent="0.25">
      <c r="C2335" s="53">
        <v>43617</v>
      </c>
      <c r="D2335" s="45"/>
      <c r="E2335" s="45" t="s">
        <v>261</v>
      </c>
      <c r="F2335" s="54">
        <v>8</v>
      </c>
      <c r="G2335" s="52">
        <f t="shared" si="108"/>
        <v>1563</v>
      </c>
      <c r="H2335" s="45">
        <f t="shared" si="109"/>
        <v>1</v>
      </c>
      <c r="I2335" s="43">
        <f t="shared" si="110"/>
        <v>3</v>
      </c>
    </row>
    <row r="2336" spans="3:9" hidden="1" x14ac:dyDescent="0.25">
      <c r="C2336" s="53">
        <v>43617</v>
      </c>
      <c r="D2336" s="45"/>
      <c r="E2336" s="45" t="s">
        <v>261</v>
      </c>
      <c r="F2336" s="54">
        <v>9</v>
      </c>
      <c r="G2336" s="52">
        <f t="shared" si="108"/>
        <v>1564</v>
      </c>
      <c r="H2336" s="45">
        <f t="shared" si="109"/>
        <v>3</v>
      </c>
      <c r="I2336" s="43">
        <f t="shared" si="110"/>
        <v>3</v>
      </c>
    </row>
    <row r="2337" spans="3:9" hidden="1" x14ac:dyDescent="0.25">
      <c r="C2337" s="53">
        <v>43617</v>
      </c>
      <c r="D2337" s="45"/>
      <c r="E2337" s="45" t="s">
        <v>261</v>
      </c>
      <c r="F2337" s="54">
        <v>9</v>
      </c>
      <c r="G2337" s="52">
        <f t="shared" si="108"/>
        <v>1564</v>
      </c>
      <c r="H2337" s="45">
        <f t="shared" si="109"/>
        <v>2</v>
      </c>
      <c r="I2337" s="43">
        <f t="shared" si="110"/>
        <v>3</v>
      </c>
    </row>
    <row r="2338" spans="3:9" hidden="1" x14ac:dyDescent="0.25">
      <c r="C2338" s="53">
        <v>43617</v>
      </c>
      <c r="D2338" s="45"/>
      <c r="E2338" s="45" t="s">
        <v>261</v>
      </c>
      <c r="F2338" s="54">
        <v>9</v>
      </c>
      <c r="G2338" s="52">
        <f t="shared" si="108"/>
        <v>1564</v>
      </c>
      <c r="H2338" s="45">
        <f t="shared" si="109"/>
        <v>1</v>
      </c>
      <c r="I2338" s="43">
        <f t="shared" si="110"/>
        <v>3</v>
      </c>
    </row>
    <row r="2339" spans="3:9" hidden="1" x14ac:dyDescent="0.25">
      <c r="C2339" s="53">
        <v>43624</v>
      </c>
      <c r="D2339" s="45"/>
      <c r="E2339" s="45" t="s">
        <v>898</v>
      </c>
      <c r="F2339" s="54">
        <v>2</v>
      </c>
      <c r="G2339" s="52">
        <f t="shared" si="108"/>
        <v>1565</v>
      </c>
      <c r="H2339" s="45">
        <f t="shared" si="109"/>
        <v>3</v>
      </c>
      <c r="I2339" s="43">
        <f t="shared" si="110"/>
        <v>3</v>
      </c>
    </row>
    <row r="2340" spans="3:9" hidden="1" x14ac:dyDescent="0.25">
      <c r="C2340" s="53">
        <v>43624</v>
      </c>
      <c r="D2340" s="45"/>
      <c r="E2340" s="45" t="s">
        <v>898</v>
      </c>
      <c r="F2340" s="54">
        <v>2</v>
      </c>
      <c r="G2340" s="52">
        <f t="shared" si="108"/>
        <v>1565</v>
      </c>
      <c r="H2340" s="45">
        <f t="shared" si="109"/>
        <v>2</v>
      </c>
      <c r="I2340" s="43">
        <f t="shared" si="110"/>
        <v>3</v>
      </c>
    </row>
    <row r="2341" spans="3:9" hidden="1" x14ac:dyDescent="0.25">
      <c r="C2341" s="53">
        <v>43624</v>
      </c>
      <c r="D2341" s="45"/>
      <c r="E2341" s="45" t="s">
        <v>898</v>
      </c>
      <c r="F2341" s="54">
        <v>2</v>
      </c>
      <c r="G2341" s="52">
        <f t="shared" si="108"/>
        <v>1565</v>
      </c>
      <c r="H2341" s="45">
        <f t="shared" si="109"/>
        <v>1</v>
      </c>
      <c r="I2341" s="43">
        <f t="shared" si="110"/>
        <v>3</v>
      </c>
    </row>
    <row r="2342" spans="3:9" hidden="1" x14ac:dyDescent="0.25">
      <c r="C2342" s="53">
        <v>43624</v>
      </c>
      <c r="D2342" s="45"/>
      <c r="E2342" s="45" t="s">
        <v>898</v>
      </c>
      <c r="F2342" s="54">
        <v>3</v>
      </c>
      <c r="G2342" s="52">
        <f t="shared" si="108"/>
        <v>1566</v>
      </c>
      <c r="H2342" s="45">
        <f t="shared" si="109"/>
        <v>3</v>
      </c>
      <c r="I2342" s="43">
        <f t="shared" si="110"/>
        <v>3</v>
      </c>
    </row>
    <row r="2343" spans="3:9" hidden="1" x14ac:dyDescent="0.25">
      <c r="C2343" s="53">
        <v>43624</v>
      </c>
      <c r="D2343" s="45"/>
      <c r="E2343" s="45" t="s">
        <v>898</v>
      </c>
      <c r="F2343" s="54">
        <v>3</v>
      </c>
      <c r="G2343" s="52">
        <f t="shared" si="108"/>
        <v>1566</v>
      </c>
      <c r="H2343" s="45">
        <f t="shared" si="109"/>
        <v>2</v>
      </c>
      <c r="I2343" s="43">
        <f t="shared" si="110"/>
        <v>3</v>
      </c>
    </row>
    <row r="2344" spans="3:9" hidden="1" x14ac:dyDescent="0.25">
      <c r="C2344" s="53">
        <v>43624</v>
      </c>
      <c r="D2344" s="45"/>
      <c r="E2344" s="45" t="s">
        <v>898</v>
      </c>
      <c r="F2344" s="54">
        <v>3</v>
      </c>
      <c r="G2344" s="52">
        <f t="shared" si="108"/>
        <v>1566</v>
      </c>
      <c r="H2344" s="45">
        <f t="shared" si="109"/>
        <v>1</v>
      </c>
      <c r="I2344" s="43">
        <f t="shared" si="110"/>
        <v>3</v>
      </c>
    </row>
    <row r="2345" spans="3:9" hidden="1" x14ac:dyDescent="0.25">
      <c r="C2345" s="53">
        <v>43624</v>
      </c>
      <c r="D2345" s="45"/>
      <c r="E2345" s="45" t="s">
        <v>898</v>
      </c>
      <c r="F2345" s="54">
        <v>4</v>
      </c>
      <c r="G2345" s="52">
        <f t="shared" si="108"/>
        <v>1567</v>
      </c>
      <c r="H2345" s="45">
        <f t="shared" si="109"/>
        <v>3</v>
      </c>
      <c r="I2345" s="43">
        <f t="shared" si="110"/>
        <v>3</v>
      </c>
    </row>
    <row r="2346" spans="3:9" hidden="1" x14ac:dyDescent="0.25">
      <c r="C2346" s="53">
        <v>43624</v>
      </c>
      <c r="D2346" s="45"/>
      <c r="E2346" s="45" t="s">
        <v>898</v>
      </c>
      <c r="F2346" s="54">
        <v>4</v>
      </c>
      <c r="G2346" s="52">
        <f t="shared" si="108"/>
        <v>1567</v>
      </c>
      <c r="H2346" s="45">
        <f t="shared" si="109"/>
        <v>2</v>
      </c>
      <c r="I2346" s="43">
        <f t="shared" si="110"/>
        <v>3</v>
      </c>
    </row>
    <row r="2347" spans="3:9" hidden="1" x14ac:dyDescent="0.25">
      <c r="C2347" s="53">
        <v>43624</v>
      </c>
      <c r="D2347" s="45"/>
      <c r="E2347" s="45" t="s">
        <v>898</v>
      </c>
      <c r="F2347" s="54">
        <v>4</v>
      </c>
      <c r="G2347" s="52">
        <f t="shared" si="108"/>
        <v>1567</v>
      </c>
      <c r="H2347" s="45">
        <f t="shared" si="109"/>
        <v>1</v>
      </c>
      <c r="I2347" s="43">
        <f t="shared" si="110"/>
        <v>3</v>
      </c>
    </row>
    <row r="2348" spans="3:9" x14ac:dyDescent="0.25">
      <c r="C2348" s="53">
        <v>43624</v>
      </c>
      <c r="D2348" s="45"/>
      <c r="E2348" s="45" t="s">
        <v>898</v>
      </c>
      <c r="F2348" s="54">
        <v>6</v>
      </c>
      <c r="G2348" s="52">
        <f t="shared" si="108"/>
        <v>1568</v>
      </c>
      <c r="H2348" s="45">
        <f t="shared" si="109"/>
        <v>2</v>
      </c>
      <c r="I2348" s="43">
        <f t="shared" si="110"/>
        <v>2</v>
      </c>
    </row>
    <row r="2349" spans="3:9" x14ac:dyDescent="0.25">
      <c r="C2349" s="53">
        <v>43624</v>
      </c>
      <c r="D2349" s="45"/>
      <c r="E2349" s="45" t="s">
        <v>898</v>
      </c>
      <c r="F2349" s="54">
        <v>6</v>
      </c>
      <c r="G2349" s="52">
        <f t="shared" si="108"/>
        <v>1568</v>
      </c>
      <c r="H2349" s="45">
        <f t="shared" si="109"/>
        <v>1</v>
      </c>
      <c r="I2349" s="43">
        <f t="shared" si="110"/>
        <v>2</v>
      </c>
    </row>
    <row r="2350" spans="3:9" hidden="1" x14ac:dyDescent="0.25">
      <c r="C2350" s="53">
        <v>43624</v>
      </c>
      <c r="D2350" s="45"/>
      <c r="E2350" s="45" t="s">
        <v>898</v>
      </c>
      <c r="F2350" s="54">
        <v>7</v>
      </c>
      <c r="G2350" s="52">
        <f t="shared" si="108"/>
        <v>1569</v>
      </c>
      <c r="H2350" s="45">
        <f t="shared" si="109"/>
        <v>3</v>
      </c>
      <c r="I2350" s="43">
        <f t="shared" si="110"/>
        <v>3</v>
      </c>
    </row>
    <row r="2351" spans="3:9" hidden="1" x14ac:dyDescent="0.25">
      <c r="C2351" s="53">
        <v>43624</v>
      </c>
      <c r="D2351" s="45"/>
      <c r="E2351" s="45" t="s">
        <v>898</v>
      </c>
      <c r="F2351" s="54">
        <v>7</v>
      </c>
      <c r="G2351" s="52">
        <f t="shared" si="108"/>
        <v>1569</v>
      </c>
      <c r="H2351" s="45">
        <f t="shared" si="109"/>
        <v>2</v>
      </c>
      <c r="I2351" s="43">
        <f t="shared" si="110"/>
        <v>3</v>
      </c>
    </row>
    <row r="2352" spans="3:9" hidden="1" x14ac:dyDescent="0.25">
      <c r="C2352" s="53">
        <v>43624</v>
      </c>
      <c r="D2352" s="45"/>
      <c r="E2352" s="45" t="s">
        <v>898</v>
      </c>
      <c r="F2352" s="54">
        <v>7</v>
      </c>
      <c r="G2352" s="52">
        <f t="shared" si="108"/>
        <v>1569</v>
      </c>
      <c r="H2352" s="45">
        <f t="shared" si="109"/>
        <v>1</v>
      </c>
      <c r="I2352" s="43">
        <f t="shared" si="110"/>
        <v>3</v>
      </c>
    </row>
    <row r="2353" spans="3:9" hidden="1" x14ac:dyDescent="0.25">
      <c r="C2353" s="53">
        <v>43624</v>
      </c>
      <c r="D2353" s="45"/>
      <c r="E2353" s="45" t="s">
        <v>898</v>
      </c>
      <c r="F2353" s="54">
        <v>8</v>
      </c>
      <c r="G2353" s="52">
        <f t="shared" si="108"/>
        <v>1570</v>
      </c>
      <c r="H2353" s="45">
        <f t="shared" si="109"/>
        <v>3</v>
      </c>
      <c r="I2353" s="43">
        <f t="shared" si="110"/>
        <v>3</v>
      </c>
    </row>
    <row r="2354" spans="3:9" hidden="1" x14ac:dyDescent="0.25">
      <c r="C2354" s="53">
        <v>43624</v>
      </c>
      <c r="D2354" s="45"/>
      <c r="E2354" s="45" t="s">
        <v>898</v>
      </c>
      <c r="F2354" s="54">
        <v>8</v>
      </c>
      <c r="G2354" s="52">
        <f t="shared" si="108"/>
        <v>1570</v>
      </c>
      <c r="H2354" s="45">
        <f t="shared" si="109"/>
        <v>2</v>
      </c>
      <c r="I2354" s="43">
        <f t="shared" si="110"/>
        <v>3</v>
      </c>
    </row>
    <row r="2355" spans="3:9" hidden="1" x14ac:dyDescent="0.25">
      <c r="C2355" s="53">
        <v>43624</v>
      </c>
      <c r="D2355" s="45"/>
      <c r="E2355" s="45" t="s">
        <v>898</v>
      </c>
      <c r="F2355" s="54">
        <v>8</v>
      </c>
      <c r="G2355" s="52">
        <f t="shared" si="108"/>
        <v>1570</v>
      </c>
      <c r="H2355" s="45">
        <f t="shared" si="109"/>
        <v>1</v>
      </c>
      <c r="I2355" s="43">
        <f t="shared" si="110"/>
        <v>3</v>
      </c>
    </row>
    <row r="2356" spans="3:9" hidden="1" x14ac:dyDescent="0.25">
      <c r="C2356" s="53">
        <v>43624</v>
      </c>
      <c r="D2356" s="45"/>
      <c r="E2356" s="45" t="s">
        <v>898</v>
      </c>
      <c r="F2356" s="54">
        <v>9</v>
      </c>
      <c r="G2356" s="52">
        <f t="shared" si="108"/>
        <v>1571</v>
      </c>
      <c r="H2356" s="45">
        <f t="shared" si="109"/>
        <v>3</v>
      </c>
      <c r="I2356" s="43">
        <f t="shared" si="110"/>
        <v>3</v>
      </c>
    </row>
    <row r="2357" spans="3:9" hidden="1" x14ac:dyDescent="0.25">
      <c r="C2357" s="53">
        <v>43624</v>
      </c>
      <c r="D2357" s="45"/>
      <c r="E2357" s="45" t="s">
        <v>898</v>
      </c>
      <c r="F2357" s="54">
        <v>9</v>
      </c>
      <c r="G2357" s="52">
        <f t="shared" si="108"/>
        <v>1571</v>
      </c>
      <c r="H2357" s="45">
        <f t="shared" si="109"/>
        <v>2</v>
      </c>
      <c r="I2357" s="43">
        <f t="shared" si="110"/>
        <v>3</v>
      </c>
    </row>
    <row r="2358" spans="3:9" hidden="1" x14ac:dyDescent="0.25">
      <c r="C2358" s="53">
        <v>43624</v>
      </c>
      <c r="D2358" s="45"/>
      <c r="E2358" s="45" t="s">
        <v>898</v>
      </c>
      <c r="F2358" s="54">
        <v>9</v>
      </c>
      <c r="G2358" s="52">
        <f t="shared" si="108"/>
        <v>1571</v>
      </c>
      <c r="H2358" s="45">
        <f t="shared" si="109"/>
        <v>1</v>
      </c>
      <c r="I2358" s="43">
        <f t="shared" si="110"/>
        <v>3</v>
      </c>
    </row>
    <row r="2359" spans="3:9" hidden="1" x14ac:dyDescent="0.25">
      <c r="C2359" s="53">
        <v>43631</v>
      </c>
      <c r="D2359" s="45"/>
      <c r="E2359" s="45" t="s">
        <v>905</v>
      </c>
      <c r="F2359" s="54">
        <v>2</v>
      </c>
      <c r="G2359" s="52">
        <f t="shared" si="108"/>
        <v>1572</v>
      </c>
      <c r="H2359" s="45">
        <f t="shared" si="109"/>
        <v>3</v>
      </c>
      <c r="I2359" s="43">
        <f t="shared" si="110"/>
        <v>3</v>
      </c>
    </row>
    <row r="2360" spans="3:9" hidden="1" x14ac:dyDescent="0.25">
      <c r="C2360" s="53">
        <v>43631</v>
      </c>
      <c r="D2360" s="45"/>
      <c r="E2360" s="45" t="s">
        <v>905</v>
      </c>
      <c r="F2360" s="54">
        <v>2</v>
      </c>
      <c r="G2360" s="52">
        <f t="shared" si="108"/>
        <v>1572</v>
      </c>
      <c r="H2360" s="45">
        <f t="shared" si="109"/>
        <v>2</v>
      </c>
      <c r="I2360" s="43">
        <f t="shared" si="110"/>
        <v>3</v>
      </c>
    </row>
    <row r="2361" spans="3:9" hidden="1" x14ac:dyDescent="0.25">
      <c r="C2361" s="53">
        <v>43631</v>
      </c>
      <c r="D2361" s="45"/>
      <c r="E2361" s="45" t="s">
        <v>905</v>
      </c>
      <c r="F2361" s="54">
        <v>2</v>
      </c>
      <c r="G2361" s="52">
        <f t="shared" si="108"/>
        <v>1572</v>
      </c>
      <c r="H2361" s="45">
        <f t="shared" si="109"/>
        <v>1</v>
      </c>
      <c r="I2361" s="43">
        <f t="shared" si="110"/>
        <v>3</v>
      </c>
    </row>
    <row r="2362" spans="3:9" hidden="1" x14ac:dyDescent="0.25">
      <c r="C2362" s="53">
        <v>43631</v>
      </c>
      <c r="D2362" s="45"/>
      <c r="E2362" s="45" t="s">
        <v>905</v>
      </c>
      <c r="F2362" s="54">
        <v>3</v>
      </c>
      <c r="G2362" s="52">
        <f t="shared" si="108"/>
        <v>1573</v>
      </c>
      <c r="H2362" s="45">
        <f t="shared" si="109"/>
        <v>3</v>
      </c>
      <c r="I2362" s="43">
        <f t="shared" si="110"/>
        <v>3</v>
      </c>
    </row>
    <row r="2363" spans="3:9" hidden="1" x14ac:dyDescent="0.25">
      <c r="C2363" s="53">
        <v>43631</v>
      </c>
      <c r="D2363" s="45"/>
      <c r="E2363" s="45" t="s">
        <v>905</v>
      </c>
      <c r="F2363" s="54">
        <v>3</v>
      </c>
      <c r="G2363" s="52">
        <f t="shared" si="108"/>
        <v>1573</v>
      </c>
      <c r="H2363" s="45">
        <f t="shared" si="109"/>
        <v>2</v>
      </c>
      <c r="I2363" s="43">
        <f t="shared" si="110"/>
        <v>3</v>
      </c>
    </row>
    <row r="2364" spans="3:9" hidden="1" x14ac:dyDescent="0.25">
      <c r="C2364" s="53">
        <v>43631</v>
      </c>
      <c r="D2364" s="45"/>
      <c r="E2364" s="45" t="s">
        <v>905</v>
      </c>
      <c r="F2364" s="54">
        <v>3</v>
      </c>
      <c r="G2364" s="52">
        <f t="shared" si="108"/>
        <v>1573</v>
      </c>
      <c r="H2364" s="45">
        <f t="shared" si="109"/>
        <v>1</v>
      </c>
      <c r="I2364" s="43">
        <f t="shared" si="110"/>
        <v>3</v>
      </c>
    </row>
    <row r="2365" spans="3:9" hidden="1" x14ac:dyDescent="0.25">
      <c r="C2365" s="53">
        <v>43631</v>
      </c>
      <c r="D2365" s="45"/>
      <c r="E2365" s="45" t="s">
        <v>905</v>
      </c>
      <c r="F2365" s="54">
        <v>4</v>
      </c>
      <c r="G2365" s="52">
        <f t="shared" si="108"/>
        <v>1574</v>
      </c>
      <c r="H2365" s="45">
        <f t="shared" si="109"/>
        <v>3</v>
      </c>
      <c r="I2365" s="43">
        <f t="shared" si="110"/>
        <v>3</v>
      </c>
    </row>
    <row r="2366" spans="3:9" hidden="1" x14ac:dyDescent="0.25">
      <c r="C2366" s="53">
        <v>43631</v>
      </c>
      <c r="D2366" s="45"/>
      <c r="E2366" s="45" t="s">
        <v>905</v>
      </c>
      <c r="F2366" s="54">
        <v>4</v>
      </c>
      <c r="G2366" s="52">
        <f t="shared" si="108"/>
        <v>1574</v>
      </c>
      <c r="H2366" s="45">
        <f t="shared" si="109"/>
        <v>2</v>
      </c>
      <c r="I2366" s="43">
        <f t="shared" si="110"/>
        <v>3</v>
      </c>
    </row>
    <row r="2367" spans="3:9" hidden="1" x14ac:dyDescent="0.25">
      <c r="C2367" s="53">
        <v>43631</v>
      </c>
      <c r="D2367" s="45"/>
      <c r="E2367" s="45" t="s">
        <v>905</v>
      </c>
      <c r="F2367" s="54">
        <v>4</v>
      </c>
      <c r="G2367" s="52">
        <f t="shared" si="108"/>
        <v>1574</v>
      </c>
      <c r="H2367" s="45">
        <f t="shared" si="109"/>
        <v>1</v>
      </c>
      <c r="I2367" s="43">
        <f t="shared" si="110"/>
        <v>3</v>
      </c>
    </row>
    <row r="2368" spans="3:9" hidden="1" x14ac:dyDescent="0.25">
      <c r="C2368" s="53">
        <v>43631</v>
      </c>
      <c r="D2368" s="45"/>
      <c r="E2368" s="45" t="s">
        <v>905</v>
      </c>
      <c r="F2368" s="54">
        <v>5</v>
      </c>
      <c r="G2368" s="52">
        <f t="shared" si="108"/>
        <v>1575</v>
      </c>
      <c r="H2368" s="45">
        <f t="shared" si="109"/>
        <v>3</v>
      </c>
      <c r="I2368" s="43">
        <f t="shared" si="110"/>
        <v>3</v>
      </c>
    </row>
    <row r="2369" spans="3:9" hidden="1" x14ac:dyDescent="0.25">
      <c r="C2369" s="53">
        <v>43631</v>
      </c>
      <c r="D2369" s="45"/>
      <c r="E2369" s="45" t="s">
        <v>905</v>
      </c>
      <c r="F2369" s="54">
        <v>5</v>
      </c>
      <c r="G2369" s="52">
        <f t="shared" si="108"/>
        <v>1575</v>
      </c>
      <c r="H2369" s="45">
        <f t="shared" si="109"/>
        <v>2</v>
      </c>
      <c r="I2369" s="43">
        <f t="shared" si="110"/>
        <v>3</v>
      </c>
    </row>
    <row r="2370" spans="3:9" hidden="1" x14ac:dyDescent="0.25">
      <c r="C2370" s="53">
        <v>43631</v>
      </c>
      <c r="D2370" s="45"/>
      <c r="E2370" s="45" t="s">
        <v>905</v>
      </c>
      <c r="F2370" s="54">
        <v>5</v>
      </c>
      <c r="G2370" s="52">
        <f t="shared" si="108"/>
        <v>1575</v>
      </c>
      <c r="H2370" s="45">
        <f t="shared" si="109"/>
        <v>1</v>
      </c>
      <c r="I2370" s="43">
        <f t="shared" si="110"/>
        <v>3</v>
      </c>
    </row>
    <row r="2371" spans="3:9" hidden="1" x14ac:dyDescent="0.25">
      <c r="C2371" s="53">
        <v>43631</v>
      </c>
      <c r="D2371" s="45"/>
      <c r="E2371" s="45" t="s">
        <v>905</v>
      </c>
      <c r="F2371" s="54">
        <v>6</v>
      </c>
      <c r="G2371" s="52">
        <f t="shared" si="108"/>
        <v>1576</v>
      </c>
      <c r="H2371" s="45">
        <f t="shared" si="109"/>
        <v>3</v>
      </c>
      <c r="I2371" s="43">
        <f t="shared" si="110"/>
        <v>3</v>
      </c>
    </row>
    <row r="2372" spans="3:9" hidden="1" x14ac:dyDescent="0.25">
      <c r="C2372" s="53">
        <v>43631</v>
      </c>
      <c r="D2372" s="45"/>
      <c r="E2372" s="45" t="s">
        <v>905</v>
      </c>
      <c r="F2372" s="54">
        <v>6</v>
      </c>
      <c r="G2372" s="52">
        <f t="shared" si="108"/>
        <v>1576</v>
      </c>
      <c r="H2372" s="45">
        <f t="shared" si="109"/>
        <v>2</v>
      </c>
      <c r="I2372" s="43">
        <f t="shared" si="110"/>
        <v>3</v>
      </c>
    </row>
    <row r="2373" spans="3:9" hidden="1" x14ac:dyDescent="0.25">
      <c r="C2373" s="53">
        <v>43631</v>
      </c>
      <c r="D2373" s="45"/>
      <c r="E2373" s="45" t="s">
        <v>905</v>
      </c>
      <c r="F2373" s="54">
        <v>6</v>
      </c>
      <c r="G2373" s="52">
        <f t="shared" ref="G2373:G2436" si="111">IF(AND(C2373=C2372,F2373=F2372),G2372,G2372+1)</f>
        <v>1576</v>
      </c>
      <c r="H2373" s="45">
        <f t="shared" si="109"/>
        <v>1</v>
      </c>
      <c r="I2373" s="43">
        <f t="shared" si="110"/>
        <v>3</v>
      </c>
    </row>
    <row r="2374" spans="3:9" hidden="1" x14ac:dyDescent="0.25">
      <c r="C2374" s="53">
        <v>43631</v>
      </c>
      <c r="D2374" s="45"/>
      <c r="E2374" s="45" t="s">
        <v>905</v>
      </c>
      <c r="F2374" s="54">
        <v>8</v>
      </c>
      <c r="G2374" s="52">
        <f t="shared" si="111"/>
        <v>1577</v>
      </c>
      <c r="H2374" s="45">
        <f t="shared" ref="H2374:H2437" si="112">IF(G2374=G2376,3,IF(G2374=G2375,2,1))</f>
        <v>3</v>
      </c>
      <c r="I2374" s="43">
        <f t="shared" ref="I2374:I2437" si="113">IF(H2372=3,3,IF(H2373=3,3,IF(H2373=2,2,H2374)))</f>
        <v>3</v>
      </c>
    </row>
    <row r="2375" spans="3:9" hidden="1" x14ac:dyDescent="0.25">
      <c r="C2375" s="53">
        <v>43631</v>
      </c>
      <c r="D2375" s="45"/>
      <c r="E2375" s="45" t="s">
        <v>905</v>
      </c>
      <c r="F2375" s="54">
        <v>8</v>
      </c>
      <c r="G2375" s="52">
        <f t="shared" si="111"/>
        <v>1577</v>
      </c>
      <c r="H2375" s="45">
        <f t="shared" si="112"/>
        <v>2</v>
      </c>
      <c r="I2375" s="43">
        <f t="shared" si="113"/>
        <v>3</v>
      </c>
    </row>
    <row r="2376" spans="3:9" hidden="1" x14ac:dyDescent="0.25">
      <c r="C2376" s="53">
        <v>43631</v>
      </c>
      <c r="D2376" s="45"/>
      <c r="E2376" s="45" t="s">
        <v>905</v>
      </c>
      <c r="F2376" s="54">
        <v>8</v>
      </c>
      <c r="G2376" s="52">
        <f t="shared" si="111"/>
        <v>1577</v>
      </c>
      <c r="H2376" s="45">
        <f t="shared" si="112"/>
        <v>1</v>
      </c>
      <c r="I2376" s="43">
        <f t="shared" si="113"/>
        <v>3</v>
      </c>
    </row>
    <row r="2377" spans="3:9" hidden="1" x14ac:dyDescent="0.25">
      <c r="C2377" s="53">
        <v>43631</v>
      </c>
      <c r="D2377" s="45"/>
      <c r="E2377" s="45" t="s">
        <v>905</v>
      </c>
      <c r="F2377" s="54">
        <v>9</v>
      </c>
      <c r="G2377" s="52">
        <f t="shared" si="111"/>
        <v>1578</v>
      </c>
      <c r="H2377" s="45">
        <f t="shared" si="112"/>
        <v>3</v>
      </c>
      <c r="I2377" s="43">
        <f t="shared" si="113"/>
        <v>3</v>
      </c>
    </row>
    <row r="2378" spans="3:9" hidden="1" x14ac:dyDescent="0.25">
      <c r="C2378" s="53">
        <v>43631</v>
      </c>
      <c r="D2378" s="45"/>
      <c r="E2378" s="45" t="s">
        <v>905</v>
      </c>
      <c r="F2378" s="54">
        <v>9</v>
      </c>
      <c r="G2378" s="52">
        <f t="shared" si="111"/>
        <v>1578</v>
      </c>
      <c r="H2378" s="45">
        <f t="shared" si="112"/>
        <v>2</v>
      </c>
      <c r="I2378" s="43">
        <f t="shared" si="113"/>
        <v>3</v>
      </c>
    </row>
    <row r="2379" spans="3:9" hidden="1" x14ac:dyDescent="0.25">
      <c r="C2379" s="53">
        <v>43631</v>
      </c>
      <c r="D2379" s="45"/>
      <c r="E2379" s="45" t="s">
        <v>905</v>
      </c>
      <c r="F2379" s="54">
        <v>9</v>
      </c>
      <c r="G2379" s="52">
        <f t="shared" si="111"/>
        <v>1578</v>
      </c>
      <c r="H2379" s="45">
        <f t="shared" si="112"/>
        <v>1</v>
      </c>
      <c r="I2379" s="43">
        <f t="shared" si="113"/>
        <v>3</v>
      </c>
    </row>
    <row r="2380" spans="3:9" hidden="1" x14ac:dyDescent="0.25">
      <c r="C2380" s="53">
        <v>43638</v>
      </c>
      <c r="D2380" s="45"/>
      <c r="E2380" s="45" t="s">
        <v>898</v>
      </c>
      <c r="F2380" s="54">
        <v>2</v>
      </c>
      <c r="G2380" s="52">
        <f t="shared" si="111"/>
        <v>1579</v>
      </c>
      <c r="H2380" s="45">
        <f t="shared" si="112"/>
        <v>3</v>
      </c>
      <c r="I2380" s="43">
        <f t="shared" si="113"/>
        <v>3</v>
      </c>
    </row>
    <row r="2381" spans="3:9" hidden="1" x14ac:dyDescent="0.25">
      <c r="C2381" s="53">
        <v>43638</v>
      </c>
      <c r="D2381" s="45"/>
      <c r="E2381" s="45" t="s">
        <v>898</v>
      </c>
      <c r="F2381" s="54">
        <v>2</v>
      </c>
      <c r="G2381" s="52">
        <f t="shared" si="111"/>
        <v>1579</v>
      </c>
      <c r="H2381" s="45">
        <f t="shared" si="112"/>
        <v>2</v>
      </c>
      <c r="I2381" s="43">
        <f t="shared" si="113"/>
        <v>3</v>
      </c>
    </row>
    <row r="2382" spans="3:9" hidden="1" x14ac:dyDescent="0.25">
      <c r="C2382" s="53">
        <v>43638</v>
      </c>
      <c r="D2382" s="45"/>
      <c r="E2382" s="45" t="s">
        <v>898</v>
      </c>
      <c r="F2382" s="54">
        <v>2</v>
      </c>
      <c r="G2382" s="52">
        <f t="shared" si="111"/>
        <v>1579</v>
      </c>
      <c r="H2382" s="45">
        <f t="shared" si="112"/>
        <v>1</v>
      </c>
      <c r="I2382" s="43">
        <f t="shared" si="113"/>
        <v>3</v>
      </c>
    </row>
    <row r="2383" spans="3:9" hidden="1" x14ac:dyDescent="0.25">
      <c r="C2383" s="53">
        <v>43638</v>
      </c>
      <c r="D2383" s="45"/>
      <c r="E2383" s="45" t="s">
        <v>898</v>
      </c>
      <c r="F2383" s="54">
        <v>3</v>
      </c>
      <c r="G2383" s="52">
        <f t="shared" si="111"/>
        <v>1580</v>
      </c>
      <c r="H2383" s="45">
        <f t="shared" si="112"/>
        <v>3</v>
      </c>
      <c r="I2383" s="43">
        <f t="shared" si="113"/>
        <v>3</v>
      </c>
    </row>
    <row r="2384" spans="3:9" hidden="1" x14ac:dyDescent="0.25">
      <c r="C2384" s="53">
        <v>43638</v>
      </c>
      <c r="D2384" s="45"/>
      <c r="E2384" s="45" t="s">
        <v>898</v>
      </c>
      <c r="F2384" s="54">
        <v>3</v>
      </c>
      <c r="G2384" s="52">
        <f t="shared" si="111"/>
        <v>1580</v>
      </c>
      <c r="H2384" s="45">
        <f t="shared" si="112"/>
        <v>2</v>
      </c>
      <c r="I2384" s="43">
        <f t="shared" si="113"/>
        <v>3</v>
      </c>
    </row>
    <row r="2385" spans="3:9" hidden="1" x14ac:dyDescent="0.25">
      <c r="C2385" s="53">
        <v>43638</v>
      </c>
      <c r="D2385" s="45"/>
      <c r="E2385" s="45" t="s">
        <v>898</v>
      </c>
      <c r="F2385" s="54">
        <v>3</v>
      </c>
      <c r="G2385" s="52">
        <f t="shared" si="111"/>
        <v>1580</v>
      </c>
      <c r="H2385" s="45">
        <f t="shared" si="112"/>
        <v>1</v>
      </c>
      <c r="I2385" s="43">
        <f t="shared" si="113"/>
        <v>3</v>
      </c>
    </row>
    <row r="2386" spans="3:9" hidden="1" x14ac:dyDescent="0.25">
      <c r="C2386" s="53">
        <v>43638</v>
      </c>
      <c r="D2386" s="45"/>
      <c r="E2386" s="45" t="s">
        <v>898</v>
      </c>
      <c r="F2386" s="54">
        <v>4</v>
      </c>
      <c r="G2386" s="52">
        <f t="shared" si="111"/>
        <v>1581</v>
      </c>
      <c r="H2386" s="45">
        <f t="shared" si="112"/>
        <v>3</v>
      </c>
      <c r="I2386" s="43">
        <f t="shared" si="113"/>
        <v>3</v>
      </c>
    </row>
    <row r="2387" spans="3:9" hidden="1" x14ac:dyDescent="0.25">
      <c r="C2387" s="53">
        <v>43638</v>
      </c>
      <c r="D2387" s="45"/>
      <c r="E2387" s="45" t="s">
        <v>898</v>
      </c>
      <c r="F2387" s="54">
        <v>4</v>
      </c>
      <c r="G2387" s="52">
        <f t="shared" si="111"/>
        <v>1581</v>
      </c>
      <c r="H2387" s="45">
        <f t="shared" si="112"/>
        <v>2</v>
      </c>
      <c r="I2387" s="43">
        <f t="shared" si="113"/>
        <v>3</v>
      </c>
    </row>
    <row r="2388" spans="3:9" hidden="1" x14ac:dyDescent="0.25">
      <c r="C2388" s="53">
        <v>43638</v>
      </c>
      <c r="D2388" s="45"/>
      <c r="E2388" s="45" t="s">
        <v>898</v>
      </c>
      <c r="F2388" s="54">
        <v>4</v>
      </c>
      <c r="G2388" s="52">
        <f t="shared" si="111"/>
        <v>1581</v>
      </c>
      <c r="H2388" s="45">
        <f t="shared" si="112"/>
        <v>1</v>
      </c>
      <c r="I2388" s="43">
        <f t="shared" si="113"/>
        <v>3</v>
      </c>
    </row>
    <row r="2389" spans="3:9" hidden="1" x14ac:dyDescent="0.25">
      <c r="C2389" s="53">
        <v>43638</v>
      </c>
      <c r="D2389" s="45"/>
      <c r="E2389" s="45" t="s">
        <v>898</v>
      </c>
      <c r="F2389" s="54">
        <v>6</v>
      </c>
      <c r="G2389" s="52">
        <f t="shared" si="111"/>
        <v>1582</v>
      </c>
      <c r="H2389" s="45">
        <f t="shared" si="112"/>
        <v>3</v>
      </c>
      <c r="I2389" s="43">
        <f t="shared" si="113"/>
        <v>3</v>
      </c>
    </row>
    <row r="2390" spans="3:9" hidden="1" x14ac:dyDescent="0.25">
      <c r="C2390" s="53">
        <v>43638</v>
      </c>
      <c r="D2390" s="45"/>
      <c r="E2390" s="45" t="s">
        <v>898</v>
      </c>
      <c r="F2390" s="54">
        <v>6</v>
      </c>
      <c r="G2390" s="52">
        <f t="shared" si="111"/>
        <v>1582</v>
      </c>
      <c r="H2390" s="45">
        <f t="shared" si="112"/>
        <v>2</v>
      </c>
      <c r="I2390" s="43">
        <f t="shared" si="113"/>
        <v>3</v>
      </c>
    </row>
    <row r="2391" spans="3:9" hidden="1" x14ac:dyDescent="0.25">
      <c r="C2391" s="53">
        <v>43638</v>
      </c>
      <c r="D2391" s="45"/>
      <c r="E2391" s="45" t="s">
        <v>898</v>
      </c>
      <c r="F2391" s="54">
        <v>6</v>
      </c>
      <c r="G2391" s="52">
        <f t="shared" si="111"/>
        <v>1582</v>
      </c>
      <c r="H2391" s="45">
        <f t="shared" si="112"/>
        <v>1</v>
      </c>
      <c r="I2391" s="43">
        <f t="shared" si="113"/>
        <v>3</v>
      </c>
    </row>
    <row r="2392" spans="3:9" hidden="1" x14ac:dyDescent="0.25">
      <c r="C2392" s="53">
        <v>43638</v>
      </c>
      <c r="D2392" s="45"/>
      <c r="E2392" s="45" t="s">
        <v>898</v>
      </c>
      <c r="F2392" s="54">
        <v>7</v>
      </c>
      <c r="G2392" s="52">
        <f t="shared" si="111"/>
        <v>1583</v>
      </c>
      <c r="H2392" s="45">
        <f t="shared" si="112"/>
        <v>3</v>
      </c>
      <c r="I2392" s="43">
        <f t="shared" si="113"/>
        <v>3</v>
      </c>
    </row>
    <row r="2393" spans="3:9" hidden="1" x14ac:dyDescent="0.25">
      <c r="C2393" s="53">
        <v>43638</v>
      </c>
      <c r="D2393" s="45"/>
      <c r="E2393" s="45" t="s">
        <v>898</v>
      </c>
      <c r="F2393" s="54">
        <v>7</v>
      </c>
      <c r="G2393" s="52">
        <f t="shared" si="111"/>
        <v>1583</v>
      </c>
      <c r="H2393" s="45">
        <f t="shared" si="112"/>
        <v>2</v>
      </c>
      <c r="I2393" s="43">
        <f t="shared" si="113"/>
        <v>3</v>
      </c>
    </row>
    <row r="2394" spans="3:9" hidden="1" x14ac:dyDescent="0.25">
      <c r="C2394" s="53">
        <v>43638</v>
      </c>
      <c r="D2394" s="45"/>
      <c r="E2394" s="45" t="s">
        <v>898</v>
      </c>
      <c r="F2394" s="54">
        <v>7</v>
      </c>
      <c r="G2394" s="52">
        <f t="shared" si="111"/>
        <v>1583</v>
      </c>
      <c r="H2394" s="45">
        <f t="shared" si="112"/>
        <v>1</v>
      </c>
      <c r="I2394" s="43">
        <f t="shared" si="113"/>
        <v>3</v>
      </c>
    </row>
    <row r="2395" spans="3:9" hidden="1" x14ac:dyDescent="0.25">
      <c r="C2395" s="53">
        <v>43638</v>
      </c>
      <c r="D2395" s="45"/>
      <c r="E2395" s="45" t="s">
        <v>898</v>
      </c>
      <c r="F2395" s="54">
        <v>8</v>
      </c>
      <c r="G2395" s="52">
        <f t="shared" si="111"/>
        <v>1584</v>
      </c>
      <c r="H2395" s="45">
        <f t="shared" si="112"/>
        <v>3</v>
      </c>
      <c r="I2395" s="43">
        <f t="shared" si="113"/>
        <v>3</v>
      </c>
    </row>
    <row r="2396" spans="3:9" hidden="1" x14ac:dyDescent="0.25">
      <c r="C2396" s="53">
        <v>43638</v>
      </c>
      <c r="D2396" s="45"/>
      <c r="E2396" s="45" t="s">
        <v>898</v>
      </c>
      <c r="F2396" s="54">
        <v>8</v>
      </c>
      <c r="G2396" s="52">
        <f t="shared" si="111"/>
        <v>1584</v>
      </c>
      <c r="H2396" s="45">
        <f t="shared" si="112"/>
        <v>2</v>
      </c>
      <c r="I2396" s="43">
        <f t="shared" si="113"/>
        <v>3</v>
      </c>
    </row>
    <row r="2397" spans="3:9" hidden="1" x14ac:dyDescent="0.25">
      <c r="C2397" s="53">
        <v>43638</v>
      </c>
      <c r="D2397" s="45"/>
      <c r="E2397" s="45" t="s">
        <v>898</v>
      </c>
      <c r="F2397" s="54">
        <v>8</v>
      </c>
      <c r="G2397" s="52">
        <f t="shared" si="111"/>
        <v>1584</v>
      </c>
      <c r="H2397" s="45">
        <f t="shared" si="112"/>
        <v>1</v>
      </c>
      <c r="I2397" s="43">
        <f t="shared" si="113"/>
        <v>3</v>
      </c>
    </row>
    <row r="2398" spans="3:9" hidden="1" x14ac:dyDescent="0.25">
      <c r="C2398" s="53">
        <v>43638</v>
      </c>
      <c r="D2398" s="45"/>
      <c r="E2398" s="45" t="s">
        <v>898</v>
      </c>
      <c r="F2398" s="54">
        <v>9</v>
      </c>
      <c r="G2398" s="52">
        <f t="shared" si="111"/>
        <v>1585</v>
      </c>
      <c r="H2398" s="45">
        <f t="shared" si="112"/>
        <v>3</v>
      </c>
      <c r="I2398" s="43">
        <f t="shared" si="113"/>
        <v>3</v>
      </c>
    </row>
    <row r="2399" spans="3:9" hidden="1" x14ac:dyDescent="0.25">
      <c r="C2399" s="53">
        <v>43638</v>
      </c>
      <c r="D2399" s="45"/>
      <c r="E2399" s="45" t="s">
        <v>898</v>
      </c>
      <c r="F2399" s="54">
        <v>9</v>
      </c>
      <c r="G2399" s="52">
        <f t="shared" si="111"/>
        <v>1585</v>
      </c>
      <c r="H2399" s="45">
        <f t="shared" si="112"/>
        <v>2</v>
      </c>
      <c r="I2399" s="43">
        <f t="shared" si="113"/>
        <v>3</v>
      </c>
    </row>
    <row r="2400" spans="3:9" hidden="1" x14ac:dyDescent="0.25">
      <c r="C2400" s="53">
        <v>43638</v>
      </c>
      <c r="D2400" s="45"/>
      <c r="E2400" s="45" t="s">
        <v>898</v>
      </c>
      <c r="F2400" s="54">
        <v>9</v>
      </c>
      <c r="G2400" s="52">
        <f t="shared" si="111"/>
        <v>1585</v>
      </c>
      <c r="H2400" s="45">
        <f t="shared" si="112"/>
        <v>1</v>
      </c>
      <c r="I2400" s="43">
        <f t="shared" si="113"/>
        <v>3</v>
      </c>
    </row>
    <row r="2401" spans="3:9" hidden="1" x14ac:dyDescent="0.25">
      <c r="C2401" s="53">
        <v>43645</v>
      </c>
      <c r="D2401" s="45">
        <v>0.53819444444444442</v>
      </c>
      <c r="E2401" s="45" t="s">
        <v>261</v>
      </c>
      <c r="F2401" s="54">
        <v>3</v>
      </c>
      <c r="G2401" s="52">
        <f t="shared" si="111"/>
        <v>1586</v>
      </c>
      <c r="H2401" s="45">
        <f t="shared" si="112"/>
        <v>3</v>
      </c>
      <c r="I2401" s="43">
        <f t="shared" si="113"/>
        <v>3</v>
      </c>
    </row>
    <row r="2402" spans="3:9" hidden="1" x14ac:dyDescent="0.25">
      <c r="C2402" s="53">
        <v>43645</v>
      </c>
      <c r="D2402" s="45">
        <v>0.53819444444444442</v>
      </c>
      <c r="E2402" s="45" t="s">
        <v>261</v>
      </c>
      <c r="F2402" s="54">
        <v>3</v>
      </c>
      <c r="G2402" s="52">
        <f t="shared" si="111"/>
        <v>1586</v>
      </c>
      <c r="H2402" s="45">
        <f t="shared" si="112"/>
        <v>2</v>
      </c>
      <c r="I2402" s="43">
        <f t="shared" si="113"/>
        <v>3</v>
      </c>
    </row>
    <row r="2403" spans="3:9" hidden="1" x14ac:dyDescent="0.25">
      <c r="C2403" s="53">
        <v>43645</v>
      </c>
      <c r="D2403" s="45">
        <v>0.53819444444444442</v>
      </c>
      <c r="E2403" s="45" t="s">
        <v>261</v>
      </c>
      <c r="F2403" s="54">
        <v>3</v>
      </c>
      <c r="G2403" s="52">
        <f t="shared" si="111"/>
        <v>1586</v>
      </c>
      <c r="H2403" s="45">
        <f t="shared" si="112"/>
        <v>1</v>
      </c>
      <c r="I2403" s="43">
        <f t="shared" si="113"/>
        <v>3</v>
      </c>
    </row>
    <row r="2404" spans="3:9" hidden="1" x14ac:dyDescent="0.25">
      <c r="C2404" s="53">
        <v>43645</v>
      </c>
      <c r="D2404" s="45">
        <v>0.5625</v>
      </c>
      <c r="E2404" s="45" t="s">
        <v>261</v>
      </c>
      <c r="F2404" s="54">
        <v>4</v>
      </c>
      <c r="G2404" s="52">
        <f t="shared" si="111"/>
        <v>1587</v>
      </c>
      <c r="H2404" s="45">
        <f t="shared" si="112"/>
        <v>3</v>
      </c>
      <c r="I2404" s="43">
        <f t="shared" si="113"/>
        <v>3</v>
      </c>
    </row>
    <row r="2405" spans="3:9" hidden="1" x14ac:dyDescent="0.25">
      <c r="C2405" s="53">
        <v>43645</v>
      </c>
      <c r="D2405" s="45">
        <v>0.5625</v>
      </c>
      <c r="E2405" s="45" t="s">
        <v>261</v>
      </c>
      <c r="F2405" s="54">
        <v>4</v>
      </c>
      <c r="G2405" s="52">
        <f t="shared" si="111"/>
        <v>1587</v>
      </c>
      <c r="H2405" s="45">
        <f t="shared" si="112"/>
        <v>2</v>
      </c>
      <c r="I2405" s="43">
        <f t="shared" si="113"/>
        <v>3</v>
      </c>
    </row>
    <row r="2406" spans="3:9" hidden="1" x14ac:dyDescent="0.25">
      <c r="C2406" s="53">
        <v>43645</v>
      </c>
      <c r="D2406" s="45">
        <v>0.5625</v>
      </c>
      <c r="E2406" s="45" t="s">
        <v>261</v>
      </c>
      <c r="F2406" s="54">
        <v>4</v>
      </c>
      <c r="G2406" s="52">
        <f t="shared" si="111"/>
        <v>1587</v>
      </c>
      <c r="H2406" s="45">
        <f t="shared" si="112"/>
        <v>1</v>
      </c>
      <c r="I2406" s="43">
        <f t="shared" si="113"/>
        <v>3</v>
      </c>
    </row>
    <row r="2407" spans="3:9" hidden="1" x14ac:dyDescent="0.25">
      <c r="C2407" s="53">
        <v>43645</v>
      </c>
      <c r="D2407" s="45">
        <v>0.58680555555555558</v>
      </c>
      <c r="E2407" s="45" t="s">
        <v>261</v>
      </c>
      <c r="F2407" s="54">
        <v>5</v>
      </c>
      <c r="G2407" s="52">
        <f t="shared" si="111"/>
        <v>1588</v>
      </c>
      <c r="H2407" s="45">
        <f t="shared" si="112"/>
        <v>3</v>
      </c>
      <c r="I2407" s="43">
        <f t="shared" si="113"/>
        <v>3</v>
      </c>
    </row>
    <row r="2408" spans="3:9" hidden="1" x14ac:dyDescent="0.25">
      <c r="C2408" s="53">
        <v>43645</v>
      </c>
      <c r="D2408" s="45">
        <v>0.58680555555555558</v>
      </c>
      <c r="E2408" s="45" t="s">
        <v>261</v>
      </c>
      <c r="F2408" s="54">
        <v>5</v>
      </c>
      <c r="G2408" s="52">
        <f t="shared" si="111"/>
        <v>1588</v>
      </c>
      <c r="H2408" s="45">
        <f t="shared" si="112"/>
        <v>2</v>
      </c>
      <c r="I2408" s="43">
        <f t="shared" si="113"/>
        <v>3</v>
      </c>
    </row>
    <row r="2409" spans="3:9" hidden="1" x14ac:dyDescent="0.25">
      <c r="C2409" s="53">
        <v>43645</v>
      </c>
      <c r="D2409" s="45">
        <v>0.58680555555555558</v>
      </c>
      <c r="E2409" s="45" t="s">
        <v>261</v>
      </c>
      <c r="F2409" s="54">
        <v>5</v>
      </c>
      <c r="G2409" s="52">
        <f t="shared" si="111"/>
        <v>1588</v>
      </c>
      <c r="H2409" s="45">
        <f t="shared" si="112"/>
        <v>1</v>
      </c>
      <c r="I2409" s="43">
        <f t="shared" si="113"/>
        <v>3</v>
      </c>
    </row>
    <row r="2410" spans="3:9" hidden="1" x14ac:dyDescent="0.25">
      <c r="C2410" s="53">
        <v>43645</v>
      </c>
      <c r="D2410" s="45">
        <v>0.61458333333333337</v>
      </c>
      <c r="E2410" s="45" t="s">
        <v>261</v>
      </c>
      <c r="F2410" s="54">
        <v>6</v>
      </c>
      <c r="G2410" s="52">
        <f t="shared" si="111"/>
        <v>1589</v>
      </c>
      <c r="H2410" s="45">
        <f t="shared" si="112"/>
        <v>3</v>
      </c>
      <c r="I2410" s="43">
        <f t="shared" si="113"/>
        <v>3</v>
      </c>
    </row>
    <row r="2411" spans="3:9" hidden="1" x14ac:dyDescent="0.25">
      <c r="C2411" s="53">
        <v>43645</v>
      </c>
      <c r="D2411" s="45">
        <v>0.61458333333333337</v>
      </c>
      <c r="E2411" s="45" t="s">
        <v>261</v>
      </c>
      <c r="F2411" s="54">
        <v>6</v>
      </c>
      <c r="G2411" s="52">
        <f t="shared" si="111"/>
        <v>1589</v>
      </c>
      <c r="H2411" s="45">
        <f t="shared" si="112"/>
        <v>2</v>
      </c>
      <c r="I2411" s="43">
        <f t="shared" si="113"/>
        <v>3</v>
      </c>
    </row>
    <row r="2412" spans="3:9" hidden="1" x14ac:dyDescent="0.25">
      <c r="C2412" s="53">
        <v>43645</v>
      </c>
      <c r="D2412" s="45">
        <v>0.61458333333333337</v>
      </c>
      <c r="E2412" s="45" t="s">
        <v>261</v>
      </c>
      <c r="F2412" s="54">
        <v>6</v>
      </c>
      <c r="G2412" s="52">
        <f t="shared" si="111"/>
        <v>1589</v>
      </c>
      <c r="H2412" s="45">
        <f t="shared" si="112"/>
        <v>1</v>
      </c>
      <c r="I2412" s="43">
        <f t="shared" si="113"/>
        <v>3</v>
      </c>
    </row>
    <row r="2413" spans="3:9" hidden="1" x14ac:dyDescent="0.25">
      <c r="C2413" s="53">
        <v>43645</v>
      </c>
      <c r="D2413" s="45">
        <v>0.64236111111111105</v>
      </c>
      <c r="E2413" s="45" t="s">
        <v>261</v>
      </c>
      <c r="F2413" s="54">
        <v>7</v>
      </c>
      <c r="G2413" s="52">
        <f t="shared" si="111"/>
        <v>1590</v>
      </c>
      <c r="H2413" s="45">
        <f t="shared" si="112"/>
        <v>3</v>
      </c>
      <c r="I2413" s="43">
        <f t="shared" si="113"/>
        <v>3</v>
      </c>
    </row>
    <row r="2414" spans="3:9" hidden="1" x14ac:dyDescent="0.25">
      <c r="C2414" s="53">
        <v>43645</v>
      </c>
      <c r="D2414" s="45">
        <v>0.64236111111111105</v>
      </c>
      <c r="E2414" s="45" t="s">
        <v>261</v>
      </c>
      <c r="F2414" s="54">
        <v>7</v>
      </c>
      <c r="G2414" s="52">
        <f t="shared" si="111"/>
        <v>1590</v>
      </c>
      <c r="H2414" s="45">
        <f t="shared" si="112"/>
        <v>2</v>
      </c>
      <c r="I2414" s="43">
        <f t="shared" si="113"/>
        <v>3</v>
      </c>
    </row>
    <row r="2415" spans="3:9" hidden="1" x14ac:dyDescent="0.25">
      <c r="C2415" s="53">
        <v>43645</v>
      </c>
      <c r="D2415" s="45">
        <v>0.64236111111111105</v>
      </c>
      <c r="E2415" s="45" t="s">
        <v>261</v>
      </c>
      <c r="F2415" s="54">
        <v>7</v>
      </c>
      <c r="G2415" s="52">
        <f t="shared" si="111"/>
        <v>1590</v>
      </c>
      <c r="H2415" s="45">
        <f t="shared" si="112"/>
        <v>1</v>
      </c>
      <c r="I2415" s="43">
        <f t="shared" si="113"/>
        <v>3</v>
      </c>
    </row>
    <row r="2416" spans="3:9" hidden="1" x14ac:dyDescent="0.25">
      <c r="C2416" s="53">
        <v>43645</v>
      </c>
      <c r="D2416" s="45">
        <v>0.67013888888888884</v>
      </c>
      <c r="E2416" s="45" t="s">
        <v>261</v>
      </c>
      <c r="F2416" s="54">
        <v>8</v>
      </c>
      <c r="G2416" s="52">
        <f t="shared" si="111"/>
        <v>1591</v>
      </c>
      <c r="H2416" s="45">
        <f t="shared" si="112"/>
        <v>3</v>
      </c>
      <c r="I2416" s="43">
        <f t="shared" si="113"/>
        <v>3</v>
      </c>
    </row>
    <row r="2417" spans="3:9" hidden="1" x14ac:dyDescent="0.25">
      <c r="C2417" s="53">
        <v>43645</v>
      </c>
      <c r="D2417" s="45">
        <v>0.67013888888888884</v>
      </c>
      <c r="E2417" s="45" t="s">
        <v>261</v>
      </c>
      <c r="F2417" s="54">
        <v>8</v>
      </c>
      <c r="G2417" s="52">
        <f t="shared" si="111"/>
        <v>1591</v>
      </c>
      <c r="H2417" s="45">
        <f t="shared" si="112"/>
        <v>2</v>
      </c>
      <c r="I2417" s="43">
        <f t="shared" si="113"/>
        <v>3</v>
      </c>
    </row>
    <row r="2418" spans="3:9" hidden="1" x14ac:dyDescent="0.25">
      <c r="C2418" s="53">
        <v>43645</v>
      </c>
      <c r="D2418" s="45">
        <v>0.67013888888888884</v>
      </c>
      <c r="E2418" s="45" t="s">
        <v>261</v>
      </c>
      <c r="F2418" s="54">
        <v>8</v>
      </c>
      <c r="G2418" s="52">
        <f t="shared" si="111"/>
        <v>1591</v>
      </c>
      <c r="H2418" s="45">
        <f t="shared" si="112"/>
        <v>1</v>
      </c>
      <c r="I2418" s="43">
        <f t="shared" si="113"/>
        <v>3</v>
      </c>
    </row>
    <row r="2419" spans="3:9" hidden="1" x14ac:dyDescent="0.25">
      <c r="C2419" s="53">
        <v>43645</v>
      </c>
      <c r="D2419" s="45">
        <v>0.69444444444444453</v>
      </c>
      <c r="E2419" s="45" t="s">
        <v>261</v>
      </c>
      <c r="F2419" s="54">
        <v>9</v>
      </c>
      <c r="G2419" s="52">
        <f t="shared" si="111"/>
        <v>1592</v>
      </c>
      <c r="H2419" s="45">
        <f t="shared" si="112"/>
        <v>3</v>
      </c>
      <c r="I2419" s="43">
        <f t="shared" si="113"/>
        <v>3</v>
      </c>
    </row>
    <row r="2420" spans="3:9" hidden="1" x14ac:dyDescent="0.25">
      <c r="C2420" s="53">
        <v>43645</v>
      </c>
      <c r="D2420" s="45">
        <v>0.69444444444444453</v>
      </c>
      <c r="E2420" s="45" t="s">
        <v>261</v>
      </c>
      <c r="F2420" s="54">
        <v>9</v>
      </c>
      <c r="G2420" s="52">
        <f t="shared" si="111"/>
        <v>1592</v>
      </c>
      <c r="H2420" s="45">
        <f t="shared" si="112"/>
        <v>2</v>
      </c>
      <c r="I2420" s="43">
        <f t="shared" si="113"/>
        <v>3</v>
      </c>
    </row>
    <row r="2421" spans="3:9" hidden="1" x14ac:dyDescent="0.25">
      <c r="C2421" s="53">
        <v>43645</v>
      </c>
      <c r="D2421" s="45">
        <v>0.69444444444444453</v>
      </c>
      <c r="E2421" s="45" t="s">
        <v>261</v>
      </c>
      <c r="F2421" s="54">
        <v>9</v>
      </c>
      <c r="G2421" s="52">
        <f t="shared" si="111"/>
        <v>1592</v>
      </c>
      <c r="H2421" s="45">
        <f t="shared" si="112"/>
        <v>1</v>
      </c>
      <c r="I2421" s="43">
        <f t="shared" si="113"/>
        <v>3</v>
      </c>
    </row>
    <row r="2422" spans="3:9" hidden="1" x14ac:dyDescent="0.25">
      <c r="C2422" s="53">
        <v>43652</v>
      </c>
      <c r="D2422" s="45">
        <v>0.48958333333333331</v>
      </c>
      <c r="E2422" s="45" t="s">
        <v>898</v>
      </c>
      <c r="F2422" s="54">
        <v>1</v>
      </c>
      <c r="G2422" s="52">
        <f t="shared" si="111"/>
        <v>1593</v>
      </c>
      <c r="H2422" s="45">
        <f t="shared" si="112"/>
        <v>3</v>
      </c>
      <c r="I2422" s="43">
        <f t="shared" si="113"/>
        <v>3</v>
      </c>
    </row>
    <row r="2423" spans="3:9" hidden="1" x14ac:dyDescent="0.25">
      <c r="C2423" s="53">
        <v>43652</v>
      </c>
      <c r="D2423" s="45">
        <v>0.48958333333333331</v>
      </c>
      <c r="E2423" s="45" t="s">
        <v>898</v>
      </c>
      <c r="F2423" s="54">
        <v>1</v>
      </c>
      <c r="G2423" s="52">
        <f t="shared" si="111"/>
        <v>1593</v>
      </c>
      <c r="H2423" s="45">
        <f t="shared" si="112"/>
        <v>2</v>
      </c>
      <c r="I2423" s="43">
        <f t="shared" si="113"/>
        <v>3</v>
      </c>
    </row>
    <row r="2424" spans="3:9" hidden="1" x14ac:dyDescent="0.25">
      <c r="C2424" s="53">
        <v>43652</v>
      </c>
      <c r="D2424" s="45">
        <v>0.48958333333333331</v>
      </c>
      <c r="E2424" s="45" t="s">
        <v>898</v>
      </c>
      <c r="F2424" s="54">
        <v>1</v>
      </c>
      <c r="G2424" s="52">
        <f t="shared" si="111"/>
        <v>1593</v>
      </c>
      <c r="H2424" s="45">
        <f t="shared" si="112"/>
        <v>1</v>
      </c>
      <c r="I2424" s="43">
        <f t="shared" si="113"/>
        <v>3</v>
      </c>
    </row>
    <row r="2425" spans="3:9" x14ac:dyDescent="0.25">
      <c r="C2425" s="53">
        <v>43652</v>
      </c>
      <c r="D2425" s="45">
        <v>0.51388888888888895</v>
      </c>
      <c r="E2425" s="45" t="s">
        <v>898</v>
      </c>
      <c r="F2425" s="54">
        <v>2</v>
      </c>
      <c r="G2425" s="52">
        <f t="shared" si="111"/>
        <v>1594</v>
      </c>
      <c r="H2425" s="45">
        <f t="shared" si="112"/>
        <v>2</v>
      </c>
      <c r="I2425" s="43">
        <f t="shared" si="113"/>
        <v>2</v>
      </c>
    </row>
    <row r="2426" spans="3:9" x14ac:dyDescent="0.25">
      <c r="C2426" s="53">
        <v>43652</v>
      </c>
      <c r="D2426" s="45">
        <v>0.51388888888888895</v>
      </c>
      <c r="E2426" s="45" t="s">
        <v>898</v>
      </c>
      <c r="F2426" s="54">
        <v>2</v>
      </c>
      <c r="G2426" s="52">
        <f t="shared" si="111"/>
        <v>1594</v>
      </c>
      <c r="H2426" s="45">
        <f t="shared" si="112"/>
        <v>1</v>
      </c>
      <c r="I2426" s="43">
        <f t="shared" si="113"/>
        <v>2</v>
      </c>
    </row>
    <row r="2427" spans="3:9" hidden="1" x14ac:dyDescent="0.25">
      <c r="C2427" s="53">
        <v>43652</v>
      </c>
      <c r="D2427" s="45">
        <v>0.53819444444444442</v>
      </c>
      <c r="E2427" s="45" t="s">
        <v>898</v>
      </c>
      <c r="F2427" s="54">
        <v>3</v>
      </c>
      <c r="G2427" s="52">
        <f t="shared" si="111"/>
        <v>1595</v>
      </c>
      <c r="H2427" s="45">
        <f t="shared" si="112"/>
        <v>3</v>
      </c>
      <c r="I2427" s="43">
        <f t="shared" si="113"/>
        <v>3</v>
      </c>
    </row>
    <row r="2428" spans="3:9" hidden="1" x14ac:dyDescent="0.25">
      <c r="C2428" s="53">
        <v>43652</v>
      </c>
      <c r="D2428" s="45">
        <v>0.53819444444444442</v>
      </c>
      <c r="E2428" s="45" t="s">
        <v>898</v>
      </c>
      <c r="F2428" s="54">
        <v>3</v>
      </c>
      <c r="G2428" s="52">
        <f t="shared" si="111"/>
        <v>1595</v>
      </c>
      <c r="H2428" s="45">
        <f t="shared" si="112"/>
        <v>2</v>
      </c>
      <c r="I2428" s="43">
        <f t="shared" si="113"/>
        <v>3</v>
      </c>
    </row>
    <row r="2429" spans="3:9" hidden="1" x14ac:dyDescent="0.25">
      <c r="C2429" s="53">
        <v>43652</v>
      </c>
      <c r="D2429" s="45">
        <v>0.53819444444444442</v>
      </c>
      <c r="E2429" s="45" t="s">
        <v>898</v>
      </c>
      <c r="F2429" s="54">
        <v>3</v>
      </c>
      <c r="G2429" s="52">
        <f t="shared" si="111"/>
        <v>1595</v>
      </c>
      <c r="H2429" s="45">
        <f t="shared" si="112"/>
        <v>1</v>
      </c>
      <c r="I2429" s="43">
        <f t="shared" si="113"/>
        <v>3</v>
      </c>
    </row>
    <row r="2430" spans="3:9" hidden="1" x14ac:dyDescent="0.25">
      <c r="C2430" s="53">
        <v>43652</v>
      </c>
      <c r="D2430" s="45">
        <v>0.5625</v>
      </c>
      <c r="E2430" s="45" t="s">
        <v>898</v>
      </c>
      <c r="F2430" s="54">
        <v>4</v>
      </c>
      <c r="G2430" s="52">
        <f t="shared" si="111"/>
        <v>1596</v>
      </c>
      <c r="H2430" s="45">
        <f t="shared" si="112"/>
        <v>3</v>
      </c>
      <c r="I2430" s="43">
        <f t="shared" si="113"/>
        <v>3</v>
      </c>
    </row>
    <row r="2431" spans="3:9" hidden="1" x14ac:dyDescent="0.25">
      <c r="C2431" s="53">
        <v>43652</v>
      </c>
      <c r="D2431" s="45">
        <v>0.5625</v>
      </c>
      <c r="E2431" s="45" t="s">
        <v>898</v>
      </c>
      <c r="F2431" s="54">
        <v>4</v>
      </c>
      <c r="G2431" s="52">
        <f t="shared" si="111"/>
        <v>1596</v>
      </c>
      <c r="H2431" s="45">
        <f t="shared" si="112"/>
        <v>2</v>
      </c>
      <c r="I2431" s="43">
        <f t="shared" si="113"/>
        <v>3</v>
      </c>
    </row>
    <row r="2432" spans="3:9" hidden="1" x14ac:dyDescent="0.25">
      <c r="C2432" s="53">
        <v>43652</v>
      </c>
      <c r="D2432" s="45">
        <v>0.5625</v>
      </c>
      <c r="E2432" s="45" t="s">
        <v>898</v>
      </c>
      <c r="F2432" s="54">
        <v>4</v>
      </c>
      <c r="G2432" s="52">
        <f t="shared" si="111"/>
        <v>1596</v>
      </c>
      <c r="H2432" s="45">
        <f t="shared" si="112"/>
        <v>1</v>
      </c>
      <c r="I2432" s="43">
        <f t="shared" si="113"/>
        <v>3</v>
      </c>
    </row>
    <row r="2433" spans="3:9" hidden="1" x14ac:dyDescent="0.25">
      <c r="C2433" s="53">
        <v>43652</v>
      </c>
      <c r="D2433" s="45">
        <v>0.64583333333333337</v>
      </c>
      <c r="E2433" s="45" t="s">
        <v>898</v>
      </c>
      <c r="F2433" s="54">
        <v>7</v>
      </c>
      <c r="G2433" s="52">
        <f t="shared" si="111"/>
        <v>1597</v>
      </c>
      <c r="H2433" s="45">
        <f t="shared" si="112"/>
        <v>3</v>
      </c>
      <c r="I2433" s="43">
        <f t="shared" si="113"/>
        <v>3</v>
      </c>
    </row>
    <row r="2434" spans="3:9" hidden="1" x14ac:dyDescent="0.25">
      <c r="C2434" s="53">
        <v>43652</v>
      </c>
      <c r="D2434" s="45">
        <v>0.64583333333333337</v>
      </c>
      <c r="E2434" s="45" t="s">
        <v>898</v>
      </c>
      <c r="F2434" s="54">
        <v>7</v>
      </c>
      <c r="G2434" s="52">
        <f t="shared" si="111"/>
        <v>1597</v>
      </c>
      <c r="H2434" s="45">
        <f t="shared" si="112"/>
        <v>2</v>
      </c>
      <c r="I2434" s="43">
        <f t="shared" si="113"/>
        <v>3</v>
      </c>
    </row>
    <row r="2435" spans="3:9" hidden="1" x14ac:dyDescent="0.25">
      <c r="C2435" s="53">
        <v>43652</v>
      </c>
      <c r="D2435" s="45">
        <v>0.64583333333333337</v>
      </c>
      <c r="E2435" s="45" t="s">
        <v>898</v>
      </c>
      <c r="F2435" s="54">
        <v>7</v>
      </c>
      <c r="G2435" s="52">
        <f t="shared" si="111"/>
        <v>1597</v>
      </c>
      <c r="H2435" s="45">
        <f t="shared" si="112"/>
        <v>1</v>
      </c>
      <c r="I2435" s="43">
        <f t="shared" si="113"/>
        <v>3</v>
      </c>
    </row>
    <row r="2436" spans="3:9" hidden="1" x14ac:dyDescent="0.25">
      <c r="C2436" s="53">
        <v>43652</v>
      </c>
      <c r="D2436" s="45">
        <v>0.67361111111111116</v>
      </c>
      <c r="E2436" s="45" t="s">
        <v>898</v>
      </c>
      <c r="F2436" s="54">
        <v>8</v>
      </c>
      <c r="G2436" s="52">
        <f t="shared" si="111"/>
        <v>1598</v>
      </c>
      <c r="H2436" s="45">
        <f t="shared" si="112"/>
        <v>3</v>
      </c>
      <c r="I2436" s="43">
        <f t="shared" si="113"/>
        <v>3</v>
      </c>
    </row>
    <row r="2437" spans="3:9" hidden="1" x14ac:dyDescent="0.25">
      <c r="C2437" s="53">
        <v>43652</v>
      </c>
      <c r="D2437" s="45">
        <v>0.67361111111111116</v>
      </c>
      <c r="E2437" s="45" t="s">
        <v>898</v>
      </c>
      <c r="F2437" s="54">
        <v>8</v>
      </c>
      <c r="G2437" s="52">
        <f t="shared" ref="G2437:G2500" si="114">IF(AND(C2437=C2436,F2437=F2436),G2436,G2436+1)</f>
        <v>1598</v>
      </c>
      <c r="H2437" s="45">
        <f t="shared" si="112"/>
        <v>2</v>
      </c>
      <c r="I2437" s="43">
        <f t="shared" si="113"/>
        <v>3</v>
      </c>
    </row>
    <row r="2438" spans="3:9" hidden="1" x14ac:dyDescent="0.25">
      <c r="C2438" s="53">
        <v>43652</v>
      </c>
      <c r="D2438" s="45">
        <v>0.67361111111111116</v>
      </c>
      <c r="E2438" s="45" t="s">
        <v>898</v>
      </c>
      <c r="F2438" s="54">
        <v>8</v>
      </c>
      <c r="G2438" s="52">
        <f t="shared" si="114"/>
        <v>1598</v>
      </c>
      <c r="H2438" s="45">
        <f t="shared" ref="H2438:H2501" si="115">IF(G2438=G2440,3,IF(G2438=G2439,2,1))</f>
        <v>1</v>
      </c>
      <c r="I2438" s="43">
        <f t="shared" ref="I2438:I2501" si="116">IF(H2436=3,3,IF(H2437=3,3,IF(H2437=2,2,H2438)))</f>
        <v>3</v>
      </c>
    </row>
    <row r="2439" spans="3:9" hidden="1" x14ac:dyDescent="0.25">
      <c r="C2439" s="53">
        <v>43652</v>
      </c>
      <c r="D2439" s="45">
        <v>0.6972222222222223</v>
      </c>
      <c r="E2439" s="45" t="s">
        <v>898</v>
      </c>
      <c r="F2439" s="54">
        <v>9</v>
      </c>
      <c r="G2439" s="52">
        <f t="shared" si="114"/>
        <v>1599</v>
      </c>
      <c r="H2439" s="45">
        <f t="shared" si="115"/>
        <v>3</v>
      </c>
      <c r="I2439" s="43">
        <f t="shared" si="116"/>
        <v>3</v>
      </c>
    </row>
    <row r="2440" spans="3:9" hidden="1" x14ac:dyDescent="0.25">
      <c r="C2440" s="53">
        <v>43652</v>
      </c>
      <c r="D2440" s="45">
        <v>0.6972222222222223</v>
      </c>
      <c r="E2440" s="45" t="s">
        <v>898</v>
      </c>
      <c r="F2440" s="54">
        <v>9</v>
      </c>
      <c r="G2440" s="52">
        <f t="shared" si="114"/>
        <v>1599</v>
      </c>
      <c r="H2440" s="45">
        <f t="shared" si="115"/>
        <v>2</v>
      </c>
      <c r="I2440" s="43">
        <f t="shared" si="116"/>
        <v>3</v>
      </c>
    </row>
    <row r="2441" spans="3:9" hidden="1" x14ac:dyDescent="0.25">
      <c r="C2441" s="53">
        <v>43652</v>
      </c>
      <c r="D2441" s="45">
        <v>0.69722222222222197</v>
      </c>
      <c r="E2441" s="45" t="s">
        <v>898</v>
      </c>
      <c r="F2441" s="54">
        <v>9</v>
      </c>
      <c r="G2441" s="52">
        <f t="shared" si="114"/>
        <v>1599</v>
      </c>
      <c r="H2441" s="45">
        <f t="shared" si="115"/>
        <v>1</v>
      </c>
      <c r="I2441" s="43">
        <f t="shared" si="116"/>
        <v>3</v>
      </c>
    </row>
    <row r="2442" spans="3:9" hidden="1" x14ac:dyDescent="0.25">
      <c r="C2442" s="53">
        <v>43659</v>
      </c>
      <c r="D2442" s="45">
        <v>0.48958333333333331</v>
      </c>
      <c r="E2442" s="45" t="s">
        <v>261</v>
      </c>
      <c r="F2442" s="54">
        <v>2</v>
      </c>
      <c r="G2442" s="52">
        <f t="shared" si="114"/>
        <v>1600</v>
      </c>
      <c r="H2442" s="45">
        <f t="shared" si="115"/>
        <v>3</v>
      </c>
      <c r="I2442" s="43">
        <f t="shared" si="116"/>
        <v>3</v>
      </c>
    </row>
    <row r="2443" spans="3:9" hidden="1" x14ac:dyDescent="0.25">
      <c r="C2443" s="53">
        <v>43659</v>
      </c>
      <c r="D2443" s="45">
        <v>0.48958333333333331</v>
      </c>
      <c r="E2443" s="45" t="s">
        <v>261</v>
      </c>
      <c r="F2443" s="54">
        <v>2</v>
      </c>
      <c r="G2443" s="52">
        <f t="shared" si="114"/>
        <v>1600</v>
      </c>
      <c r="H2443" s="45">
        <f t="shared" si="115"/>
        <v>2</v>
      </c>
      <c r="I2443" s="43">
        <f t="shared" si="116"/>
        <v>3</v>
      </c>
    </row>
    <row r="2444" spans="3:9" hidden="1" x14ac:dyDescent="0.25">
      <c r="C2444" s="53">
        <v>43659</v>
      </c>
      <c r="D2444" s="45">
        <v>0.48958333333333331</v>
      </c>
      <c r="E2444" s="45" t="s">
        <v>261</v>
      </c>
      <c r="F2444" s="54">
        <v>2</v>
      </c>
      <c r="G2444" s="52">
        <f t="shared" si="114"/>
        <v>1600</v>
      </c>
      <c r="H2444" s="45">
        <f t="shared" si="115"/>
        <v>1</v>
      </c>
      <c r="I2444" s="43">
        <f t="shared" si="116"/>
        <v>3</v>
      </c>
    </row>
    <row r="2445" spans="3:9" hidden="1" x14ac:dyDescent="0.25">
      <c r="C2445" s="53">
        <v>43659</v>
      </c>
      <c r="D2445" s="45">
        <v>0.53819444444444442</v>
      </c>
      <c r="E2445" s="45" t="s">
        <v>261</v>
      </c>
      <c r="F2445" s="54">
        <v>4</v>
      </c>
      <c r="G2445" s="52">
        <f t="shared" si="114"/>
        <v>1601</v>
      </c>
      <c r="H2445" s="45">
        <f t="shared" si="115"/>
        <v>3</v>
      </c>
      <c r="I2445" s="43">
        <f t="shared" si="116"/>
        <v>3</v>
      </c>
    </row>
    <row r="2446" spans="3:9" hidden="1" x14ac:dyDescent="0.25">
      <c r="C2446" s="53">
        <v>43659</v>
      </c>
      <c r="D2446" s="45">
        <v>0.53819444444444442</v>
      </c>
      <c r="E2446" s="45" t="s">
        <v>261</v>
      </c>
      <c r="F2446" s="54">
        <v>4</v>
      </c>
      <c r="G2446" s="52">
        <f t="shared" si="114"/>
        <v>1601</v>
      </c>
      <c r="H2446" s="45">
        <f t="shared" si="115"/>
        <v>2</v>
      </c>
      <c r="I2446" s="43">
        <f t="shared" si="116"/>
        <v>3</v>
      </c>
    </row>
    <row r="2447" spans="3:9" hidden="1" x14ac:dyDescent="0.25">
      <c r="C2447" s="53">
        <v>43659</v>
      </c>
      <c r="D2447" s="45">
        <v>0.53819444444444442</v>
      </c>
      <c r="E2447" s="45" t="s">
        <v>261</v>
      </c>
      <c r="F2447" s="54">
        <v>4</v>
      </c>
      <c r="G2447" s="52">
        <f t="shared" si="114"/>
        <v>1601</v>
      </c>
      <c r="H2447" s="45">
        <f t="shared" si="115"/>
        <v>1</v>
      </c>
      <c r="I2447" s="43">
        <f t="shared" si="116"/>
        <v>3</v>
      </c>
    </row>
    <row r="2448" spans="3:9" hidden="1" x14ac:dyDescent="0.25">
      <c r="C2448" s="53">
        <v>43659</v>
      </c>
      <c r="D2448" s="45">
        <v>0.5625</v>
      </c>
      <c r="E2448" s="45" t="s">
        <v>261</v>
      </c>
      <c r="F2448" s="54">
        <v>5</v>
      </c>
      <c r="G2448" s="52">
        <f t="shared" si="114"/>
        <v>1602</v>
      </c>
      <c r="H2448" s="45">
        <f t="shared" si="115"/>
        <v>3</v>
      </c>
      <c r="I2448" s="43">
        <f t="shared" si="116"/>
        <v>3</v>
      </c>
    </row>
    <row r="2449" spans="3:9" hidden="1" x14ac:dyDescent="0.25">
      <c r="C2449" s="53">
        <v>43659</v>
      </c>
      <c r="D2449" s="45">
        <v>0.5625</v>
      </c>
      <c r="E2449" s="45" t="s">
        <v>261</v>
      </c>
      <c r="F2449" s="54">
        <v>5</v>
      </c>
      <c r="G2449" s="52">
        <f t="shared" si="114"/>
        <v>1602</v>
      </c>
      <c r="H2449" s="45">
        <f t="shared" si="115"/>
        <v>2</v>
      </c>
      <c r="I2449" s="43">
        <f t="shared" si="116"/>
        <v>3</v>
      </c>
    </row>
    <row r="2450" spans="3:9" hidden="1" x14ac:dyDescent="0.25">
      <c r="C2450" s="53">
        <v>43659</v>
      </c>
      <c r="D2450" s="45">
        <v>0.5625</v>
      </c>
      <c r="E2450" s="45" t="s">
        <v>261</v>
      </c>
      <c r="F2450" s="54">
        <v>5</v>
      </c>
      <c r="G2450" s="52">
        <f t="shared" si="114"/>
        <v>1602</v>
      </c>
      <c r="H2450" s="45">
        <f t="shared" si="115"/>
        <v>1</v>
      </c>
      <c r="I2450" s="43">
        <f t="shared" si="116"/>
        <v>3</v>
      </c>
    </row>
    <row r="2451" spans="3:9" hidden="1" x14ac:dyDescent="0.25">
      <c r="C2451" s="53">
        <v>43659</v>
      </c>
      <c r="D2451" s="45">
        <v>0.61805555555555558</v>
      </c>
      <c r="E2451" s="45" t="s">
        <v>261</v>
      </c>
      <c r="F2451" s="54">
        <v>7</v>
      </c>
      <c r="G2451" s="52">
        <f t="shared" si="114"/>
        <v>1603</v>
      </c>
      <c r="H2451" s="45">
        <f t="shared" si="115"/>
        <v>3</v>
      </c>
      <c r="I2451" s="43">
        <f t="shared" si="116"/>
        <v>3</v>
      </c>
    </row>
    <row r="2452" spans="3:9" hidden="1" x14ac:dyDescent="0.25">
      <c r="C2452" s="53">
        <v>43659</v>
      </c>
      <c r="D2452" s="45">
        <v>0.61805555555555558</v>
      </c>
      <c r="E2452" s="45" t="s">
        <v>261</v>
      </c>
      <c r="F2452" s="54">
        <v>7</v>
      </c>
      <c r="G2452" s="52">
        <f t="shared" si="114"/>
        <v>1603</v>
      </c>
      <c r="H2452" s="45">
        <f t="shared" si="115"/>
        <v>2</v>
      </c>
      <c r="I2452" s="43">
        <f t="shared" si="116"/>
        <v>3</v>
      </c>
    </row>
    <row r="2453" spans="3:9" hidden="1" x14ac:dyDescent="0.25">
      <c r="C2453" s="53">
        <v>43659</v>
      </c>
      <c r="D2453" s="45">
        <v>0.61805555555555558</v>
      </c>
      <c r="E2453" s="45" t="s">
        <v>261</v>
      </c>
      <c r="F2453" s="54">
        <v>7</v>
      </c>
      <c r="G2453" s="52">
        <f t="shared" si="114"/>
        <v>1603</v>
      </c>
      <c r="H2453" s="45">
        <f t="shared" si="115"/>
        <v>1</v>
      </c>
      <c r="I2453" s="43">
        <f t="shared" si="116"/>
        <v>3</v>
      </c>
    </row>
    <row r="2454" spans="3:9" hidden="1" x14ac:dyDescent="0.25">
      <c r="C2454" s="53">
        <v>43659</v>
      </c>
      <c r="D2454" s="45">
        <v>0.64583333333333337</v>
      </c>
      <c r="E2454" s="45" t="s">
        <v>261</v>
      </c>
      <c r="F2454" s="54">
        <v>8</v>
      </c>
      <c r="G2454" s="52">
        <f t="shared" si="114"/>
        <v>1604</v>
      </c>
      <c r="H2454" s="45">
        <f t="shared" si="115"/>
        <v>3</v>
      </c>
      <c r="I2454" s="43">
        <f t="shared" si="116"/>
        <v>3</v>
      </c>
    </row>
    <row r="2455" spans="3:9" hidden="1" x14ac:dyDescent="0.25">
      <c r="C2455" s="53">
        <v>43659</v>
      </c>
      <c r="D2455" s="45">
        <v>0.64583333333333337</v>
      </c>
      <c r="E2455" s="45" t="s">
        <v>261</v>
      </c>
      <c r="F2455" s="54">
        <v>8</v>
      </c>
      <c r="G2455" s="52">
        <f t="shared" si="114"/>
        <v>1604</v>
      </c>
      <c r="H2455" s="45">
        <f t="shared" si="115"/>
        <v>2</v>
      </c>
      <c r="I2455" s="43">
        <f t="shared" si="116"/>
        <v>3</v>
      </c>
    </row>
    <row r="2456" spans="3:9" hidden="1" x14ac:dyDescent="0.25">
      <c r="C2456" s="53">
        <v>43659</v>
      </c>
      <c r="D2456" s="45">
        <v>0.64583333333333337</v>
      </c>
      <c r="E2456" s="45" t="s">
        <v>261</v>
      </c>
      <c r="F2456" s="54">
        <v>8</v>
      </c>
      <c r="G2456" s="52">
        <f t="shared" si="114"/>
        <v>1604</v>
      </c>
      <c r="H2456" s="45">
        <f t="shared" si="115"/>
        <v>1</v>
      </c>
      <c r="I2456" s="43">
        <f t="shared" si="116"/>
        <v>3</v>
      </c>
    </row>
    <row r="2457" spans="3:9" hidden="1" x14ac:dyDescent="0.25">
      <c r="C2457" s="53">
        <v>43659</v>
      </c>
      <c r="D2457" s="45">
        <v>0.67361111111111116</v>
      </c>
      <c r="E2457" s="45" t="s">
        <v>261</v>
      </c>
      <c r="F2457" s="54">
        <v>9</v>
      </c>
      <c r="G2457" s="52">
        <f t="shared" si="114"/>
        <v>1605</v>
      </c>
      <c r="H2457" s="45">
        <f t="shared" si="115"/>
        <v>3</v>
      </c>
      <c r="I2457" s="43">
        <f t="shared" si="116"/>
        <v>3</v>
      </c>
    </row>
    <row r="2458" spans="3:9" hidden="1" x14ac:dyDescent="0.25">
      <c r="C2458" s="53">
        <v>43659</v>
      </c>
      <c r="D2458" s="45">
        <v>0.67361111111111116</v>
      </c>
      <c r="E2458" s="45" t="s">
        <v>261</v>
      </c>
      <c r="F2458" s="54">
        <v>9</v>
      </c>
      <c r="G2458" s="52">
        <f t="shared" si="114"/>
        <v>1605</v>
      </c>
      <c r="H2458" s="45">
        <f t="shared" si="115"/>
        <v>2</v>
      </c>
      <c r="I2458" s="43">
        <f t="shared" si="116"/>
        <v>3</v>
      </c>
    </row>
    <row r="2459" spans="3:9" hidden="1" x14ac:dyDescent="0.25">
      <c r="C2459" s="53">
        <v>43659</v>
      </c>
      <c r="D2459" s="45">
        <v>0.67361111111111116</v>
      </c>
      <c r="E2459" s="45" t="s">
        <v>261</v>
      </c>
      <c r="F2459" s="54">
        <v>9</v>
      </c>
      <c r="G2459" s="52">
        <f t="shared" si="114"/>
        <v>1605</v>
      </c>
      <c r="H2459" s="45">
        <f t="shared" si="115"/>
        <v>1</v>
      </c>
      <c r="I2459" s="43">
        <f t="shared" si="116"/>
        <v>3</v>
      </c>
    </row>
    <row r="2460" spans="3:9" hidden="1" x14ac:dyDescent="0.25">
      <c r="C2460" s="53">
        <v>43666</v>
      </c>
      <c r="D2460" s="45">
        <v>0.49305555555555558</v>
      </c>
      <c r="E2460" s="45" t="s">
        <v>898</v>
      </c>
      <c r="F2460" s="54">
        <v>1</v>
      </c>
      <c r="G2460" s="52">
        <f t="shared" si="114"/>
        <v>1606</v>
      </c>
      <c r="H2460" s="45">
        <f t="shared" si="115"/>
        <v>3</v>
      </c>
      <c r="I2460" s="43">
        <f t="shared" si="116"/>
        <v>3</v>
      </c>
    </row>
    <row r="2461" spans="3:9" hidden="1" x14ac:dyDescent="0.25">
      <c r="C2461" s="53">
        <v>43666</v>
      </c>
      <c r="D2461" s="45">
        <v>0.49305555555555558</v>
      </c>
      <c r="E2461" s="45" t="s">
        <v>898</v>
      </c>
      <c r="F2461" s="54">
        <v>1</v>
      </c>
      <c r="G2461" s="52">
        <f t="shared" si="114"/>
        <v>1606</v>
      </c>
      <c r="H2461" s="45">
        <f t="shared" si="115"/>
        <v>2</v>
      </c>
      <c r="I2461" s="43">
        <f t="shared" si="116"/>
        <v>3</v>
      </c>
    </row>
    <row r="2462" spans="3:9" hidden="1" x14ac:dyDescent="0.25">
      <c r="C2462" s="53">
        <v>43666</v>
      </c>
      <c r="D2462" s="45">
        <v>0.49305555555555558</v>
      </c>
      <c r="E2462" s="45" t="s">
        <v>898</v>
      </c>
      <c r="F2462" s="54">
        <v>1</v>
      </c>
      <c r="G2462" s="52">
        <f t="shared" si="114"/>
        <v>1606</v>
      </c>
      <c r="H2462" s="45">
        <f t="shared" si="115"/>
        <v>1</v>
      </c>
      <c r="I2462" s="43">
        <f t="shared" si="116"/>
        <v>3</v>
      </c>
    </row>
    <row r="2463" spans="3:9" hidden="1" x14ac:dyDescent="0.25">
      <c r="C2463" s="53">
        <v>43666</v>
      </c>
      <c r="D2463" s="45">
        <v>0.56597222222222221</v>
      </c>
      <c r="E2463" s="45" t="s">
        <v>898</v>
      </c>
      <c r="F2463" s="54">
        <v>4</v>
      </c>
      <c r="G2463" s="52">
        <f t="shared" si="114"/>
        <v>1607</v>
      </c>
      <c r="H2463" s="45">
        <f t="shared" si="115"/>
        <v>3</v>
      </c>
      <c r="I2463" s="43">
        <f t="shared" si="116"/>
        <v>3</v>
      </c>
    </row>
    <row r="2464" spans="3:9" hidden="1" x14ac:dyDescent="0.25">
      <c r="C2464" s="53">
        <v>43666</v>
      </c>
      <c r="D2464" s="45">
        <v>0.56597222222222221</v>
      </c>
      <c r="E2464" s="45" t="s">
        <v>898</v>
      </c>
      <c r="F2464" s="54">
        <v>4</v>
      </c>
      <c r="G2464" s="52">
        <f t="shared" si="114"/>
        <v>1607</v>
      </c>
      <c r="H2464" s="45">
        <f t="shared" si="115"/>
        <v>2</v>
      </c>
      <c r="I2464" s="43">
        <f t="shared" si="116"/>
        <v>3</v>
      </c>
    </row>
    <row r="2465" spans="3:9" hidden="1" x14ac:dyDescent="0.25">
      <c r="C2465" s="53">
        <v>43666</v>
      </c>
      <c r="D2465" s="45">
        <v>0.56597222222222221</v>
      </c>
      <c r="E2465" s="45" t="s">
        <v>898</v>
      </c>
      <c r="F2465" s="54">
        <v>4</v>
      </c>
      <c r="G2465" s="52">
        <f t="shared" si="114"/>
        <v>1607</v>
      </c>
      <c r="H2465" s="45">
        <f t="shared" si="115"/>
        <v>1</v>
      </c>
      <c r="I2465" s="43">
        <f t="shared" si="116"/>
        <v>3</v>
      </c>
    </row>
    <row r="2466" spans="3:9" hidden="1" x14ac:dyDescent="0.25">
      <c r="C2466" s="53">
        <v>43666</v>
      </c>
      <c r="D2466" s="45">
        <v>0.59375</v>
      </c>
      <c r="E2466" s="45" t="s">
        <v>898</v>
      </c>
      <c r="F2466" s="54">
        <v>5</v>
      </c>
      <c r="G2466" s="52">
        <f t="shared" si="114"/>
        <v>1608</v>
      </c>
      <c r="H2466" s="45">
        <f t="shared" si="115"/>
        <v>3</v>
      </c>
      <c r="I2466" s="43">
        <f t="shared" si="116"/>
        <v>3</v>
      </c>
    </row>
    <row r="2467" spans="3:9" hidden="1" x14ac:dyDescent="0.25">
      <c r="C2467" s="53">
        <v>43666</v>
      </c>
      <c r="D2467" s="45">
        <v>0.59375</v>
      </c>
      <c r="E2467" s="45" t="s">
        <v>898</v>
      </c>
      <c r="F2467" s="54">
        <v>5</v>
      </c>
      <c r="G2467" s="52">
        <f t="shared" si="114"/>
        <v>1608</v>
      </c>
      <c r="H2467" s="45">
        <f t="shared" si="115"/>
        <v>2</v>
      </c>
      <c r="I2467" s="43">
        <f t="shared" si="116"/>
        <v>3</v>
      </c>
    </row>
    <row r="2468" spans="3:9" hidden="1" x14ac:dyDescent="0.25">
      <c r="C2468" s="53">
        <v>43666</v>
      </c>
      <c r="D2468" s="45">
        <v>0.59375</v>
      </c>
      <c r="E2468" s="45" t="s">
        <v>898</v>
      </c>
      <c r="F2468" s="54">
        <v>5</v>
      </c>
      <c r="G2468" s="52">
        <f t="shared" si="114"/>
        <v>1608</v>
      </c>
      <c r="H2468" s="45">
        <f t="shared" si="115"/>
        <v>1</v>
      </c>
      <c r="I2468" s="43">
        <f t="shared" si="116"/>
        <v>3</v>
      </c>
    </row>
    <row r="2469" spans="3:9" hidden="1" x14ac:dyDescent="0.25">
      <c r="C2469" s="53">
        <v>43666</v>
      </c>
      <c r="D2469" s="45">
        <v>0.62152777777777779</v>
      </c>
      <c r="E2469" s="45" t="s">
        <v>898</v>
      </c>
      <c r="F2469" s="54">
        <v>6</v>
      </c>
      <c r="G2469" s="52">
        <f t="shared" si="114"/>
        <v>1609</v>
      </c>
      <c r="H2469" s="45">
        <f t="shared" si="115"/>
        <v>3</v>
      </c>
      <c r="I2469" s="43">
        <f t="shared" si="116"/>
        <v>3</v>
      </c>
    </row>
    <row r="2470" spans="3:9" hidden="1" x14ac:dyDescent="0.25">
      <c r="C2470" s="53">
        <v>43666</v>
      </c>
      <c r="D2470" s="45">
        <v>0.62152777777777779</v>
      </c>
      <c r="E2470" s="45" t="s">
        <v>898</v>
      </c>
      <c r="F2470" s="54">
        <v>6</v>
      </c>
      <c r="G2470" s="52">
        <f t="shared" si="114"/>
        <v>1609</v>
      </c>
      <c r="H2470" s="45">
        <f t="shared" si="115"/>
        <v>2</v>
      </c>
      <c r="I2470" s="43">
        <f t="shared" si="116"/>
        <v>3</v>
      </c>
    </row>
    <row r="2471" spans="3:9" hidden="1" x14ac:dyDescent="0.25">
      <c r="C2471" s="53">
        <v>43666</v>
      </c>
      <c r="D2471" s="45">
        <v>0.62152777777777779</v>
      </c>
      <c r="E2471" s="45" t="s">
        <v>898</v>
      </c>
      <c r="F2471" s="54">
        <v>6</v>
      </c>
      <c r="G2471" s="52">
        <f t="shared" si="114"/>
        <v>1609</v>
      </c>
      <c r="H2471" s="45">
        <f t="shared" si="115"/>
        <v>1</v>
      </c>
      <c r="I2471" s="43">
        <f t="shared" si="116"/>
        <v>3</v>
      </c>
    </row>
    <row r="2472" spans="3:9" hidden="1" x14ac:dyDescent="0.25">
      <c r="C2472" s="53">
        <v>43666</v>
      </c>
      <c r="D2472" s="45">
        <v>0.64930555555555558</v>
      </c>
      <c r="E2472" s="45" t="s">
        <v>898</v>
      </c>
      <c r="F2472" s="54">
        <v>7</v>
      </c>
      <c r="G2472" s="52">
        <f t="shared" si="114"/>
        <v>1610</v>
      </c>
      <c r="H2472" s="45">
        <f t="shared" si="115"/>
        <v>3</v>
      </c>
      <c r="I2472" s="43">
        <f t="shared" si="116"/>
        <v>3</v>
      </c>
    </row>
    <row r="2473" spans="3:9" hidden="1" x14ac:dyDescent="0.25">
      <c r="C2473" s="53">
        <v>43666</v>
      </c>
      <c r="D2473" s="45">
        <v>0.64930555555555558</v>
      </c>
      <c r="E2473" s="45" t="s">
        <v>898</v>
      </c>
      <c r="F2473" s="54">
        <v>7</v>
      </c>
      <c r="G2473" s="52">
        <f t="shared" si="114"/>
        <v>1610</v>
      </c>
      <c r="H2473" s="45">
        <f t="shared" si="115"/>
        <v>2</v>
      </c>
      <c r="I2473" s="43">
        <f t="shared" si="116"/>
        <v>3</v>
      </c>
    </row>
    <row r="2474" spans="3:9" hidden="1" x14ac:dyDescent="0.25">
      <c r="C2474" s="53">
        <v>43666</v>
      </c>
      <c r="D2474" s="45">
        <v>0.64930555555555558</v>
      </c>
      <c r="E2474" s="45" t="s">
        <v>898</v>
      </c>
      <c r="F2474" s="54">
        <v>7</v>
      </c>
      <c r="G2474" s="52">
        <f t="shared" si="114"/>
        <v>1610</v>
      </c>
      <c r="H2474" s="45">
        <f t="shared" si="115"/>
        <v>1</v>
      </c>
      <c r="I2474" s="43">
        <f t="shared" si="116"/>
        <v>3</v>
      </c>
    </row>
    <row r="2475" spans="3:9" hidden="1" x14ac:dyDescent="0.25">
      <c r="C2475" s="53">
        <v>43666</v>
      </c>
      <c r="D2475" s="45">
        <v>0.67708333333333337</v>
      </c>
      <c r="E2475" s="45" t="s">
        <v>898</v>
      </c>
      <c r="F2475" s="54">
        <v>8</v>
      </c>
      <c r="G2475" s="52">
        <f t="shared" si="114"/>
        <v>1611</v>
      </c>
      <c r="H2475" s="45">
        <f t="shared" si="115"/>
        <v>3</v>
      </c>
      <c r="I2475" s="43">
        <f t="shared" si="116"/>
        <v>3</v>
      </c>
    </row>
    <row r="2476" spans="3:9" hidden="1" x14ac:dyDescent="0.25">
      <c r="C2476" s="53">
        <v>43666</v>
      </c>
      <c r="D2476" s="45">
        <v>0.67708333333333337</v>
      </c>
      <c r="E2476" s="45" t="s">
        <v>898</v>
      </c>
      <c r="F2476" s="54">
        <v>8</v>
      </c>
      <c r="G2476" s="52">
        <f t="shared" si="114"/>
        <v>1611</v>
      </c>
      <c r="H2476" s="45">
        <f t="shared" si="115"/>
        <v>2</v>
      </c>
      <c r="I2476" s="43">
        <f t="shared" si="116"/>
        <v>3</v>
      </c>
    </row>
    <row r="2477" spans="3:9" hidden="1" x14ac:dyDescent="0.25">
      <c r="C2477" s="53">
        <v>43666</v>
      </c>
      <c r="D2477" s="45">
        <v>0.67708333333333337</v>
      </c>
      <c r="E2477" s="45" t="s">
        <v>898</v>
      </c>
      <c r="F2477" s="54">
        <v>8</v>
      </c>
      <c r="G2477" s="52">
        <f t="shared" si="114"/>
        <v>1611</v>
      </c>
      <c r="H2477" s="45">
        <f t="shared" si="115"/>
        <v>1</v>
      </c>
      <c r="I2477" s="43">
        <f t="shared" si="116"/>
        <v>3</v>
      </c>
    </row>
    <row r="2478" spans="3:9" hidden="1" x14ac:dyDescent="0.25">
      <c r="C2478" s="53">
        <v>43666</v>
      </c>
      <c r="D2478" s="45">
        <v>0.70138888888888884</v>
      </c>
      <c r="E2478" s="45" t="s">
        <v>898</v>
      </c>
      <c r="F2478" s="54">
        <v>9</v>
      </c>
      <c r="G2478" s="52">
        <f t="shared" si="114"/>
        <v>1612</v>
      </c>
      <c r="H2478" s="45">
        <f t="shared" si="115"/>
        <v>3</v>
      </c>
      <c r="I2478" s="43">
        <f t="shared" si="116"/>
        <v>3</v>
      </c>
    </row>
    <row r="2479" spans="3:9" hidden="1" x14ac:dyDescent="0.25">
      <c r="C2479" s="53">
        <v>43666</v>
      </c>
      <c r="D2479" s="45">
        <v>0.70138888888888884</v>
      </c>
      <c r="E2479" s="45" t="s">
        <v>898</v>
      </c>
      <c r="F2479" s="54">
        <v>9</v>
      </c>
      <c r="G2479" s="52">
        <f t="shared" si="114"/>
        <v>1612</v>
      </c>
      <c r="H2479" s="45">
        <f t="shared" si="115"/>
        <v>2</v>
      </c>
      <c r="I2479" s="43">
        <f t="shared" si="116"/>
        <v>3</v>
      </c>
    </row>
    <row r="2480" spans="3:9" hidden="1" x14ac:dyDescent="0.25">
      <c r="C2480" s="53">
        <v>43666</v>
      </c>
      <c r="D2480" s="45">
        <v>0.70138888888888884</v>
      </c>
      <c r="E2480" s="45" t="s">
        <v>898</v>
      </c>
      <c r="F2480" s="54">
        <v>9</v>
      </c>
      <c r="G2480" s="52">
        <f t="shared" si="114"/>
        <v>1612</v>
      </c>
      <c r="H2480" s="45">
        <f t="shared" si="115"/>
        <v>1</v>
      </c>
      <c r="I2480" s="43">
        <f t="shared" si="116"/>
        <v>3</v>
      </c>
    </row>
    <row r="2481" spans="3:9" hidden="1" x14ac:dyDescent="0.25">
      <c r="C2481" s="53">
        <v>43673</v>
      </c>
      <c r="D2481" s="45">
        <v>0.52083333333333337</v>
      </c>
      <c r="E2481" s="45" t="s">
        <v>261</v>
      </c>
      <c r="F2481" s="54">
        <v>2</v>
      </c>
      <c r="G2481" s="52">
        <f t="shared" si="114"/>
        <v>1613</v>
      </c>
      <c r="H2481" s="45">
        <f t="shared" si="115"/>
        <v>3</v>
      </c>
      <c r="I2481" s="43">
        <f t="shared" si="116"/>
        <v>3</v>
      </c>
    </row>
    <row r="2482" spans="3:9" hidden="1" x14ac:dyDescent="0.25">
      <c r="C2482" s="53">
        <v>43673</v>
      </c>
      <c r="D2482" s="45">
        <v>0.52083333333333337</v>
      </c>
      <c r="E2482" s="45" t="s">
        <v>261</v>
      </c>
      <c r="F2482" s="54">
        <v>2</v>
      </c>
      <c r="G2482" s="52">
        <f t="shared" si="114"/>
        <v>1613</v>
      </c>
      <c r="H2482" s="45">
        <f t="shared" si="115"/>
        <v>2</v>
      </c>
      <c r="I2482" s="43">
        <f t="shared" si="116"/>
        <v>3</v>
      </c>
    </row>
    <row r="2483" spans="3:9" hidden="1" x14ac:dyDescent="0.25">
      <c r="C2483" s="53">
        <v>43673</v>
      </c>
      <c r="D2483" s="45">
        <v>0.52083333333333337</v>
      </c>
      <c r="E2483" s="45" t="s">
        <v>261</v>
      </c>
      <c r="F2483" s="54">
        <v>2</v>
      </c>
      <c r="G2483" s="52">
        <f t="shared" si="114"/>
        <v>1613</v>
      </c>
      <c r="H2483" s="45">
        <f t="shared" si="115"/>
        <v>1</v>
      </c>
      <c r="I2483" s="43">
        <f t="shared" si="116"/>
        <v>3</v>
      </c>
    </row>
    <row r="2484" spans="3:9" hidden="1" x14ac:dyDescent="0.25">
      <c r="C2484" s="53">
        <v>43673</v>
      </c>
      <c r="D2484" s="45">
        <v>0.56944444444444442</v>
      </c>
      <c r="E2484" s="45" t="s">
        <v>261</v>
      </c>
      <c r="F2484" s="54">
        <v>4</v>
      </c>
      <c r="G2484" s="52">
        <f t="shared" si="114"/>
        <v>1614</v>
      </c>
      <c r="H2484" s="45">
        <f t="shared" si="115"/>
        <v>3</v>
      </c>
      <c r="I2484" s="43">
        <f t="shared" si="116"/>
        <v>3</v>
      </c>
    </row>
    <row r="2485" spans="3:9" hidden="1" x14ac:dyDescent="0.25">
      <c r="C2485" s="53">
        <v>43673</v>
      </c>
      <c r="D2485" s="45">
        <v>0.56944444444444442</v>
      </c>
      <c r="E2485" s="45" t="s">
        <v>261</v>
      </c>
      <c r="F2485" s="54">
        <v>4</v>
      </c>
      <c r="G2485" s="52">
        <f t="shared" si="114"/>
        <v>1614</v>
      </c>
      <c r="H2485" s="45">
        <f t="shared" si="115"/>
        <v>2</v>
      </c>
      <c r="I2485" s="43">
        <f t="shared" si="116"/>
        <v>3</v>
      </c>
    </row>
    <row r="2486" spans="3:9" hidden="1" x14ac:dyDescent="0.25">
      <c r="C2486" s="53">
        <v>43673</v>
      </c>
      <c r="D2486" s="45">
        <v>0.56944444444444442</v>
      </c>
      <c r="E2486" s="45" t="s">
        <v>261</v>
      </c>
      <c r="F2486" s="54">
        <v>4</v>
      </c>
      <c r="G2486" s="52">
        <f t="shared" si="114"/>
        <v>1614</v>
      </c>
      <c r="H2486" s="45">
        <f t="shared" si="115"/>
        <v>1</v>
      </c>
      <c r="I2486" s="43">
        <f t="shared" si="116"/>
        <v>3</v>
      </c>
    </row>
    <row r="2487" spans="3:9" hidden="1" x14ac:dyDescent="0.25">
      <c r="C2487" s="53">
        <v>43673</v>
      </c>
      <c r="D2487" s="45">
        <v>0.68055555555555547</v>
      </c>
      <c r="E2487" s="45" t="s">
        <v>261</v>
      </c>
      <c r="F2487" s="54">
        <v>8</v>
      </c>
      <c r="G2487" s="52">
        <f t="shared" si="114"/>
        <v>1615</v>
      </c>
      <c r="H2487" s="45">
        <f t="shared" si="115"/>
        <v>3</v>
      </c>
      <c r="I2487" s="43">
        <f t="shared" si="116"/>
        <v>3</v>
      </c>
    </row>
    <row r="2488" spans="3:9" hidden="1" x14ac:dyDescent="0.25">
      <c r="C2488" s="53">
        <v>43673</v>
      </c>
      <c r="D2488" s="45">
        <v>0.68055555555555547</v>
      </c>
      <c r="E2488" s="45" t="s">
        <v>261</v>
      </c>
      <c r="F2488" s="54">
        <v>8</v>
      </c>
      <c r="G2488" s="52">
        <f t="shared" si="114"/>
        <v>1615</v>
      </c>
      <c r="H2488" s="45">
        <f t="shared" si="115"/>
        <v>2</v>
      </c>
      <c r="I2488" s="43">
        <f t="shared" si="116"/>
        <v>3</v>
      </c>
    </row>
    <row r="2489" spans="3:9" hidden="1" x14ac:dyDescent="0.25">
      <c r="C2489" s="53">
        <v>43673</v>
      </c>
      <c r="D2489" s="45">
        <v>0.68055555555555547</v>
      </c>
      <c r="E2489" s="45" t="s">
        <v>261</v>
      </c>
      <c r="F2489" s="54">
        <v>8</v>
      </c>
      <c r="G2489" s="52">
        <f t="shared" si="114"/>
        <v>1615</v>
      </c>
      <c r="H2489" s="45">
        <f t="shared" si="115"/>
        <v>1</v>
      </c>
      <c r="I2489" s="43">
        <f t="shared" si="116"/>
        <v>3</v>
      </c>
    </row>
    <row r="2490" spans="3:9" hidden="1" x14ac:dyDescent="0.25">
      <c r="C2490" s="53">
        <v>43673</v>
      </c>
      <c r="D2490" s="45">
        <v>0.70486111111111116</v>
      </c>
      <c r="E2490" s="45" t="s">
        <v>261</v>
      </c>
      <c r="F2490" s="54">
        <v>9</v>
      </c>
      <c r="G2490" s="52">
        <f t="shared" si="114"/>
        <v>1616</v>
      </c>
      <c r="H2490" s="45">
        <f t="shared" si="115"/>
        <v>3</v>
      </c>
      <c r="I2490" s="43">
        <f t="shared" si="116"/>
        <v>3</v>
      </c>
    </row>
    <row r="2491" spans="3:9" hidden="1" x14ac:dyDescent="0.25">
      <c r="C2491" s="53">
        <v>43673</v>
      </c>
      <c r="D2491" s="45">
        <v>0.70486111111111116</v>
      </c>
      <c r="E2491" s="45" t="s">
        <v>261</v>
      </c>
      <c r="F2491" s="54">
        <v>9</v>
      </c>
      <c r="G2491" s="52">
        <f t="shared" si="114"/>
        <v>1616</v>
      </c>
      <c r="H2491" s="45">
        <f t="shared" si="115"/>
        <v>2</v>
      </c>
      <c r="I2491" s="43">
        <f t="shared" si="116"/>
        <v>3</v>
      </c>
    </row>
    <row r="2492" spans="3:9" hidden="1" x14ac:dyDescent="0.25">
      <c r="C2492" s="53">
        <v>43673</v>
      </c>
      <c r="D2492" s="45">
        <v>0.70486111111111116</v>
      </c>
      <c r="E2492" s="45" t="s">
        <v>261</v>
      </c>
      <c r="F2492" s="54">
        <v>9</v>
      </c>
      <c r="G2492" s="52">
        <f t="shared" si="114"/>
        <v>1616</v>
      </c>
      <c r="H2492" s="45">
        <f t="shared" si="115"/>
        <v>1</v>
      </c>
      <c r="I2492" s="43">
        <f t="shared" si="116"/>
        <v>3</v>
      </c>
    </row>
    <row r="2493" spans="3:9" hidden="1" x14ac:dyDescent="0.25">
      <c r="C2493" s="53">
        <v>43680</v>
      </c>
      <c r="D2493" s="45">
        <v>0.54861111111111105</v>
      </c>
      <c r="E2493" s="45" t="s">
        <v>303</v>
      </c>
      <c r="F2493" s="54">
        <v>3</v>
      </c>
      <c r="G2493" s="52">
        <f t="shared" si="114"/>
        <v>1617</v>
      </c>
      <c r="H2493" s="45">
        <f t="shared" si="115"/>
        <v>3</v>
      </c>
      <c r="I2493" s="43">
        <f t="shared" si="116"/>
        <v>3</v>
      </c>
    </row>
    <row r="2494" spans="3:9" hidden="1" x14ac:dyDescent="0.25">
      <c r="C2494" s="53">
        <v>43680</v>
      </c>
      <c r="D2494" s="45">
        <v>0.54861111111111105</v>
      </c>
      <c r="E2494" s="45" t="s">
        <v>303</v>
      </c>
      <c r="F2494" s="54">
        <v>3</v>
      </c>
      <c r="G2494" s="52">
        <f t="shared" si="114"/>
        <v>1617</v>
      </c>
      <c r="H2494" s="45">
        <f t="shared" si="115"/>
        <v>2</v>
      </c>
      <c r="I2494" s="43">
        <f t="shared" si="116"/>
        <v>3</v>
      </c>
    </row>
    <row r="2495" spans="3:9" hidden="1" x14ac:dyDescent="0.25">
      <c r="C2495" s="53">
        <v>43680</v>
      </c>
      <c r="D2495" s="45">
        <v>0.54861111111111105</v>
      </c>
      <c r="E2495" s="45" t="s">
        <v>303</v>
      </c>
      <c r="F2495" s="54">
        <v>3</v>
      </c>
      <c r="G2495" s="52">
        <f t="shared" si="114"/>
        <v>1617</v>
      </c>
      <c r="H2495" s="45">
        <f t="shared" si="115"/>
        <v>1</v>
      </c>
      <c r="I2495" s="43">
        <f t="shared" si="116"/>
        <v>3</v>
      </c>
    </row>
    <row r="2496" spans="3:9" hidden="1" x14ac:dyDescent="0.25">
      <c r="C2496" s="53">
        <v>43680</v>
      </c>
      <c r="D2496" s="45">
        <v>0.57291666666666663</v>
      </c>
      <c r="E2496" s="45" t="s">
        <v>303</v>
      </c>
      <c r="F2496" s="54">
        <v>4</v>
      </c>
      <c r="G2496" s="52">
        <f t="shared" si="114"/>
        <v>1618</v>
      </c>
      <c r="H2496" s="45">
        <f t="shared" si="115"/>
        <v>3</v>
      </c>
      <c r="I2496" s="43">
        <f t="shared" si="116"/>
        <v>3</v>
      </c>
    </row>
    <row r="2497" spans="3:9" hidden="1" x14ac:dyDescent="0.25">
      <c r="C2497" s="53">
        <v>43680</v>
      </c>
      <c r="D2497" s="45">
        <v>0.57291666666666663</v>
      </c>
      <c r="E2497" s="45" t="s">
        <v>303</v>
      </c>
      <c r="F2497" s="54">
        <v>4</v>
      </c>
      <c r="G2497" s="52">
        <f t="shared" si="114"/>
        <v>1618</v>
      </c>
      <c r="H2497" s="45">
        <f t="shared" si="115"/>
        <v>2</v>
      </c>
      <c r="I2497" s="43">
        <f t="shared" si="116"/>
        <v>3</v>
      </c>
    </row>
    <row r="2498" spans="3:9" hidden="1" x14ac:dyDescent="0.25">
      <c r="C2498" s="53">
        <v>43680</v>
      </c>
      <c r="D2498" s="45">
        <v>0.57291666666666663</v>
      </c>
      <c r="E2498" s="45" t="s">
        <v>303</v>
      </c>
      <c r="F2498" s="54">
        <v>4</v>
      </c>
      <c r="G2498" s="52">
        <f t="shared" si="114"/>
        <v>1618</v>
      </c>
      <c r="H2498" s="45">
        <f t="shared" si="115"/>
        <v>1</v>
      </c>
      <c r="I2498" s="43">
        <f t="shared" si="116"/>
        <v>3</v>
      </c>
    </row>
    <row r="2499" spans="3:9" hidden="1" x14ac:dyDescent="0.25">
      <c r="C2499" s="53">
        <v>43680</v>
      </c>
      <c r="D2499" s="45">
        <v>0.62847222222222221</v>
      </c>
      <c r="E2499" s="45" t="s">
        <v>303</v>
      </c>
      <c r="F2499" s="54">
        <v>6</v>
      </c>
      <c r="G2499" s="52">
        <f t="shared" si="114"/>
        <v>1619</v>
      </c>
      <c r="H2499" s="45">
        <f t="shared" si="115"/>
        <v>3</v>
      </c>
      <c r="I2499" s="43">
        <f t="shared" si="116"/>
        <v>3</v>
      </c>
    </row>
    <row r="2500" spans="3:9" hidden="1" x14ac:dyDescent="0.25">
      <c r="C2500" s="53">
        <v>43680</v>
      </c>
      <c r="D2500" s="45">
        <v>0.62847222222222221</v>
      </c>
      <c r="E2500" s="45" t="s">
        <v>303</v>
      </c>
      <c r="F2500" s="54">
        <v>6</v>
      </c>
      <c r="G2500" s="52">
        <f t="shared" si="114"/>
        <v>1619</v>
      </c>
      <c r="H2500" s="45">
        <f t="shared" si="115"/>
        <v>2</v>
      </c>
      <c r="I2500" s="43">
        <f t="shared" si="116"/>
        <v>3</v>
      </c>
    </row>
    <row r="2501" spans="3:9" hidden="1" x14ac:dyDescent="0.25">
      <c r="C2501" s="53">
        <v>43680</v>
      </c>
      <c r="D2501" s="45">
        <v>0.62847222222222221</v>
      </c>
      <c r="E2501" s="45" t="s">
        <v>303</v>
      </c>
      <c r="F2501" s="54">
        <v>6</v>
      </c>
      <c r="G2501" s="52">
        <f t="shared" ref="G2501:G2564" si="117">IF(AND(C2501=C2500,F2501=F2500),G2500,G2500+1)</f>
        <v>1619</v>
      </c>
      <c r="H2501" s="45">
        <f t="shared" si="115"/>
        <v>1</v>
      </c>
      <c r="I2501" s="43">
        <f t="shared" si="116"/>
        <v>3</v>
      </c>
    </row>
    <row r="2502" spans="3:9" hidden="1" x14ac:dyDescent="0.25">
      <c r="C2502" s="53">
        <v>43680</v>
      </c>
      <c r="D2502" s="45">
        <v>0.65625</v>
      </c>
      <c r="E2502" s="45" t="s">
        <v>303</v>
      </c>
      <c r="F2502" s="54">
        <v>7</v>
      </c>
      <c r="G2502" s="52">
        <f t="shared" si="117"/>
        <v>1620</v>
      </c>
      <c r="H2502" s="45">
        <f t="shared" ref="H2502:H2565" si="118">IF(G2502=G2504,3,IF(G2502=G2503,2,1))</f>
        <v>3</v>
      </c>
      <c r="I2502" s="43">
        <f t="shared" ref="I2502:I2565" si="119">IF(H2500=3,3,IF(H2501=3,3,IF(H2501=2,2,H2502)))</f>
        <v>3</v>
      </c>
    </row>
    <row r="2503" spans="3:9" hidden="1" x14ac:dyDescent="0.25">
      <c r="C2503" s="53">
        <v>43680</v>
      </c>
      <c r="D2503" s="45">
        <v>0.65625</v>
      </c>
      <c r="E2503" s="45" t="s">
        <v>303</v>
      </c>
      <c r="F2503" s="54">
        <v>7</v>
      </c>
      <c r="G2503" s="52">
        <f t="shared" si="117"/>
        <v>1620</v>
      </c>
      <c r="H2503" s="45">
        <f t="shared" si="118"/>
        <v>2</v>
      </c>
      <c r="I2503" s="43">
        <f t="shared" si="119"/>
        <v>3</v>
      </c>
    </row>
    <row r="2504" spans="3:9" hidden="1" x14ac:dyDescent="0.25">
      <c r="C2504" s="53">
        <v>43680</v>
      </c>
      <c r="D2504" s="45">
        <v>0.65625</v>
      </c>
      <c r="E2504" s="45" t="s">
        <v>303</v>
      </c>
      <c r="F2504" s="54">
        <v>7</v>
      </c>
      <c r="G2504" s="52">
        <f t="shared" si="117"/>
        <v>1620</v>
      </c>
      <c r="H2504" s="45">
        <f t="shared" si="118"/>
        <v>1</v>
      </c>
      <c r="I2504" s="43">
        <f t="shared" si="119"/>
        <v>3</v>
      </c>
    </row>
    <row r="2505" spans="3:9" hidden="1" x14ac:dyDescent="0.25">
      <c r="C2505" s="53">
        <v>43680</v>
      </c>
      <c r="D2505" s="45">
        <v>0.68402777777777779</v>
      </c>
      <c r="E2505" s="45" t="s">
        <v>303</v>
      </c>
      <c r="F2505" s="54">
        <v>8</v>
      </c>
      <c r="G2505" s="52">
        <f t="shared" si="117"/>
        <v>1621</v>
      </c>
      <c r="H2505" s="45">
        <f t="shared" si="118"/>
        <v>3</v>
      </c>
      <c r="I2505" s="43">
        <f t="shared" si="119"/>
        <v>3</v>
      </c>
    </row>
    <row r="2506" spans="3:9" hidden="1" x14ac:dyDescent="0.25">
      <c r="C2506" s="53">
        <v>43680</v>
      </c>
      <c r="D2506" s="45">
        <v>0.68402777777777779</v>
      </c>
      <c r="E2506" s="45" t="s">
        <v>303</v>
      </c>
      <c r="F2506" s="54">
        <v>8</v>
      </c>
      <c r="G2506" s="52">
        <f t="shared" si="117"/>
        <v>1621</v>
      </c>
      <c r="H2506" s="45">
        <f t="shared" si="118"/>
        <v>2</v>
      </c>
      <c r="I2506" s="43">
        <f t="shared" si="119"/>
        <v>3</v>
      </c>
    </row>
    <row r="2507" spans="3:9" hidden="1" x14ac:dyDescent="0.25">
      <c r="C2507" s="53">
        <v>43680</v>
      </c>
      <c r="D2507" s="45">
        <v>0.68402777777777779</v>
      </c>
      <c r="E2507" s="45" t="s">
        <v>303</v>
      </c>
      <c r="F2507" s="54">
        <v>8</v>
      </c>
      <c r="G2507" s="52">
        <f t="shared" si="117"/>
        <v>1621</v>
      </c>
      <c r="H2507" s="45">
        <f t="shared" si="118"/>
        <v>1</v>
      </c>
      <c r="I2507" s="43">
        <f t="shared" si="119"/>
        <v>3</v>
      </c>
    </row>
    <row r="2508" spans="3:9" hidden="1" x14ac:dyDescent="0.25">
      <c r="C2508" s="53">
        <v>43687</v>
      </c>
      <c r="D2508" s="45">
        <v>0.4861111111111111</v>
      </c>
      <c r="E2508" s="45" t="s">
        <v>898</v>
      </c>
      <c r="F2508" s="54">
        <v>1</v>
      </c>
      <c r="G2508" s="52">
        <f t="shared" si="117"/>
        <v>1622</v>
      </c>
      <c r="H2508" s="45">
        <f t="shared" si="118"/>
        <v>3</v>
      </c>
      <c r="I2508" s="43">
        <f t="shared" si="119"/>
        <v>3</v>
      </c>
    </row>
    <row r="2509" spans="3:9" hidden="1" x14ac:dyDescent="0.25">
      <c r="C2509" s="53">
        <v>43687</v>
      </c>
      <c r="D2509" s="45">
        <v>0.4861111111111111</v>
      </c>
      <c r="E2509" s="45" t="s">
        <v>898</v>
      </c>
      <c r="F2509" s="54">
        <v>1</v>
      </c>
      <c r="G2509" s="52">
        <f t="shared" si="117"/>
        <v>1622</v>
      </c>
      <c r="H2509" s="45">
        <f t="shared" si="118"/>
        <v>2</v>
      </c>
      <c r="I2509" s="43">
        <f t="shared" si="119"/>
        <v>3</v>
      </c>
    </row>
    <row r="2510" spans="3:9" hidden="1" x14ac:dyDescent="0.25">
      <c r="C2510" s="53">
        <v>43687</v>
      </c>
      <c r="D2510" s="45">
        <v>0.4861111111111111</v>
      </c>
      <c r="E2510" s="45" t="s">
        <v>898</v>
      </c>
      <c r="F2510" s="54">
        <v>1</v>
      </c>
      <c r="G2510" s="52">
        <f t="shared" si="117"/>
        <v>1622</v>
      </c>
      <c r="H2510" s="45">
        <f t="shared" si="118"/>
        <v>1</v>
      </c>
      <c r="I2510" s="43">
        <f t="shared" si="119"/>
        <v>3</v>
      </c>
    </row>
    <row r="2511" spans="3:9" hidden="1" x14ac:dyDescent="0.25">
      <c r="C2511" s="53">
        <v>43687</v>
      </c>
      <c r="D2511" s="45">
        <v>0.55555555555555558</v>
      </c>
      <c r="E2511" s="45" t="s">
        <v>898</v>
      </c>
      <c r="F2511" s="54">
        <v>4</v>
      </c>
      <c r="G2511" s="52">
        <f t="shared" si="117"/>
        <v>1623</v>
      </c>
      <c r="H2511" s="45">
        <f t="shared" si="118"/>
        <v>3</v>
      </c>
      <c r="I2511" s="43">
        <f t="shared" si="119"/>
        <v>3</v>
      </c>
    </row>
    <row r="2512" spans="3:9" hidden="1" x14ac:dyDescent="0.25">
      <c r="C2512" s="53">
        <v>43687</v>
      </c>
      <c r="D2512" s="45">
        <v>0.55555555555555558</v>
      </c>
      <c r="E2512" s="45" t="s">
        <v>898</v>
      </c>
      <c r="F2512" s="54">
        <v>4</v>
      </c>
      <c r="G2512" s="52">
        <f t="shared" si="117"/>
        <v>1623</v>
      </c>
      <c r="H2512" s="45">
        <f t="shared" si="118"/>
        <v>2</v>
      </c>
      <c r="I2512" s="43">
        <f t="shared" si="119"/>
        <v>3</v>
      </c>
    </row>
    <row r="2513" spans="3:9" hidden="1" x14ac:dyDescent="0.25">
      <c r="C2513" s="53">
        <v>43687</v>
      </c>
      <c r="D2513" s="45">
        <v>0.55555555555555558</v>
      </c>
      <c r="E2513" s="45" t="s">
        <v>898</v>
      </c>
      <c r="F2513" s="54">
        <v>4</v>
      </c>
      <c r="G2513" s="52">
        <f t="shared" si="117"/>
        <v>1623</v>
      </c>
      <c r="H2513" s="45">
        <f t="shared" si="118"/>
        <v>1</v>
      </c>
      <c r="I2513" s="43">
        <f t="shared" si="119"/>
        <v>3</v>
      </c>
    </row>
    <row r="2514" spans="3:9" hidden="1" x14ac:dyDescent="0.25">
      <c r="C2514" s="53">
        <v>43687</v>
      </c>
      <c r="D2514" s="45">
        <v>0.57986111111111105</v>
      </c>
      <c r="E2514" s="45" t="s">
        <v>898</v>
      </c>
      <c r="F2514" s="54">
        <v>5</v>
      </c>
      <c r="G2514" s="52">
        <f t="shared" si="117"/>
        <v>1624</v>
      </c>
      <c r="H2514" s="45">
        <f t="shared" si="118"/>
        <v>3</v>
      </c>
      <c r="I2514" s="43">
        <f t="shared" si="119"/>
        <v>3</v>
      </c>
    </row>
    <row r="2515" spans="3:9" hidden="1" x14ac:dyDescent="0.25">
      <c r="C2515" s="53">
        <v>43687</v>
      </c>
      <c r="D2515" s="45">
        <v>0.57986111111111105</v>
      </c>
      <c r="E2515" s="45" t="s">
        <v>898</v>
      </c>
      <c r="F2515" s="54">
        <v>5</v>
      </c>
      <c r="G2515" s="52">
        <f t="shared" si="117"/>
        <v>1624</v>
      </c>
      <c r="H2515" s="45">
        <f t="shared" si="118"/>
        <v>2</v>
      </c>
      <c r="I2515" s="43">
        <f t="shared" si="119"/>
        <v>3</v>
      </c>
    </row>
    <row r="2516" spans="3:9" hidden="1" x14ac:dyDescent="0.25">
      <c r="C2516" s="53">
        <v>43687</v>
      </c>
      <c r="D2516" s="45">
        <v>0.57986111111111105</v>
      </c>
      <c r="E2516" s="45" t="s">
        <v>898</v>
      </c>
      <c r="F2516" s="54">
        <v>5</v>
      </c>
      <c r="G2516" s="52">
        <f t="shared" si="117"/>
        <v>1624</v>
      </c>
      <c r="H2516" s="45">
        <f t="shared" si="118"/>
        <v>1</v>
      </c>
      <c r="I2516" s="43">
        <f t="shared" si="119"/>
        <v>3</v>
      </c>
    </row>
    <row r="2517" spans="3:9" hidden="1" x14ac:dyDescent="0.25">
      <c r="C2517" s="53">
        <v>43687</v>
      </c>
      <c r="D2517" s="45">
        <v>0.60763888888888895</v>
      </c>
      <c r="E2517" s="45" t="s">
        <v>898</v>
      </c>
      <c r="F2517" s="54">
        <v>6</v>
      </c>
      <c r="G2517" s="52">
        <f t="shared" si="117"/>
        <v>1625</v>
      </c>
      <c r="H2517" s="45">
        <f t="shared" si="118"/>
        <v>3</v>
      </c>
      <c r="I2517" s="43">
        <f t="shared" si="119"/>
        <v>3</v>
      </c>
    </row>
    <row r="2518" spans="3:9" hidden="1" x14ac:dyDescent="0.25">
      <c r="C2518" s="53">
        <v>43687</v>
      </c>
      <c r="D2518" s="45">
        <v>0.60763888888888895</v>
      </c>
      <c r="E2518" s="45" t="s">
        <v>898</v>
      </c>
      <c r="F2518" s="54">
        <v>6</v>
      </c>
      <c r="G2518" s="52">
        <f t="shared" si="117"/>
        <v>1625</v>
      </c>
      <c r="H2518" s="45">
        <f t="shared" si="118"/>
        <v>2</v>
      </c>
      <c r="I2518" s="43">
        <f t="shared" si="119"/>
        <v>3</v>
      </c>
    </row>
    <row r="2519" spans="3:9" hidden="1" x14ac:dyDescent="0.25">
      <c r="C2519" s="53">
        <v>43687</v>
      </c>
      <c r="D2519" s="45">
        <v>0.60763888888888895</v>
      </c>
      <c r="E2519" s="45" t="s">
        <v>898</v>
      </c>
      <c r="F2519" s="54">
        <v>6</v>
      </c>
      <c r="G2519" s="52">
        <f t="shared" si="117"/>
        <v>1625</v>
      </c>
      <c r="H2519" s="45">
        <f t="shared" si="118"/>
        <v>1</v>
      </c>
      <c r="I2519" s="43">
        <f t="shared" si="119"/>
        <v>3</v>
      </c>
    </row>
    <row r="2520" spans="3:9" hidden="1" x14ac:dyDescent="0.25">
      <c r="C2520" s="53">
        <v>43687</v>
      </c>
      <c r="D2520" s="45">
        <v>0.63541666666666663</v>
      </c>
      <c r="E2520" s="45" t="s">
        <v>898</v>
      </c>
      <c r="F2520" s="54">
        <v>7</v>
      </c>
      <c r="G2520" s="52">
        <f t="shared" si="117"/>
        <v>1626</v>
      </c>
      <c r="H2520" s="45">
        <f t="shared" si="118"/>
        <v>3</v>
      </c>
      <c r="I2520" s="43">
        <f t="shared" si="119"/>
        <v>3</v>
      </c>
    </row>
    <row r="2521" spans="3:9" hidden="1" x14ac:dyDescent="0.25">
      <c r="C2521" s="53">
        <v>43687</v>
      </c>
      <c r="D2521" s="45">
        <v>0.63541666666666663</v>
      </c>
      <c r="E2521" s="45" t="s">
        <v>898</v>
      </c>
      <c r="F2521" s="54">
        <v>7</v>
      </c>
      <c r="G2521" s="52">
        <f t="shared" si="117"/>
        <v>1626</v>
      </c>
      <c r="H2521" s="45">
        <f t="shared" si="118"/>
        <v>2</v>
      </c>
      <c r="I2521" s="43">
        <f t="shared" si="119"/>
        <v>3</v>
      </c>
    </row>
    <row r="2522" spans="3:9" hidden="1" x14ac:dyDescent="0.25">
      <c r="C2522" s="53">
        <v>43687</v>
      </c>
      <c r="D2522" s="45">
        <v>0.63541666666666663</v>
      </c>
      <c r="E2522" s="45" t="s">
        <v>898</v>
      </c>
      <c r="F2522" s="54">
        <v>7</v>
      </c>
      <c r="G2522" s="52">
        <f t="shared" si="117"/>
        <v>1626</v>
      </c>
      <c r="H2522" s="45">
        <f t="shared" si="118"/>
        <v>1</v>
      </c>
      <c r="I2522" s="43">
        <f t="shared" si="119"/>
        <v>3</v>
      </c>
    </row>
    <row r="2523" spans="3:9" hidden="1" x14ac:dyDescent="0.25">
      <c r="C2523" s="53">
        <v>43687</v>
      </c>
      <c r="D2523" s="45">
        <v>0.66319444444444442</v>
      </c>
      <c r="E2523" s="45" t="s">
        <v>898</v>
      </c>
      <c r="F2523" s="54">
        <v>8</v>
      </c>
      <c r="G2523" s="52">
        <f t="shared" si="117"/>
        <v>1627</v>
      </c>
      <c r="H2523" s="45">
        <f t="shared" si="118"/>
        <v>3</v>
      </c>
      <c r="I2523" s="43">
        <f t="shared" si="119"/>
        <v>3</v>
      </c>
    </row>
    <row r="2524" spans="3:9" hidden="1" x14ac:dyDescent="0.25">
      <c r="C2524" s="53">
        <v>43687</v>
      </c>
      <c r="D2524" s="45">
        <v>0.66319444444444442</v>
      </c>
      <c r="E2524" s="45" t="s">
        <v>898</v>
      </c>
      <c r="F2524" s="54">
        <v>8</v>
      </c>
      <c r="G2524" s="52">
        <f t="shared" si="117"/>
        <v>1627</v>
      </c>
      <c r="H2524" s="45">
        <f t="shared" si="118"/>
        <v>2</v>
      </c>
      <c r="I2524" s="43">
        <f t="shared" si="119"/>
        <v>3</v>
      </c>
    </row>
    <row r="2525" spans="3:9" hidden="1" x14ac:dyDescent="0.25">
      <c r="C2525" s="53">
        <v>43687</v>
      </c>
      <c r="D2525" s="45">
        <v>0.66319444444444442</v>
      </c>
      <c r="E2525" s="45" t="s">
        <v>898</v>
      </c>
      <c r="F2525" s="54">
        <v>8</v>
      </c>
      <c r="G2525" s="52">
        <f t="shared" si="117"/>
        <v>1627</v>
      </c>
      <c r="H2525" s="45">
        <f t="shared" si="118"/>
        <v>1</v>
      </c>
      <c r="I2525" s="43">
        <f t="shared" si="119"/>
        <v>3</v>
      </c>
    </row>
    <row r="2526" spans="3:9" hidden="1" x14ac:dyDescent="0.25">
      <c r="C2526" s="53">
        <v>43687</v>
      </c>
      <c r="D2526" s="45">
        <v>0.69097222222222221</v>
      </c>
      <c r="E2526" s="45" t="s">
        <v>898</v>
      </c>
      <c r="F2526" s="54">
        <v>9</v>
      </c>
      <c r="G2526" s="52">
        <f t="shared" si="117"/>
        <v>1628</v>
      </c>
      <c r="H2526" s="45">
        <f t="shared" si="118"/>
        <v>3</v>
      </c>
      <c r="I2526" s="43">
        <f t="shared" si="119"/>
        <v>3</v>
      </c>
    </row>
    <row r="2527" spans="3:9" hidden="1" x14ac:dyDescent="0.25">
      <c r="C2527" s="53">
        <v>43687</v>
      </c>
      <c r="D2527" s="45">
        <v>0.69097222222222221</v>
      </c>
      <c r="E2527" s="45" t="s">
        <v>898</v>
      </c>
      <c r="F2527" s="54">
        <v>9</v>
      </c>
      <c r="G2527" s="52">
        <f t="shared" si="117"/>
        <v>1628</v>
      </c>
      <c r="H2527" s="45">
        <f t="shared" si="118"/>
        <v>2</v>
      </c>
      <c r="I2527" s="43">
        <f t="shared" si="119"/>
        <v>3</v>
      </c>
    </row>
    <row r="2528" spans="3:9" hidden="1" x14ac:dyDescent="0.25">
      <c r="C2528" s="53">
        <v>43687</v>
      </c>
      <c r="D2528" s="45">
        <v>0.69097222222222221</v>
      </c>
      <c r="E2528" s="45" t="s">
        <v>898</v>
      </c>
      <c r="F2528" s="54">
        <v>9</v>
      </c>
      <c r="G2528" s="52">
        <f t="shared" si="117"/>
        <v>1628</v>
      </c>
      <c r="H2528" s="45">
        <f t="shared" si="118"/>
        <v>1</v>
      </c>
      <c r="I2528" s="43">
        <f t="shared" si="119"/>
        <v>3</v>
      </c>
    </row>
    <row r="2529" spans="3:9" hidden="1" x14ac:dyDescent="0.25">
      <c r="C2529" s="53">
        <v>43694</v>
      </c>
      <c r="D2529" s="45">
        <v>0.53472222222222221</v>
      </c>
      <c r="E2529" s="45" t="s">
        <v>261</v>
      </c>
      <c r="F2529" s="54">
        <v>2</v>
      </c>
      <c r="G2529" s="52">
        <f t="shared" si="117"/>
        <v>1629</v>
      </c>
      <c r="H2529" s="45">
        <f t="shared" si="118"/>
        <v>3</v>
      </c>
      <c r="I2529" s="43">
        <f t="shared" si="119"/>
        <v>3</v>
      </c>
    </row>
    <row r="2530" spans="3:9" hidden="1" x14ac:dyDescent="0.25">
      <c r="C2530" s="53">
        <v>43694</v>
      </c>
      <c r="D2530" s="45">
        <v>0.53472222222222221</v>
      </c>
      <c r="E2530" s="45" t="s">
        <v>261</v>
      </c>
      <c r="F2530" s="54">
        <v>2</v>
      </c>
      <c r="G2530" s="52">
        <f t="shared" si="117"/>
        <v>1629</v>
      </c>
      <c r="H2530" s="45">
        <f t="shared" si="118"/>
        <v>2</v>
      </c>
      <c r="I2530" s="43">
        <f t="shared" si="119"/>
        <v>3</v>
      </c>
    </row>
    <row r="2531" spans="3:9" hidden="1" x14ac:dyDescent="0.25">
      <c r="C2531" s="53">
        <v>43694</v>
      </c>
      <c r="D2531" s="45">
        <v>0.53472222222222221</v>
      </c>
      <c r="E2531" s="45" t="s">
        <v>261</v>
      </c>
      <c r="F2531" s="54">
        <v>2</v>
      </c>
      <c r="G2531" s="52">
        <f t="shared" si="117"/>
        <v>1629</v>
      </c>
      <c r="H2531" s="45">
        <f t="shared" si="118"/>
        <v>1</v>
      </c>
      <c r="I2531" s="43">
        <f t="shared" si="119"/>
        <v>3</v>
      </c>
    </row>
    <row r="2532" spans="3:9" hidden="1" x14ac:dyDescent="0.25">
      <c r="C2532" s="53">
        <v>43694</v>
      </c>
      <c r="D2532" s="45">
        <v>0.58333333333333337</v>
      </c>
      <c r="E2532" s="45" t="s">
        <v>261</v>
      </c>
      <c r="F2532" s="54">
        <v>4</v>
      </c>
      <c r="G2532" s="52">
        <f t="shared" si="117"/>
        <v>1630</v>
      </c>
      <c r="H2532" s="45">
        <f t="shared" si="118"/>
        <v>3</v>
      </c>
      <c r="I2532" s="43">
        <f t="shared" si="119"/>
        <v>3</v>
      </c>
    </row>
    <row r="2533" spans="3:9" hidden="1" x14ac:dyDescent="0.25">
      <c r="C2533" s="53">
        <v>43694</v>
      </c>
      <c r="D2533" s="45">
        <v>0.58333333333333337</v>
      </c>
      <c r="E2533" s="45" t="s">
        <v>261</v>
      </c>
      <c r="F2533" s="54">
        <v>4</v>
      </c>
      <c r="G2533" s="52">
        <f t="shared" si="117"/>
        <v>1630</v>
      </c>
      <c r="H2533" s="45">
        <f t="shared" si="118"/>
        <v>2</v>
      </c>
      <c r="I2533" s="43">
        <f t="shared" si="119"/>
        <v>3</v>
      </c>
    </row>
    <row r="2534" spans="3:9" hidden="1" x14ac:dyDescent="0.25">
      <c r="C2534" s="53">
        <v>43694</v>
      </c>
      <c r="D2534" s="45">
        <v>0.58333333333333337</v>
      </c>
      <c r="E2534" s="45" t="s">
        <v>261</v>
      </c>
      <c r="F2534" s="54">
        <v>4</v>
      </c>
      <c r="G2534" s="52">
        <f t="shared" si="117"/>
        <v>1630</v>
      </c>
      <c r="H2534" s="45">
        <f t="shared" si="118"/>
        <v>1</v>
      </c>
      <c r="I2534" s="43">
        <f t="shared" si="119"/>
        <v>3</v>
      </c>
    </row>
    <row r="2535" spans="3:9" hidden="1" x14ac:dyDescent="0.25">
      <c r="C2535" s="53">
        <v>43694</v>
      </c>
      <c r="D2535" s="45">
        <v>0.66666666666666663</v>
      </c>
      <c r="E2535" s="45" t="s">
        <v>261</v>
      </c>
      <c r="F2535" s="54">
        <v>7</v>
      </c>
      <c r="G2535" s="52">
        <f t="shared" si="117"/>
        <v>1631</v>
      </c>
      <c r="H2535" s="45">
        <f t="shared" si="118"/>
        <v>3</v>
      </c>
      <c r="I2535" s="43">
        <f t="shared" si="119"/>
        <v>3</v>
      </c>
    </row>
    <row r="2536" spans="3:9" hidden="1" x14ac:dyDescent="0.25">
      <c r="C2536" s="53">
        <v>43694</v>
      </c>
      <c r="D2536" s="45">
        <v>0.66666666666666663</v>
      </c>
      <c r="E2536" s="45" t="s">
        <v>261</v>
      </c>
      <c r="F2536" s="54">
        <v>7</v>
      </c>
      <c r="G2536" s="52">
        <f t="shared" si="117"/>
        <v>1631</v>
      </c>
      <c r="H2536" s="45">
        <f t="shared" si="118"/>
        <v>2</v>
      </c>
      <c r="I2536" s="43">
        <f t="shared" si="119"/>
        <v>3</v>
      </c>
    </row>
    <row r="2537" spans="3:9" hidden="1" x14ac:dyDescent="0.25">
      <c r="C2537" s="53">
        <v>43694</v>
      </c>
      <c r="D2537" s="45">
        <v>0.66666666666666663</v>
      </c>
      <c r="E2537" s="45" t="s">
        <v>261</v>
      </c>
      <c r="F2537" s="54">
        <v>7</v>
      </c>
      <c r="G2537" s="52">
        <f t="shared" si="117"/>
        <v>1631</v>
      </c>
      <c r="H2537" s="45">
        <f t="shared" si="118"/>
        <v>1</v>
      </c>
      <c r="I2537" s="43">
        <f t="shared" si="119"/>
        <v>3</v>
      </c>
    </row>
    <row r="2538" spans="3:9" hidden="1" x14ac:dyDescent="0.25">
      <c r="C2538" s="53">
        <v>43694</v>
      </c>
      <c r="D2538" s="45">
        <v>0.69444444444444453</v>
      </c>
      <c r="E2538" s="45" t="s">
        <v>261</v>
      </c>
      <c r="F2538" s="54">
        <v>8</v>
      </c>
      <c r="G2538" s="52">
        <f t="shared" si="117"/>
        <v>1632</v>
      </c>
      <c r="H2538" s="45">
        <f t="shared" si="118"/>
        <v>3</v>
      </c>
      <c r="I2538" s="43">
        <f t="shared" si="119"/>
        <v>3</v>
      </c>
    </row>
    <row r="2539" spans="3:9" hidden="1" x14ac:dyDescent="0.25">
      <c r="C2539" s="53">
        <v>43694</v>
      </c>
      <c r="D2539" s="45">
        <v>0.69444444444444453</v>
      </c>
      <c r="E2539" s="45" t="s">
        <v>261</v>
      </c>
      <c r="F2539" s="54">
        <v>8</v>
      </c>
      <c r="G2539" s="52">
        <f t="shared" si="117"/>
        <v>1632</v>
      </c>
      <c r="H2539" s="45">
        <f t="shared" si="118"/>
        <v>2</v>
      </c>
      <c r="I2539" s="43">
        <f t="shared" si="119"/>
        <v>3</v>
      </c>
    </row>
    <row r="2540" spans="3:9" hidden="1" x14ac:dyDescent="0.25">
      <c r="C2540" s="53">
        <v>43694</v>
      </c>
      <c r="D2540" s="45">
        <v>0.69444444444444453</v>
      </c>
      <c r="E2540" s="45" t="s">
        <v>261</v>
      </c>
      <c r="F2540" s="54">
        <v>8</v>
      </c>
      <c r="G2540" s="52">
        <f t="shared" si="117"/>
        <v>1632</v>
      </c>
      <c r="H2540" s="45">
        <f t="shared" si="118"/>
        <v>1</v>
      </c>
      <c r="I2540" s="43">
        <f t="shared" si="119"/>
        <v>3</v>
      </c>
    </row>
    <row r="2541" spans="3:9" hidden="1" x14ac:dyDescent="0.25">
      <c r="C2541" s="53">
        <v>43694</v>
      </c>
      <c r="D2541" s="45">
        <v>0.71875</v>
      </c>
      <c r="E2541" s="45" t="s">
        <v>261</v>
      </c>
      <c r="F2541" s="54">
        <v>9</v>
      </c>
      <c r="G2541" s="52">
        <f t="shared" si="117"/>
        <v>1633</v>
      </c>
      <c r="H2541" s="45">
        <f t="shared" si="118"/>
        <v>3</v>
      </c>
      <c r="I2541" s="43">
        <f t="shared" si="119"/>
        <v>3</v>
      </c>
    </row>
    <row r="2542" spans="3:9" hidden="1" x14ac:dyDescent="0.25">
      <c r="C2542" s="53">
        <v>43694</v>
      </c>
      <c r="D2542" s="45">
        <v>0.71875</v>
      </c>
      <c r="E2542" s="45" t="s">
        <v>261</v>
      </c>
      <c r="F2542" s="54">
        <v>9</v>
      </c>
      <c r="G2542" s="52">
        <f t="shared" si="117"/>
        <v>1633</v>
      </c>
      <c r="H2542" s="45">
        <f t="shared" si="118"/>
        <v>2</v>
      </c>
      <c r="I2542" s="43">
        <f t="shared" si="119"/>
        <v>3</v>
      </c>
    </row>
    <row r="2543" spans="3:9" hidden="1" x14ac:dyDescent="0.25">
      <c r="C2543" s="53">
        <v>43694</v>
      </c>
      <c r="D2543" s="45">
        <v>0.71875</v>
      </c>
      <c r="E2543" s="45" t="s">
        <v>261</v>
      </c>
      <c r="F2543" s="54">
        <v>9</v>
      </c>
      <c r="G2543" s="52">
        <f t="shared" si="117"/>
        <v>1633</v>
      </c>
      <c r="H2543" s="45">
        <f t="shared" si="118"/>
        <v>1</v>
      </c>
      <c r="I2543" s="43">
        <f t="shared" si="119"/>
        <v>3</v>
      </c>
    </row>
    <row r="2544" spans="3:9" hidden="1" x14ac:dyDescent="0.25">
      <c r="C2544" s="53">
        <v>43701</v>
      </c>
      <c r="D2544" s="45">
        <v>0.53819444444444442</v>
      </c>
      <c r="E2544" s="45" t="s">
        <v>303</v>
      </c>
      <c r="F2544" s="54">
        <v>2</v>
      </c>
      <c r="G2544" s="52">
        <f t="shared" si="117"/>
        <v>1634</v>
      </c>
      <c r="H2544" s="45">
        <f t="shared" si="118"/>
        <v>3</v>
      </c>
      <c r="I2544" s="43">
        <f t="shared" si="119"/>
        <v>3</v>
      </c>
    </row>
    <row r="2545" spans="3:9" hidden="1" x14ac:dyDescent="0.25">
      <c r="C2545" s="53">
        <v>43701</v>
      </c>
      <c r="D2545" s="45">
        <v>0.53819444444444442</v>
      </c>
      <c r="E2545" s="45" t="s">
        <v>303</v>
      </c>
      <c r="F2545" s="54">
        <v>2</v>
      </c>
      <c r="G2545" s="52">
        <f t="shared" si="117"/>
        <v>1634</v>
      </c>
      <c r="H2545" s="45">
        <f t="shared" si="118"/>
        <v>2</v>
      </c>
      <c r="I2545" s="43">
        <f t="shared" si="119"/>
        <v>3</v>
      </c>
    </row>
    <row r="2546" spans="3:9" hidden="1" x14ac:dyDescent="0.25">
      <c r="C2546" s="53">
        <v>43701</v>
      </c>
      <c r="D2546" s="45">
        <v>0.53819444444444442</v>
      </c>
      <c r="E2546" s="45" t="s">
        <v>303</v>
      </c>
      <c r="F2546" s="54">
        <v>2</v>
      </c>
      <c r="G2546" s="52">
        <f t="shared" si="117"/>
        <v>1634</v>
      </c>
      <c r="H2546" s="45">
        <f t="shared" si="118"/>
        <v>1</v>
      </c>
      <c r="I2546" s="43">
        <f t="shared" si="119"/>
        <v>3</v>
      </c>
    </row>
    <row r="2547" spans="3:9" hidden="1" x14ac:dyDescent="0.25">
      <c r="C2547" s="53">
        <v>43701</v>
      </c>
      <c r="D2547" s="45">
        <v>0.58680555555555558</v>
      </c>
      <c r="E2547" s="45" t="s">
        <v>303</v>
      </c>
      <c r="F2547" s="54">
        <v>4</v>
      </c>
      <c r="G2547" s="52">
        <f t="shared" si="117"/>
        <v>1635</v>
      </c>
      <c r="H2547" s="45">
        <f t="shared" si="118"/>
        <v>3</v>
      </c>
      <c r="I2547" s="43">
        <f t="shared" si="119"/>
        <v>3</v>
      </c>
    </row>
    <row r="2548" spans="3:9" hidden="1" x14ac:dyDescent="0.25">
      <c r="C2548" s="53">
        <v>43701</v>
      </c>
      <c r="D2548" s="45">
        <v>0.58680555555555558</v>
      </c>
      <c r="E2548" s="45" t="s">
        <v>303</v>
      </c>
      <c r="F2548" s="54">
        <v>4</v>
      </c>
      <c r="G2548" s="52">
        <f t="shared" si="117"/>
        <v>1635</v>
      </c>
      <c r="H2548" s="45">
        <f t="shared" si="118"/>
        <v>2</v>
      </c>
      <c r="I2548" s="43">
        <f t="shared" si="119"/>
        <v>3</v>
      </c>
    </row>
    <row r="2549" spans="3:9" hidden="1" x14ac:dyDescent="0.25">
      <c r="C2549" s="53">
        <v>43701</v>
      </c>
      <c r="D2549" s="45">
        <v>0.58680555555555558</v>
      </c>
      <c r="E2549" s="45" t="s">
        <v>303</v>
      </c>
      <c r="F2549" s="54">
        <v>4</v>
      </c>
      <c r="G2549" s="52">
        <f t="shared" si="117"/>
        <v>1635</v>
      </c>
      <c r="H2549" s="45">
        <f t="shared" si="118"/>
        <v>1</v>
      </c>
      <c r="I2549" s="43">
        <f t="shared" si="119"/>
        <v>3</v>
      </c>
    </row>
    <row r="2550" spans="3:9" hidden="1" x14ac:dyDescent="0.25">
      <c r="C2550" s="53">
        <v>43701</v>
      </c>
      <c r="D2550" s="45">
        <v>0.61458333333333337</v>
      </c>
      <c r="E2550" s="45" t="s">
        <v>303</v>
      </c>
      <c r="F2550" s="54">
        <v>5</v>
      </c>
      <c r="G2550" s="52">
        <f t="shared" si="117"/>
        <v>1636</v>
      </c>
      <c r="H2550" s="45">
        <f t="shared" si="118"/>
        <v>3</v>
      </c>
      <c r="I2550" s="43">
        <f t="shared" si="119"/>
        <v>3</v>
      </c>
    </row>
    <row r="2551" spans="3:9" hidden="1" x14ac:dyDescent="0.25">
      <c r="C2551" s="53">
        <v>43701</v>
      </c>
      <c r="D2551" s="45">
        <v>0.61458333333333337</v>
      </c>
      <c r="E2551" s="45" t="s">
        <v>303</v>
      </c>
      <c r="F2551" s="54">
        <v>5</v>
      </c>
      <c r="G2551" s="52">
        <f t="shared" si="117"/>
        <v>1636</v>
      </c>
      <c r="H2551" s="45">
        <f t="shared" si="118"/>
        <v>3</v>
      </c>
      <c r="I2551" s="43">
        <f t="shared" si="119"/>
        <v>3</v>
      </c>
    </row>
    <row r="2552" spans="3:9" hidden="1" x14ac:dyDescent="0.25">
      <c r="C2552" s="53">
        <v>43701</v>
      </c>
      <c r="D2552" s="45">
        <v>0.61458333333333337</v>
      </c>
      <c r="E2552" s="45" t="s">
        <v>303</v>
      </c>
      <c r="F2552" s="54">
        <v>5</v>
      </c>
      <c r="G2552" s="52">
        <f t="shared" si="117"/>
        <v>1636</v>
      </c>
      <c r="H2552" s="45">
        <f t="shared" si="118"/>
        <v>2</v>
      </c>
      <c r="I2552" s="43">
        <f t="shared" si="119"/>
        <v>3</v>
      </c>
    </row>
    <row r="2553" spans="3:9" hidden="1" x14ac:dyDescent="0.25">
      <c r="C2553" s="53">
        <v>43701</v>
      </c>
      <c r="D2553" s="45">
        <v>0.61458333333333337</v>
      </c>
      <c r="E2553" s="45" t="s">
        <v>303</v>
      </c>
      <c r="F2553" s="54">
        <v>5</v>
      </c>
      <c r="G2553" s="52">
        <f t="shared" si="117"/>
        <v>1636</v>
      </c>
      <c r="H2553" s="45">
        <f t="shared" si="118"/>
        <v>1</v>
      </c>
      <c r="I2553" s="43">
        <f t="shared" si="119"/>
        <v>3</v>
      </c>
    </row>
    <row r="2554" spans="3:9" hidden="1" x14ac:dyDescent="0.25">
      <c r="C2554" s="53">
        <v>43701</v>
      </c>
      <c r="D2554" s="45">
        <v>0.64236111111111105</v>
      </c>
      <c r="E2554" s="45" t="s">
        <v>303</v>
      </c>
      <c r="F2554" s="54">
        <v>6</v>
      </c>
      <c r="G2554" s="52">
        <f t="shared" si="117"/>
        <v>1637</v>
      </c>
      <c r="H2554" s="45">
        <f t="shared" si="118"/>
        <v>3</v>
      </c>
      <c r="I2554" s="43">
        <f t="shared" si="119"/>
        <v>3</v>
      </c>
    </row>
    <row r="2555" spans="3:9" hidden="1" x14ac:dyDescent="0.25">
      <c r="C2555" s="53">
        <v>43701</v>
      </c>
      <c r="D2555" s="45">
        <v>0.64236111111111105</v>
      </c>
      <c r="E2555" s="45" t="s">
        <v>303</v>
      </c>
      <c r="F2555" s="54">
        <v>6</v>
      </c>
      <c r="G2555" s="52">
        <f t="shared" si="117"/>
        <v>1637</v>
      </c>
      <c r="H2555" s="45">
        <f t="shared" si="118"/>
        <v>2</v>
      </c>
      <c r="I2555" s="43">
        <f t="shared" si="119"/>
        <v>3</v>
      </c>
    </row>
    <row r="2556" spans="3:9" hidden="1" x14ac:dyDescent="0.25">
      <c r="C2556" s="53">
        <v>43701</v>
      </c>
      <c r="D2556" s="45">
        <v>0.64236111111111105</v>
      </c>
      <c r="E2556" s="45" t="s">
        <v>303</v>
      </c>
      <c r="F2556" s="54">
        <v>6</v>
      </c>
      <c r="G2556" s="52">
        <f t="shared" si="117"/>
        <v>1637</v>
      </c>
      <c r="H2556" s="45">
        <f t="shared" si="118"/>
        <v>1</v>
      </c>
      <c r="I2556" s="43">
        <f t="shared" si="119"/>
        <v>3</v>
      </c>
    </row>
    <row r="2557" spans="3:9" hidden="1" x14ac:dyDescent="0.25">
      <c r="C2557" s="53">
        <v>43701</v>
      </c>
      <c r="D2557" s="45">
        <v>0.69791666666666663</v>
      </c>
      <c r="E2557" s="45" t="s">
        <v>303</v>
      </c>
      <c r="F2557" s="54">
        <v>8</v>
      </c>
      <c r="G2557" s="52">
        <f t="shared" si="117"/>
        <v>1638</v>
      </c>
      <c r="H2557" s="45">
        <f t="shared" si="118"/>
        <v>3</v>
      </c>
      <c r="I2557" s="43">
        <f t="shared" si="119"/>
        <v>3</v>
      </c>
    </row>
    <row r="2558" spans="3:9" hidden="1" x14ac:dyDescent="0.25">
      <c r="C2558" s="53">
        <v>43701</v>
      </c>
      <c r="D2558" s="45">
        <v>0.69791666666666663</v>
      </c>
      <c r="E2558" s="45" t="s">
        <v>303</v>
      </c>
      <c r="F2558" s="54">
        <v>8</v>
      </c>
      <c r="G2558" s="52">
        <f t="shared" si="117"/>
        <v>1638</v>
      </c>
      <c r="H2558" s="45">
        <f t="shared" si="118"/>
        <v>2</v>
      </c>
      <c r="I2558" s="43">
        <f t="shared" si="119"/>
        <v>3</v>
      </c>
    </row>
    <row r="2559" spans="3:9" hidden="1" x14ac:dyDescent="0.25">
      <c r="C2559" s="53">
        <v>43701</v>
      </c>
      <c r="D2559" s="45">
        <v>0.69791666666666663</v>
      </c>
      <c r="E2559" s="45" t="s">
        <v>303</v>
      </c>
      <c r="F2559" s="54">
        <v>8</v>
      </c>
      <c r="G2559" s="52">
        <f t="shared" si="117"/>
        <v>1638</v>
      </c>
      <c r="H2559" s="45">
        <f t="shared" si="118"/>
        <v>1</v>
      </c>
      <c r="I2559" s="43">
        <f t="shared" si="119"/>
        <v>3</v>
      </c>
    </row>
    <row r="2560" spans="3:9" hidden="1" x14ac:dyDescent="0.25">
      <c r="C2560" s="53">
        <v>43701</v>
      </c>
      <c r="D2560" s="45">
        <v>0.72222222222222221</v>
      </c>
      <c r="E2560" s="45" t="s">
        <v>303</v>
      </c>
      <c r="F2560" s="54">
        <v>9</v>
      </c>
      <c r="G2560" s="52">
        <f t="shared" si="117"/>
        <v>1639</v>
      </c>
      <c r="H2560" s="45">
        <f t="shared" si="118"/>
        <v>3</v>
      </c>
      <c r="I2560" s="43">
        <f t="shared" si="119"/>
        <v>3</v>
      </c>
    </row>
    <row r="2561" spans="3:9" hidden="1" x14ac:dyDescent="0.25">
      <c r="C2561" s="53">
        <v>43701</v>
      </c>
      <c r="D2561" s="45">
        <v>0.72222222222222221</v>
      </c>
      <c r="E2561" s="45" t="s">
        <v>303</v>
      </c>
      <c r="F2561" s="54">
        <v>9</v>
      </c>
      <c r="G2561" s="52">
        <f t="shared" si="117"/>
        <v>1639</v>
      </c>
      <c r="H2561" s="45">
        <f t="shared" si="118"/>
        <v>2</v>
      </c>
      <c r="I2561" s="43">
        <f t="shared" si="119"/>
        <v>3</v>
      </c>
    </row>
    <row r="2562" spans="3:9" hidden="1" x14ac:dyDescent="0.25">
      <c r="C2562" s="53">
        <v>43701</v>
      </c>
      <c r="D2562" s="45">
        <v>0.72222222222222221</v>
      </c>
      <c r="E2562" s="45" t="s">
        <v>303</v>
      </c>
      <c r="F2562" s="54">
        <v>9</v>
      </c>
      <c r="G2562" s="52">
        <f t="shared" si="117"/>
        <v>1639</v>
      </c>
      <c r="H2562" s="45">
        <f t="shared" si="118"/>
        <v>1</v>
      </c>
      <c r="I2562" s="43">
        <f t="shared" si="119"/>
        <v>3</v>
      </c>
    </row>
    <row r="2563" spans="3:9" hidden="1" x14ac:dyDescent="0.25">
      <c r="C2563" s="53">
        <v>43708</v>
      </c>
      <c r="D2563" s="45">
        <v>0.51736111111111105</v>
      </c>
      <c r="E2563" s="45" t="s">
        <v>261</v>
      </c>
      <c r="F2563" s="54">
        <v>1</v>
      </c>
      <c r="G2563" s="52">
        <f t="shared" si="117"/>
        <v>1640</v>
      </c>
      <c r="H2563" s="45">
        <f t="shared" si="118"/>
        <v>3</v>
      </c>
      <c r="I2563" s="43">
        <f t="shared" si="119"/>
        <v>3</v>
      </c>
    </row>
    <row r="2564" spans="3:9" hidden="1" x14ac:dyDescent="0.25">
      <c r="C2564" s="53">
        <v>43708</v>
      </c>
      <c r="D2564" s="45">
        <v>0.51736111111111105</v>
      </c>
      <c r="E2564" s="45" t="s">
        <v>261</v>
      </c>
      <c r="F2564" s="54">
        <v>1</v>
      </c>
      <c r="G2564" s="52">
        <f t="shared" si="117"/>
        <v>1640</v>
      </c>
      <c r="H2564" s="45">
        <f t="shared" si="118"/>
        <v>2</v>
      </c>
      <c r="I2564" s="43">
        <f t="shared" si="119"/>
        <v>3</v>
      </c>
    </row>
    <row r="2565" spans="3:9" hidden="1" x14ac:dyDescent="0.25">
      <c r="C2565" s="53">
        <v>43708</v>
      </c>
      <c r="D2565" s="45">
        <v>0.51736111111111105</v>
      </c>
      <c r="E2565" s="45" t="s">
        <v>261</v>
      </c>
      <c r="F2565" s="54">
        <v>1</v>
      </c>
      <c r="G2565" s="52">
        <f t="shared" ref="G2565:G2628" si="120">IF(AND(C2565=C2564,F2565=F2564),G2564,G2564+1)</f>
        <v>1640</v>
      </c>
      <c r="H2565" s="45">
        <f t="shared" si="118"/>
        <v>1</v>
      </c>
      <c r="I2565" s="43">
        <f t="shared" si="119"/>
        <v>3</v>
      </c>
    </row>
    <row r="2566" spans="3:9" hidden="1" x14ac:dyDescent="0.25">
      <c r="C2566" s="53">
        <v>43708</v>
      </c>
      <c r="D2566" s="45">
        <v>0.56597222222222221</v>
      </c>
      <c r="E2566" s="45" t="s">
        <v>261</v>
      </c>
      <c r="F2566" s="54">
        <v>3</v>
      </c>
      <c r="G2566" s="52">
        <f t="shared" si="120"/>
        <v>1641</v>
      </c>
      <c r="H2566" s="45">
        <f t="shared" ref="H2566:H2629" si="121">IF(G2566=G2568,3,IF(G2566=G2567,2,1))</f>
        <v>3</v>
      </c>
      <c r="I2566" s="43">
        <f t="shared" ref="I2566:I2629" si="122">IF(H2564=3,3,IF(H2565=3,3,IF(H2565=2,2,H2566)))</f>
        <v>3</v>
      </c>
    </row>
    <row r="2567" spans="3:9" hidden="1" x14ac:dyDescent="0.25">
      <c r="C2567" s="53">
        <v>43708</v>
      </c>
      <c r="D2567" s="45">
        <v>0.56597222222222221</v>
      </c>
      <c r="E2567" s="45" t="s">
        <v>261</v>
      </c>
      <c r="F2567" s="54">
        <v>3</v>
      </c>
      <c r="G2567" s="52">
        <f t="shared" si="120"/>
        <v>1641</v>
      </c>
      <c r="H2567" s="45">
        <f t="shared" si="121"/>
        <v>2</v>
      </c>
      <c r="I2567" s="43">
        <f t="shared" si="122"/>
        <v>3</v>
      </c>
    </row>
    <row r="2568" spans="3:9" hidden="1" x14ac:dyDescent="0.25">
      <c r="C2568" s="53">
        <v>43708</v>
      </c>
      <c r="D2568" s="45">
        <v>0.56597222222222221</v>
      </c>
      <c r="E2568" s="45" t="s">
        <v>261</v>
      </c>
      <c r="F2568" s="54">
        <v>3</v>
      </c>
      <c r="G2568" s="52">
        <f t="shared" si="120"/>
        <v>1641</v>
      </c>
      <c r="H2568" s="45">
        <f t="shared" si="121"/>
        <v>1</v>
      </c>
      <c r="I2568" s="43">
        <f t="shared" si="122"/>
        <v>3</v>
      </c>
    </row>
    <row r="2569" spans="3:9" hidden="1" x14ac:dyDescent="0.25">
      <c r="C2569" s="53">
        <v>43708</v>
      </c>
      <c r="D2569" s="45">
        <v>0.59027777777777779</v>
      </c>
      <c r="E2569" s="45" t="s">
        <v>261</v>
      </c>
      <c r="F2569" s="54">
        <v>4</v>
      </c>
      <c r="G2569" s="52">
        <f t="shared" si="120"/>
        <v>1642</v>
      </c>
      <c r="H2569" s="45">
        <f t="shared" si="121"/>
        <v>3</v>
      </c>
      <c r="I2569" s="43">
        <f t="shared" si="122"/>
        <v>3</v>
      </c>
    </row>
    <row r="2570" spans="3:9" hidden="1" x14ac:dyDescent="0.25">
      <c r="C2570" s="53">
        <v>43708</v>
      </c>
      <c r="D2570" s="45">
        <v>0.59027777777777779</v>
      </c>
      <c r="E2570" s="45" t="s">
        <v>261</v>
      </c>
      <c r="F2570" s="54">
        <v>4</v>
      </c>
      <c r="G2570" s="52">
        <f t="shared" si="120"/>
        <v>1642</v>
      </c>
      <c r="H2570" s="45">
        <f t="shared" si="121"/>
        <v>2</v>
      </c>
      <c r="I2570" s="43">
        <f t="shared" si="122"/>
        <v>3</v>
      </c>
    </row>
    <row r="2571" spans="3:9" hidden="1" x14ac:dyDescent="0.25">
      <c r="C2571" s="53">
        <v>43708</v>
      </c>
      <c r="D2571" s="45">
        <v>0.59027777777777779</v>
      </c>
      <c r="E2571" s="45" t="s">
        <v>261</v>
      </c>
      <c r="F2571" s="54">
        <v>4</v>
      </c>
      <c r="G2571" s="52">
        <f t="shared" si="120"/>
        <v>1642</v>
      </c>
      <c r="H2571" s="45">
        <f t="shared" si="121"/>
        <v>1</v>
      </c>
      <c r="I2571" s="43">
        <f t="shared" si="122"/>
        <v>3</v>
      </c>
    </row>
    <row r="2572" spans="3:9" hidden="1" x14ac:dyDescent="0.25">
      <c r="C2572" s="53">
        <v>43708</v>
      </c>
      <c r="D2572" s="45">
        <v>0.64583333333333337</v>
      </c>
      <c r="E2572" s="45" t="s">
        <v>261</v>
      </c>
      <c r="F2572" s="54">
        <v>6</v>
      </c>
      <c r="G2572" s="52">
        <f t="shared" si="120"/>
        <v>1643</v>
      </c>
      <c r="H2572" s="45">
        <f t="shared" si="121"/>
        <v>3</v>
      </c>
      <c r="I2572" s="43">
        <f t="shared" si="122"/>
        <v>3</v>
      </c>
    </row>
    <row r="2573" spans="3:9" hidden="1" x14ac:dyDescent="0.25">
      <c r="C2573" s="53">
        <v>43708</v>
      </c>
      <c r="D2573" s="45">
        <v>0.64583333333333337</v>
      </c>
      <c r="E2573" s="45" t="s">
        <v>261</v>
      </c>
      <c r="F2573" s="54">
        <v>6</v>
      </c>
      <c r="G2573" s="52">
        <f t="shared" si="120"/>
        <v>1643</v>
      </c>
      <c r="H2573" s="45">
        <f t="shared" si="121"/>
        <v>2</v>
      </c>
      <c r="I2573" s="43">
        <f t="shared" si="122"/>
        <v>3</v>
      </c>
    </row>
    <row r="2574" spans="3:9" hidden="1" x14ac:dyDescent="0.25">
      <c r="C2574" s="53">
        <v>43708</v>
      </c>
      <c r="D2574" s="45">
        <v>0.64583333333333337</v>
      </c>
      <c r="E2574" s="45" t="s">
        <v>261</v>
      </c>
      <c r="F2574" s="54">
        <v>6</v>
      </c>
      <c r="G2574" s="52">
        <f t="shared" si="120"/>
        <v>1643</v>
      </c>
      <c r="H2574" s="45">
        <f t="shared" si="121"/>
        <v>1</v>
      </c>
      <c r="I2574" s="43">
        <f t="shared" si="122"/>
        <v>3</v>
      </c>
    </row>
    <row r="2575" spans="3:9" hidden="1" x14ac:dyDescent="0.25">
      <c r="C2575" s="53">
        <v>43708</v>
      </c>
      <c r="D2575" s="45">
        <v>0.67361111111111116</v>
      </c>
      <c r="E2575" s="45" t="s">
        <v>261</v>
      </c>
      <c r="F2575" s="54">
        <v>7</v>
      </c>
      <c r="G2575" s="52">
        <f t="shared" si="120"/>
        <v>1644</v>
      </c>
      <c r="H2575" s="45">
        <f t="shared" si="121"/>
        <v>3</v>
      </c>
      <c r="I2575" s="43">
        <f t="shared" si="122"/>
        <v>3</v>
      </c>
    </row>
    <row r="2576" spans="3:9" hidden="1" x14ac:dyDescent="0.25">
      <c r="C2576" s="53">
        <v>43708</v>
      </c>
      <c r="D2576" s="45">
        <v>0.67361111111111116</v>
      </c>
      <c r="E2576" s="45" t="s">
        <v>261</v>
      </c>
      <c r="F2576" s="54">
        <v>7</v>
      </c>
      <c r="G2576" s="52">
        <f t="shared" si="120"/>
        <v>1644</v>
      </c>
      <c r="H2576" s="45">
        <f t="shared" si="121"/>
        <v>2</v>
      </c>
      <c r="I2576" s="43">
        <f t="shared" si="122"/>
        <v>3</v>
      </c>
    </row>
    <row r="2577" spans="3:9" hidden="1" x14ac:dyDescent="0.25">
      <c r="C2577" s="53">
        <v>43708</v>
      </c>
      <c r="D2577" s="45">
        <v>0.67361111111111116</v>
      </c>
      <c r="E2577" s="45" t="s">
        <v>261</v>
      </c>
      <c r="F2577" s="54">
        <v>7</v>
      </c>
      <c r="G2577" s="52">
        <f t="shared" si="120"/>
        <v>1644</v>
      </c>
      <c r="H2577" s="45">
        <f t="shared" si="121"/>
        <v>1</v>
      </c>
      <c r="I2577" s="43">
        <f t="shared" si="122"/>
        <v>3</v>
      </c>
    </row>
    <row r="2578" spans="3:9" hidden="1" x14ac:dyDescent="0.25">
      <c r="C2578" s="53">
        <v>43708</v>
      </c>
      <c r="D2578" s="45">
        <v>0.70138888888888884</v>
      </c>
      <c r="E2578" s="45" t="s">
        <v>261</v>
      </c>
      <c r="F2578" s="54">
        <v>8</v>
      </c>
      <c r="G2578" s="52">
        <f t="shared" si="120"/>
        <v>1645</v>
      </c>
      <c r="H2578" s="45">
        <f t="shared" si="121"/>
        <v>3</v>
      </c>
      <c r="I2578" s="43">
        <f t="shared" si="122"/>
        <v>3</v>
      </c>
    </row>
    <row r="2579" spans="3:9" hidden="1" x14ac:dyDescent="0.25">
      <c r="C2579" s="53">
        <v>43708</v>
      </c>
      <c r="D2579" s="45">
        <v>0.70138888888888884</v>
      </c>
      <c r="E2579" s="45" t="s">
        <v>261</v>
      </c>
      <c r="F2579" s="54">
        <v>8</v>
      </c>
      <c r="G2579" s="52">
        <f t="shared" si="120"/>
        <v>1645</v>
      </c>
      <c r="H2579" s="45">
        <f t="shared" si="121"/>
        <v>2</v>
      </c>
      <c r="I2579" s="43">
        <f t="shared" si="122"/>
        <v>3</v>
      </c>
    </row>
    <row r="2580" spans="3:9" hidden="1" x14ac:dyDescent="0.25">
      <c r="C2580" s="53">
        <v>43708</v>
      </c>
      <c r="D2580" s="45">
        <v>0.70138888888888884</v>
      </c>
      <c r="E2580" s="45" t="s">
        <v>261</v>
      </c>
      <c r="F2580" s="54">
        <v>8</v>
      </c>
      <c r="G2580" s="52">
        <f t="shared" si="120"/>
        <v>1645</v>
      </c>
      <c r="H2580" s="45">
        <f t="shared" si="121"/>
        <v>1</v>
      </c>
      <c r="I2580" s="43">
        <f t="shared" si="122"/>
        <v>3</v>
      </c>
    </row>
    <row r="2581" spans="3:9" hidden="1" x14ac:dyDescent="0.25">
      <c r="C2581" s="53">
        <v>43708</v>
      </c>
      <c r="D2581" s="45">
        <v>0.72569444444444453</v>
      </c>
      <c r="E2581" s="45" t="s">
        <v>261</v>
      </c>
      <c r="F2581" s="54">
        <v>9</v>
      </c>
      <c r="G2581" s="52">
        <f t="shared" si="120"/>
        <v>1646</v>
      </c>
      <c r="H2581" s="45">
        <f t="shared" si="121"/>
        <v>3</v>
      </c>
      <c r="I2581" s="43">
        <f t="shared" si="122"/>
        <v>3</v>
      </c>
    </row>
    <row r="2582" spans="3:9" hidden="1" x14ac:dyDescent="0.25">
      <c r="C2582" s="53">
        <v>43708</v>
      </c>
      <c r="D2582" s="45">
        <v>0.72569444444444453</v>
      </c>
      <c r="E2582" s="45" t="s">
        <v>261</v>
      </c>
      <c r="F2582" s="54">
        <v>9</v>
      </c>
      <c r="G2582" s="52">
        <f t="shared" si="120"/>
        <v>1646</v>
      </c>
      <c r="H2582" s="45">
        <f t="shared" si="121"/>
        <v>2</v>
      </c>
      <c r="I2582" s="43">
        <f t="shared" si="122"/>
        <v>3</v>
      </c>
    </row>
    <row r="2583" spans="3:9" hidden="1" x14ac:dyDescent="0.25">
      <c r="C2583" s="53">
        <v>43708</v>
      </c>
      <c r="D2583" s="45">
        <v>0.72569444444444453</v>
      </c>
      <c r="E2583" s="45" t="s">
        <v>261</v>
      </c>
      <c r="F2583" s="54">
        <v>9</v>
      </c>
      <c r="G2583" s="52">
        <f t="shared" si="120"/>
        <v>1646</v>
      </c>
      <c r="H2583" s="45">
        <f t="shared" si="121"/>
        <v>1</v>
      </c>
      <c r="I2583" s="43">
        <f t="shared" si="122"/>
        <v>3</v>
      </c>
    </row>
    <row r="2584" spans="3:9" hidden="1" x14ac:dyDescent="0.25">
      <c r="C2584" s="53">
        <v>43715</v>
      </c>
      <c r="D2584" s="45">
        <v>0.56944444444444442</v>
      </c>
      <c r="E2584" s="45" t="s">
        <v>303</v>
      </c>
      <c r="F2584" s="54">
        <v>3</v>
      </c>
      <c r="G2584" s="52">
        <f t="shared" si="120"/>
        <v>1647</v>
      </c>
      <c r="H2584" s="45">
        <f t="shared" si="121"/>
        <v>3</v>
      </c>
      <c r="I2584" s="43">
        <f t="shared" si="122"/>
        <v>3</v>
      </c>
    </row>
    <row r="2585" spans="3:9" hidden="1" x14ac:dyDescent="0.25">
      <c r="C2585" s="53">
        <v>43715</v>
      </c>
      <c r="D2585" s="45">
        <v>0.56944444444444442</v>
      </c>
      <c r="E2585" s="45" t="s">
        <v>303</v>
      </c>
      <c r="F2585" s="54">
        <v>3</v>
      </c>
      <c r="G2585" s="52">
        <f t="shared" si="120"/>
        <v>1647</v>
      </c>
      <c r="H2585" s="45">
        <f t="shared" si="121"/>
        <v>2</v>
      </c>
      <c r="I2585" s="43">
        <f t="shared" si="122"/>
        <v>3</v>
      </c>
    </row>
    <row r="2586" spans="3:9" hidden="1" x14ac:dyDescent="0.25">
      <c r="C2586" s="53">
        <v>43715</v>
      </c>
      <c r="D2586" s="45">
        <v>0.56944444444444442</v>
      </c>
      <c r="E2586" s="45" t="s">
        <v>303</v>
      </c>
      <c r="F2586" s="54">
        <v>3</v>
      </c>
      <c r="G2586" s="52">
        <f t="shared" si="120"/>
        <v>1647</v>
      </c>
      <c r="H2586" s="45">
        <f t="shared" si="121"/>
        <v>1</v>
      </c>
      <c r="I2586" s="43">
        <f t="shared" si="122"/>
        <v>3</v>
      </c>
    </row>
    <row r="2587" spans="3:9" hidden="1" x14ac:dyDescent="0.25">
      <c r="C2587" s="53">
        <v>43715</v>
      </c>
      <c r="D2587" s="45">
        <v>0.59375</v>
      </c>
      <c r="E2587" s="45" t="s">
        <v>303</v>
      </c>
      <c r="F2587" s="54">
        <v>4</v>
      </c>
      <c r="G2587" s="52">
        <f t="shared" si="120"/>
        <v>1648</v>
      </c>
      <c r="H2587" s="45">
        <f t="shared" si="121"/>
        <v>3</v>
      </c>
      <c r="I2587" s="43">
        <f t="shared" si="122"/>
        <v>3</v>
      </c>
    </row>
    <row r="2588" spans="3:9" hidden="1" x14ac:dyDescent="0.25">
      <c r="C2588" s="53">
        <v>43715</v>
      </c>
      <c r="D2588" s="45">
        <v>0.59375</v>
      </c>
      <c r="E2588" s="45" t="s">
        <v>303</v>
      </c>
      <c r="F2588" s="54">
        <v>4</v>
      </c>
      <c r="G2588" s="52">
        <f t="shared" si="120"/>
        <v>1648</v>
      </c>
      <c r="H2588" s="45">
        <f t="shared" si="121"/>
        <v>2</v>
      </c>
      <c r="I2588" s="43">
        <f t="shared" si="122"/>
        <v>3</v>
      </c>
    </row>
    <row r="2589" spans="3:9" hidden="1" x14ac:dyDescent="0.25">
      <c r="C2589" s="53">
        <v>43715</v>
      </c>
      <c r="D2589" s="45">
        <v>0.59375</v>
      </c>
      <c r="E2589" s="45" t="s">
        <v>303</v>
      </c>
      <c r="F2589" s="54">
        <v>4</v>
      </c>
      <c r="G2589" s="52">
        <f t="shared" si="120"/>
        <v>1648</v>
      </c>
      <c r="H2589" s="45">
        <f t="shared" si="121"/>
        <v>1</v>
      </c>
      <c r="I2589" s="43">
        <f t="shared" si="122"/>
        <v>3</v>
      </c>
    </row>
    <row r="2590" spans="3:9" hidden="1" x14ac:dyDescent="0.25">
      <c r="C2590" s="53">
        <v>43715</v>
      </c>
      <c r="D2590" s="45">
        <v>0.64583333333333337</v>
      </c>
      <c r="E2590" s="45" t="s">
        <v>303</v>
      </c>
      <c r="F2590" s="54">
        <v>6</v>
      </c>
      <c r="G2590" s="52">
        <f t="shared" si="120"/>
        <v>1649</v>
      </c>
      <c r="H2590" s="45">
        <f t="shared" si="121"/>
        <v>3</v>
      </c>
      <c r="I2590" s="43">
        <f t="shared" si="122"/>
        <v>3</v>
      </c>
    </row>
    <row r="2591" spans="3:9" hidden="1" x14ac:dyDescent="0.25">
      <c r="C2591" s="53">
        <v>43715</v>
      </c>
      <c r="D2591" s="45">
        <v>0.64583333333333337</v>
      </c>
      <c r="E2591" s="45" t="s">
        <v>303</v>
      </c>
      <c r="F2591" s="54">
        <v>6</v>
      </c>
      <c r="G2591" s="52">
        <f t="shared" si="120"/>
        <v>1649</v>
      </c>
      <c r="H2591" s="45">
        <f t="shared" si="121"/>
        <v>2</v>
      </c>
      <c r="I2591" s="43">
        <f t="shared" si="122"/>
        <v>3</v>
      </c>
    </row>
    <row r="2592" spans="3:9" hidden="1" x14ac:dyDescent="0.25">
      <c r="C2592" s="53">
        <v>43715</v>
      </c>
      <c r="D2592" s="45">
        <v>0.64583333333333337</v>
      </c>
      <c r="E2592" s="45" t="s">
        <v>303</v>
      </c>
      <c r="F2592" s="54">
        <v>6</v>
      </c>
      <c r="G2592" s="52">
        <f t="shared" si="120"/>
        <v>1649</v>
      </c>
      <c r="H2592" s="45">
        <f t="shared" si="121"/>
        <v>1</v>
      </c>
      <c r="I2592" s="43">
        <f t="shared" si="122"/>
        <v>3</v>
      </c>
    </row>
    <row r="2593" spans="3:9" hidden="1" x14ac:dyDescent="0.25">
      <c r="C2593" s="53">
        <v>43715</v>
      </c>
      <c r="D2593" s="45">
        <v>0.67361111111111116</v>
      </c>
      <c r="E2593" s="45" t="s">
        <v>303</v>
      </c>
      <c r="F2593" s="54">
        <v>7</v>
      </c>
      <c r="G2593" s="52">
        <f t="shared" si="120"/>
        <v>1650</v>
      </c>
      <c r="H2593" s="45">
        <f t="shared" si="121"/>
        <v>3</v>
      </c>
      <c r="I2593" s="43">
        <f t="shared" si="122"/>
        <v>3</v>
      </c>
    </row>
    <row r="2594" spans="3:9" hidden="1" x14ac:dyDescent="0.25">
      <c r="C2594" s="53">
        <v>43715</v>
      </c>
      <c r="D2594" s="45">
        <v>0.67361111111111116</v>
      </c>
      <c r="E2594" s="45" t="s">
        <v>303</v>
      </c>
      <c r="F2594" s="54">
        <v>7</v>
      </c>
      <c r="G2594" s="52">
        <f t="shared" si="120"/>
        <v>1650</v>
      </c>
      <c r="H2594" s="45">
        <f t="shared" si="121"/>
        <v>2</v>
      </c>
      <c r="I2594" s="43">
        <f t="shared" si="122"/>
        <v>3</v>
      </c>
    </row>
    <row r="2595" spans="3:9" hidden="1" x14ac:dyDescent="0.25">
      <c r="C2595" s="53">
        <v>43715</v>
      </c>
      <c r="D2595" s="45">
        <v>0.67361111111111116</v>
      </c>
      <c r="E2595" s="45" t="s">
        <v>303</v>
      </c>
      <c r="F2595" s="54">
        <v>7</v>
      </c>
      <c r="G2595" s="52">
        <f t="shared" si="120"/>
        <v>1650</v>
      </c>
      <c r="H2595" s="45">
        <f t="shared" si="121"/>
        <v>1</v>
      </c>
      <c r="I2595" s="43">
        <f t="shared" si="122"/>
        <v>3</v>
      </c>
    </row>
    <row r="2596" spans="3:9" hidden="1" x14ac:dyDescent="0.25">
      <c r="C2596" s="53">
        <v>43715</v>
      </c>
      <c r="D2596" s="45">
        <v>0.70138888888888884</v>
      </c>
      <c r="E2596" s="45" t="s">
        <v>303</v>
      </c>
      <c r="F2596" s="54">
        <v>8</v>
      </c>
      <c r="G2596" s="52">
        <f t="shared" si="120"/>
        <v>1651</v>
      </c>
      <c r="H2596" s="45">
        <f t="shared" si="121"/>
        <v>3</v>
      </c>
      <c r="I2596" s="43">
        <f t="shared" si="122"/>
        <v>3</v>
      </c>
    </row>
    <row r="2597" spans="3:9" hidden="1" x14ac:dyDescent="0.25">
      <c r="C2597" s="53">
        <v>43715</v>
      </c>
      <c r="D2597" s="45">
        <v>0.70138888888888884</v>
      </c>
      <c r="E2597" s="45" t="s">
        <v>303</v>
      </c>
      <c r="F2597" s="54">
        <v>8</v>
      </c>
      <c r="G2597" s="52">
        <f t="shared" si="120"/>
        <v>1651</v>
      </c>
      <c r="H2597" s="45">
        <f t="shared" si="121"/>
        <v>2</v>
      </c>
      <c r="I2597" s="43">
        <f t="shared" si="122"/>
        <v>3</v>
      </c>
    </row>
    <row r="2598" spans="3:9" hidden="1" x14ac:dyDescent="0.25">
      <c r="C2598" s="53">
        <v>43715</v>
      </c>
      <c r="D2598" s="45">
        <v>0.70138888888888884</v>
      </c>
      <c r="E2598" s="45" t="s">
        <v>303</v>
      </c>
      <c r="F2598" s="54">
        <v>8</v>
      </c>
      <c r="G2598" s="52">
        <f t="shared" si="120"/>
        <v>1651</v>
      </c>
      <c r="H2598" s="45">
        <f t="shared" si="121"/>
        <v>1</v>
      </c>
      <c r="I2598" s="43">
        <f t="shared" si="122"/>
        <v>3</v>
      </c>
    </row>
    <row r="2599" spans="3:9" hidden="1" x14ac:dyDescent="0.25">
      <c r="C2599" s="53">
        <v>43715</v>
      </c>
      <c r="D2599" s="45">
        <v>0.72916666666666663</v>
      </c>
      <c r="E2599" s="45" t="s">
        <v>303</v>
      </c>
      <c r="F2599" s="54">
        <v>9</v>
      </c>
      <c r="G2599" s="52">
        <f t="shared" si="120"/>
        <v>1652</v>
      </c>
      <c r="H2599" s="45">
        <f t="shared" si="121"/>
        <v>3</v>
      </c>
      <c r="I2599" s="43">
        <f t="shared" si="122"/>
        <v>3</v>
      </c>
    </row>
    <row r="2600" spans="3:9" hidden="1" x14ac:dyDescent="0.25">
      <c r="C2600" s="53">
        <v>43715</v>
      </c>
      <c r="D2600" s="45">
        <v>0.72916666666666663</v>
      </c>
      <c r="E2600" s="45" t="s">
        <v>303</v>
      </c>
      <c r="F2600" s="54">
        <v>9</v>
      </c>
      <c r="G2600" s="52">
        <f t="shared" si="120"/>
        <v>1652</v>
      </c>
      <c r="H2600" s="45">
        <f t="shared" si="121"/>
        <v>2</v>
      </c>
      <c r="I2600" s="43">
        <f t="shared" si="122"/>
        <v>3</v>
      </c>
    </row>
    <row r="2601" spans="3:9" hidden="1" x14ac:dyDescent="0.25">
      <c r="C2601" s="53">
        <v>43715</v>
      </c>
      <c r="D2601" s="45">
        <v>0.72916666666666663</v>
      </c>
      <c r="E2601" s="45" t="s">
        <v>303</v>
      </c>
      <c r="F2601" s="54">
        <v>9</v>
      </c>
      <c r="G2601" s="52">
        <f t="shared" si="120"/>
        <v>1652</v>
      </c>
      <c r="H2601" s="45">
        <f t="shared" si="121"/>
        <v>1</v>
      </c>
      <c r="I2601" s="43">
        <f t="shared" si="122"/>
        <v>3</v>
      </c>
    </row>
    <row r="2602" spans="3:9" hidden="1" x14ac:dyDescent="0.25">
      <c r="C2602" s="53">
        <v>43722</v>
      </c>
      <c r="D2602" s="45">
        <v>0.52083333333333337</v>
      </c>
      <c r="E2602" s="45" t="s">
        <v>898</v>
      </c>
      <c r="F2602" s="54">
        <v>1</v>
      </c>
      <c r="G2602" s="52">
        <f t="shared" si="120"/>
        <v>1653</v>
      </c>
      <c r="H2602" s="45">
        <f t="shared" si="121"/>
        <v>3</v>
      </c>
      <c r="I2602" s="43">
        <f t="shared" si="122"/>
        <v>3</v>
      </c>
    </row>
    <row r="2603" spans="3:9" hidden="1" x14ac:dyDescent="0.25">
      <c r="C2603" s="53">
        <v>43722</v>
      </c>
      <c r="D2603" s="45">
        <v>0.52083333333333337</v>
      </c>
      <c r="E2603" s="45" t="s">
        <v>898</v>
      </c>
      <c r="F2603" s="54">
        <v>1</v>
      </c>
      <c r="G2603" s="52">
        <f t="shared" si="120"/>
        <v>1653</v>
      </c>
      <c r="H2603" s="45">
        <f t="shared" si="121"/>
        <v>2</v>
      </c>
      <c r="I2603" s="43">
        <f t="shared" si="122"/>
        <v>3</v>
      </c>
    </row>
    <row r="2604" spans="3:9" hidden="1" x14ac:dyDescent="0.25">
      <c r="C2604" s="53">
        <v>43722</v>
      </c>
      <c r="D2604" s="45">
        <v>0.52083333333333337</v>
      </c>
      <c r="E2604" s="45" t="s">
        <v>898</v>
      </c>
      <c r="F2604" s="54">
        <v>1</v>
      </c>
      <c r="G2604" s="52">
        <f t="shared" si="120"/>
        <v>1653</v>
      </c>
      <c r="H2604" s="45">
        <f t="shared" si="121"/>
        <v>1</v>
      </c>
      <c r="I2604" s="43">
        <f t="shared" si="122"/>
        <v>3</v>
      </c>
    </row>
    <row r="2605" spans="3:9" hidden="1" x14ac:dyDescent="0.25">
      <c r="C2605" s="53">
        <v>43722</v>
      </c>
      <c r="D2605" s="45">
        <v>0.59375</v>
      </c>
      <c r="E2605" s="45" t="s">
        <v>898</v>
      </c>
      <c r="F2605" s="54">
        <v>4</v>
      </c>
      <c r="G2605" s="52">
        <f t="shared" si="120"/>
        <v>1654</v>
      </c>
      <c r="H2605" s="45">
        <f t="shared" si="121"/>
        <v>3</v>
      </c>
      <c r="I2605" s="43">
        <f t="shared" si="122"/>
        <v>3</v>
      </c>
    </row>
    <row r="2606" spans="3:9" hidden="1" x14ac:dyDescent="0.25">
      <c r="C2606" s="53">
        <v>43722</v>
      </c>
      <c r="D2606" s="45">
        <v>0.63541666666666696</v>
      </c>
      <c r="E2606" s="45" t="s">
        <v>898</v>
      </c>
      <c r="F2606" s="54">
        <v>4</v>
      </c>
      <c r="G2606" s="52">
        <f t="shared" si="120"/>
        <v>1654</v>
      </c>
      <c r="H2606" s="45">
        <f t="shared" si="121"/>
        <v>2</v>
      </c>
      <c r="I2606" s="43">
        <f t="shared" si="122"/>
        <v>3</v>
      </c>
    </row>
    <row r="2607" spans="3:9" hidden="1" x14ac:dyDescent="0.25">
      <c r="C2607" s="53">
        <v>43722</v>
      </c>
      <c r="D2607" s="45">
        <v>0.67708333333333304</v>
      </c>
      <c r="E2607" s="45" t="s">
        <v>898</v>
      </c>
      <c r="F2607" s="54">
        <v>4</v>
      </c>
      <c r="G2607" s="52">
        <f t="shared" si="120"/>
        <v>1654</v>
      </c>
      <c r="H2607" s="45">
        <f t="shared" si="121"/>
        <v>1</v>
      </c>
      <c r="I2607" s="43">
        <f t="shared" si="122"/>
        <v>3</v>
      </c>
    </row>
    <row r="2608" spans="3:9" hidden="1" x14ac:dyDescent="0.25">
      <c r="C2608" s="53">
        <v>43722</v>
      </c>
      <c r="D2608" s="45">
        <v>0.61805555555555558</v>
      </c>
      <c r="E2608" s="45" t="s">
        <v>898</v>
      </c>
      <c r="F2608" s="54">
        <v>5</v>
      </c>
      <c r="G2608" s="52">
        <f t="shared" si="120"/>
        <v>1655</v>
      </c>
      <c r="H2608" s="45">
        <f t="shared" si="121"/>
        <v>3</v>
      </c>
      <c r="I2608" s="43">
        <f t="shared" si="122"/>
        <v>3</v>
      </c>
    </row>
    <row r="2609" spans="3:9" hidden="1" x14ac:dyDescent="0.25">
      <c r="C2609" s="53">
        <v>43722</v>
      </c>
      <c r="D2609" s="45">
        <v>0.61805555555555558</v>
      </c>
      <c r="E2609" s="45" t="s">
        <v>898</v>
      </c>
      <c r="F2609" s="54">
        <v>5</v>
      </c>
      <c r="G2609" s="52">
        <f t="shared" si="120"/>
        <v>1655</v>
      </c>
      <c r="H2609" s="45">
        <f t="shared" si="121"/>
        <v>2</v>
      </c>
      <c r="I2609" s="43">
        <f t="shared" si="122"/>
        <v>3</v>
      </c>
    </row>
    <row r="2610" spans="3:9" hidden="1" x14ac:dyDescent="0.25">
      <c r="C2610" s="53">
        <v>43722</v>
      </c>
      <c r="D2610" s="45">
        <v>0.61805555555555558</v>
      </c>
      <c r="E2610" s="45" t="s">
        <v>898</v>
      </c>
      <c r="F2610" s="54">
        <v>5</v>
      </c>
      <c r="G2610" s="52">
        <f t="shared" si="120"/>
        <v>1655</v>
      </c>
      <c r="H2610" s="45">
        <f t="shared" si="121"/>
        <v>1</v>
      </c>
      <c r="I2610" s="43">
        <f t="shared" si="122"/>
        <v>3</v>
      </c>
    </row>
    <row r="2611" spans="3:9" hidden="1" x14ac:dyDescent="0.25">
      <c r="C2611" s="53">
        <v>43722</v>
      </c>
      <c r="D2611" s="45">
        <v>0.64583333333333337</v>
      </c>
      <c r="E2611" s="45" t="s">
        <v>898</v>
      </c>
      <c r="F2611" s="54">
        <v>6</v>
      </c>
      <c r="G2611" s="52">
        <f t="shared" si="120"/>
        <v>1656</v>
      </c>
      <c r="H2611" s="45">
        <f t="shared" si="121"/>
        <v>3</v>
      </c>
      <c r="I2611" s="43">
        <f t="shared" si="122"/>
        <v>3</v>
      </c>
    </row>
    <row r="2612" spans="3:9" hidden="1" x14ac:dyDescent="0.25">
      <c r="C2612" s="53">
        <v>43722</v>
      </c>
      <c r="D2612" s="45">
        <v>0.64583333333333337</v>
      </c>
      <c r="E2612" s="45" t="s">
        <v>898</v>
      </c>
      <c r="F2612" s="54">
        <v>6</v>
      </c>
      <c r="G2612" s="52">
        <f t="shared" si="120"/>
        <v>1656</v>
      </c>
      <c r="H2612" s="45">
        <f t="shared" si="121"/>
        <v>2</v>
      </c>
      <c r="I2612" s="43">
        <f t="shared" si="122"/>
        <v>3</v>
      </c>
    </row>
    <row r="2613" spans="3:9" hidden="1" x14ac:dyDescent="0.25">
      <c r="C2613" s="53">
        <v>43722</v>
      </c>
      <c r="D2613" s="45">
        <v>0.64583333333333337</v>
      </c>
      <c r="E2613" s="45" t="s">
        <v>898</v>
      </c>
      <c r="F2613" s="54">
        <v>6</v>
      </c>
      <c r="G2613" s="52">
        <f t="shared" si="120"/>
        <v>1656</v>
      </c>
      <c r="H2613" s="45">
        <f t="shared" si="121"/>
        <v>1</v>
      </c>
      <c r="I2613" s="43">
        <f t="shared" si="122"/>
        <v>3</v>
      </c>
    </row>
    <row r="2614" spans="3:9" hidden="1" x14ac:dyDescent="0.25">
      <c r="C2614" s="53">
        <v>43722</v>
      </c>
      <c r="D2614" s="45">
        <v>0.67361111111111116</v>
      </c>
      <c r="E2614" s="45" t="s">
        <v>898</v>
      </c>
      <c r="F2614" s="54">
        <v>7</v>
      </c>
      <c r="G2614" s="52">
        <f t="shared" si="120"/>
        <v>1657</v>
      </c>
      <c r="H2614" s="45">
        <f t="shared" si="121"/>
        <v>3</v>
      </c>
      <c r="I2614" s="43">
        <f t="shared" si="122"/>
        <v>3</v>
      </c>
    </row>
    <row r="2615" spans="3:9" hidden="1" x14ac:dyDescent="0.25">
      <c r="C2615" s="53">
        <v>43722</v>
      </c>
      <c r="D2615" s="45">
        <v>0.67361111111111116</v>
      </c>
      <c r="E2615" s="45" t="s">
        <v>898</v>
      </c>
      <c r="F2615" s="54">
        <v>7</v>
      </c>
      <c r="G2615" s="52">
        <f t="shared" si="120"/>
        <v>1657</v>
      </c>
      <c r="H2615" s="45">
        <f t="shared" si="121"/>
        <v>2</v>
      </c>
      <c r="I2615" s="43">
        <f t="shared" si="122"/>
        <v>3</v>
      </c>
    </row>
    <row r="2616" spans="3:9" hidden="1" x14ac:dyDescent="0.25">
      <c r="C2616" s="53">
        <v>43722</v>
      </c>
      <c r="D2616" s="45">
        <v>0.67361111111111116</v>
      </c>
      <c r="E2616" s="45" t="s">
        <v>898</v>
      </c>
      <c r="F2616" s="54">
        <v>7</v>
      </c>
      <c r="G2616" s="52">
        <f t="shared" si="120"/>
        <v>1657</v>
      </c>
      <c r="H2616" s="45">
        <f t="shared" si="121"/>
        <v>1</v>
      </c>
      <c r="I2616" s="43">
        <f t="shared" si="122"/>
        <v>3</v>
      </c>
    </row>
    <row r="2617" spans="3:9" hidden="1" x14ac:dyDescent="0.25">
      <c r="C2617" s="53">
        <v>43722</v>
      </c>
      <c r="D2617" s="45">
        <v>0.70138888888888884</v>
      </c>
      <c r="E2617" s="45" t="s">
        <v>898</v>
      </c>
      <c r="F2617" s="54">
        <v>8</v>
      </c>
      <c r="G2617" s="52">
        <f t="shared" si="120"/>
        <v>1658</v>
      </c>
      <c r="H2617" s="45">
        <f t="shared" si="121"/>
        <v>3</v>
      </c>
      <c r="I2617" s="43">
        <f t="shared" si="122"/>
        <v>3</v>
      </c>
    </row>
    <row r="2618" spans="3:9" hidden="1" x14ac:dyDescent="0.25">
      <c r="C2618" s="53">
        <v>43722</v>
      </c>
      <c r="D2618" s="45">
        <v>0.70138888888888884</v>
      </c>
      <c r="E2618" s="45" t="s">
        <v>898</v>
      </c>
      <c r="F2618" s="54">
        <v>8</v>
      </c>
      <c r="G2618" s="52">
        <f t="shared" si="120"/>
        <v>1658</v>
      </c>
      <c r="H2618" s="45">
        <f t="shared" si="121"/>
        <v>2</v>
      </c>
      <c r="I2618" s="43">
        <f t="shared" si="122"/>
        <v>3</v>
      </c>
    </row>
    <row r="2619" spans="3:9" hidden="1" x14ac:dyDescent="0.25">
      <c r="C2619" s="53">
        <v>43722</v>
      </c>
      <c r="D2619" s="45">
        <v>0.70138888888888884</v>
      </c>
      <c r="E2619" s="45" t="s">
        <v>898</v>
      </c>
      <c r="F2619" s="54">
        <v>8</v>
      </c>
      <c r="G2619" s="52">
        <f t="shared" si="120"/>
        <v>1658</v>
      </c>
      <c r="H2619" s="45">
        <f t="shared" si="121"/>
        <v>1</v>
      </c>
      <c r="I2619" s="43">
        <f t="shared" si="122"/>
        <v>3</v>
      </c>
    </row>
    <row r="2620" spans="3:9" hidden="1" x14ac:dyDescent="0.25">
      <c r="C2620" s="53">
        <v>43722</v>
      </c>
      <c r="D2620" s="45">
        <v>0.72569444444444453</v>
      </c>
      <c r="E2620" s="45" t="s">
        <v>898</v>
      </c>
      <c r="F2620" s="54">
        <v>9</v>
      </c>
      <c r="G2620" s="52">
        <f t="shared" si="120"/>
        <v>1659</v>
      </c>
      <c r="H2620" s="45">
        <f t="shared" si="121"/>
        <v>3</v>
      </c>
      <c r="I2620" s="43">
        <f t="shared" si="122"/>
        <v>3</v>
      </c>
    </row>
    <row r="2621" spans="3:9" hidden="1" x14ac:dyDescent="0.25">
      <c r="C2621" s="53">
        <v>43722</v>
      </c>
      <c r="D2621" s="45">
        <v>0.72569444444444453</v>
      </c>
      <c r="E2621" s="45" t="s">
        <v>898</v>
      </c>
      <c r="F2621" s="54">
        <v>9</v>
      </c>
      <c r="G2621" s="52">
        <f t="shared" si="120"/>
        <v>1659</v>
      </c>
      <c r="H2621" s="45">
        <f t="shared" si="121"/>
        <v>2</v>
      </c>
      <c r="I2621" s="43">
        <f t="shared" si="122"/>
        <v>3</v>
      </c>
    </row>
    <row r="2622" spans="3:9" hidden="1" x14ac:dyDescent="0.25">
      <c r="C2622" s="53">
        <v>43722</v>
      </c>
      <c r="D2622" s="45">
        <v>0.72569444444444453</v>
      </c>
      <c r="E2622" s="45" t="s">
        <v>898</v>
      </c>
      <c r="F2622" s="54">
        <v>9</v>
      </c>
      <c r="G2622" s="52">
        <f t="shared" si="120"/>
        <v>1659</v>
      </c>
      <c r="H2622" s="45">
        <f t="shared" si="121"/>
        <v>1</v>
      </c>
      <c r="I2622" s="43">
        <f t="shared" si="122"/>
        <v>3</v>
      </c>
    </row>
    <row r="2623" spans="3:9" hidden="1" x14ac:dyDescent="0.25">
      <c r="C2623" s="53">
        <v>43729</v>
      </c>
      <c r="D2623" s="45">
        <v>0.59722222222222221</v>
      </c>
      <c r="E2623" s="45" t="s">
        <v>261</v>
      </c>
      <c r="F2623" s="54">
        <v>4</v>
      </c>
      <c r="G2623" s="52">
        <f t="shared" si="120"/>
        <v>1660</v>
      </c>
      <c r="H2623" s="45">
        <f t="shared" si="121"/>
        <v>3</v>
      </c>
      <c r="I2623" s="43">
        <f t="shared" si="122"/>
        <v>3</v>
      </c>
    </row>
    <row r="2624" spans="3:9" hidden="1" x14ac:dyDescent="0.25">
      <c r="C2624" s="53">
        <v>43729</v>
      </c>
      <c r="D2624" s="45">
        <v>0.59722222222222221</v>
      </c>
      <c r="E2624" s="45" t="s">
        <v>261</v>
      </c>
      <c r="F2624" s="54">
        <v>4</v>
      </c>
      <c r="G2624" s="52">
        <f t="shared" si="120"/>
        <v>1660</v>
      </c>
      <c r="H2624" s="45">
        <f t="shared" si="121"/>
        <v>2</v>
      </c>
      <c r="I2624" s="43">
        <f t="shared" si="122"/>
        <v>3</v>
      </c>
    </row>
    <row r="2625" spans="3:9" hidden="1" x14ac:dyDescent="0.25">
      <c r="C2625" s="53">
        <v>43729</v>
      </c>
      <c r="D2625" s="45">
        <v>0.59722222222222221</v>
      </c>
      <c r="E2625" s="45" t="s">
        <v>261</v>
      </c>
      <c r="F2625" s="54">
        <v>4</v>
      </c>
      <c r="G2625" s="52">
        <f t="shared" si="120"/>
        <v>1660</v>
      </c>
      <c r="H2625" s="45">
        <f t="shared" si="121"/>
        <v>1</v>
      </c>
      <c r="I2625" s="43">
        <f t="shared" si="122"/>
        <v>3</v>
      </c>
    </row>
    <row r="2626" spans="3:9" hidden="1" x14ac:dyDescent="0.25">
      <c r="C2626" s="53">
        <v>43729</v>
      </c>
      <c r="D2626" s="45">
        <v>0.62152777777777779</v>
      </c>
      <c r="E2626" s="45" t="s">
        <v>261</v>
      </c>
      <c r="F2626" s="54">
        <v>5</v>
      </c>
      <c r="G2626" s="52">
        <f t="shared" si="120"/>
        <v>1661</v>
      </c>
      <c r="H2626" s="45">
        <f t="shared" si="121"/>
        <v>3</v>
      </c>
      <c r="I2626" s="43">
        <f t="shared" si="122"/>
        <v>3</v>
      </c>
    </row>
    <row r="2627" spans="3:9" hidden="1" x14ac:dyDescent="0.25">
      <c r="C2627" s="53">
        <v>43729</v>
      </c>
      <c r="D2627" s="45">
        <v>0.62152777777777779</v>
      </c>
      <c r="E2627" s="45" t="s">
        <v>261</v>
      </c>
      <c r="F2627" s="54">
        <v>5</v>
      </c>
      <c r="G2627" s="52">
        <f t="shared" si="120"/>
        <v>1661</v>
      </c>
      <c r="H2627" s="45">
        <f t="shared" si="121"/>
        <v>2</v>
      </c>
      <c r="I2627" s="43">
        <f t="shared" si="122"/>
        <v>3</v>
      </c>
    </row>
    <row r="2628" spans="3:9" hidden="1" x14ac:dyDescent="0.25">
      <c r="C2628" s="53">
        <v>43729</v>
      </c>
      <c r="D2628" s="45">
        <v>0.62152777777777779</v>
      </c>
      <c r="E2628" s="45" t="s">
        <v>261</v>
      </c>
      <c r="F2628" s="54">
        <v>5</v>
      </c>
      <c r="G2628" s="52">
        <f t="shared" si="120"/>
        <v>1661</v>
      </c>
      <c r="H2628" s="45">
        <f t="shared" si="121"/>
        <v>1</v>
      </c>
      <c r="I2628" s="43">
        <f t="shared" si="122"/>
        <v>3</v>
      </c>
    </row>
    <row r="2629" spans="3:9" hidden="1" x14ac:dyDescent="0.25">
      <c r="C2629" s="53">
        <v>43729</v>
      </c>
      <c r="D2629" s="45">
        <v>0.64930555555555558</v>
      </c>
      <c r="E2629" s="45" t="s">
        <v>261</v>
      </c>
      <c r="F2629" s="54">
        <v>6</v>
      </c>
      <c r="G2629" s="52">
        <f t="shared" ref="G2629:G2692" si="123">IF(AND(C2629=C2628,F2629=F2628),G2628,G2628+1)</f>
        <v>1662</v>
      </c>
      <c r="H2629" s="45">
        <f t="shared" si="121"/>
        <v>3</v>
      </c>
      <c r="I2629" s="43">
        <f t="shared" si="122"/>
        <v>3</v>
      </c>
    </row>
    <row r="2630" spans="3:9" hidden="1" x14ac:dyDescent="0.25">
      <c r="C2630" s="53">
        <v>43729</v>
      </c>
      <c r="D2630" s="45">
        <v>0.64930555555555558</v>
      </c>
      <c r="E2630" s="45" t="s">
        <v>261</v>
      </c>
      <c r="F2630" s="54">
        <v>6</v>
      </c>
      <c r="G2630" s="52">
        <f t="shared" si="123"/>
        <v>1662</v>
      </c>
      <c r="H2630" s="45">
        <f t="shared" ref="H2630:H2693" si="124">IF(G2630=G2632,3,IF(G2630=G2631,2,1))</f>
        <v>2</v>
      </c>
      <c r="I2630" s="43">
        <f t="shared" ref="I2630:I2693" si="125">IF(H2628=3,3,IF(H2629=3,3,IF(H2629=2,2,H2630)))</f>
        <v>3</v>
      </c>
    </row>
    <row r="2631" spans="3:9" hidden="1" x14ac:dyDescent="0.25">
      <c r="C2631" s="53">
        <v>43729</v>
      </c>
      <c r="D2631" s="45">
        <v>0.64930555555555558</v>
      </c>
      <c r="E2631" s="45" t="s">
        <v>261</v>
      </c>
      <c r="F2631" s="54">
        <v>6</v>
      </c>
      <c r="G2631" s="52">
        <f t="shared" si="123"/>
        <v>1662</v>
      </c>
      <c r="H2631" s="45">
        <f t="shared" si="124"/>
        <v>1</v>
      </c>
      <c r="I2631" s="43">
        <f t="shared" si="125"/>
        <v>3</v>
      </c>
    </row>
    <row r="2632" spans="3:9" hidden="1" x14ac:dyDescent="0.25">
      <c r="C2632" s="53">
        <v>43729</v>
      </c>
      <c r="D2632" s="45">
        <v>0.67708333333333337</v>
      </c>
      <c r="E2632" s="45" t="s">
        <v>261</v>
      </c>
      <c r="F2632" s="54">
        <v>7</v>
      </c>
      <c r="G2632" s="52">
        <f t="shared" si="123"/>
        <v>1663</v>
      </c>
      <c r="H2632" s="45">
        <f t="shared" si="124"/>
        <v>3</v>
      </c>
      <c r="I2632" s="43">
        <f t="shared" si="125"/>
        <v>3</v>
      </c>
    </row>
    <row r="2633" spans="3:9" hidden="1" x14ac:dyDescent="0.25">
      <c r="C2633" s="53">
        <v>43729</v>
      </c>
      <c r="D2633" s="45">
        <v>0.67708333333333337</v>
      </c>
      <c r="E2633" s="45" t="s">
        <v>261</v>
      </c>
      <c r="F2633" s="54">
        <v>7</v>
      </c>
      <c r="G2633" s="52">
        <f t="shared" si="123"/>
        <v>1663</v>
      </c>
      <c r="H2633" s="45">
        <f t="shared" si="124"/>
        <v>2</v>
      </c>
      <c r="I2633" s="43">
        <f t="shared" si="125"/>
        <v>3</v>
      </c>
    </row>
    <row r="2634" spans="3:9" hidden="1" x14ac:dyDescent="0.25">
      <c r="C2634" s="53">
        <v>43729</v>
      </c>
      <c r="D2634" s="45">
        <v>0.67708333333333337</v>
      </c>
      <c r="E2634" s="45" t="s">
        <v>261</v>
      </c>
      <c r="F2634" s="54">
        <v>7</v>
      </c>
      <c r="G2634" s="52">
        <f t="shared" si="123"/>
        <v>1663</v>
      </c>
      <c r="H2634" s="45">
        <f t="shared" si="124"/>
        <v>1</v>
      </c>
      <c r="I2634" s="43">
        <f t="shared" si="125"/>
        <v>3</v>
      </c>
    </row>
    <row r="2635" spans="3:9" hidden="1" x14ac:dyDescent="0.25">
      <c r="C2635" s="53">
        <v>43729</v>
      </c>
      <c r="D2635" s="45">
        <v>0.73263888888888884</v>
      </c>
      <c r="E2635" s="45" t="s">
        <v>261</v>
      </c>
      <c r="F2635" s="54">
        <v>9</v>
      </c>
      <c r="G2635" s="52">
        <f t="shared" si="123"/>
        <v>1664</v>
      </c>
      <c r="H2635" s="45">
        <f t="shared" si="124"/>
        <v>3</v>
      </c>
      <c r="I2635" s="43">
        <f t="shared" si="125"/>
        <v>3</v>
      </c>
    </row>
    <row r="2636" spans="3:9" hidden="1" x14ac:dyDescent="0.25">
      <c r="C2636" s="53">
        <v>43729</v>
      </c>
      <c r="D2636" s="45">
        <v>0.73263888888888884</v>
      </c>
      <c r="E2636" s="45" t="s">
        <v>261</v>
      </c>
      <c r="F2636" s="54">
        <v>9</v>
      </c>
      <c r="G2636" s="52">
        <f t="shared" si="123"/>
        <v>1664</v>
      </c>
      <c r="H2636" s="45">
        <f t="shared" si="124"/>
        <v>2</v>
      </c>
      <c r="I2636" s="43">
        <f t="shared" si="125"/>
        <v>3</v>
      </c>
    </row>
    <row r="2637" spans="3:9" hidden="1" x14ac:dyDescent="0.25">
      <c r="C2637" s="53">
        <v>43729</v>
      </c>
      <c r="D2637" s="45">
        <v>0.73263888888888884</v>
      </c>
      <c r="E2637" s="45" t="s">
        <v>261</v>
      </c>
      <c r="F2637" s="54">
        <v>9</v>
      </c>
      <c r="G2637" s="52">
        <f t="shared" si="123"/>
        <v>1664</v>
      </c>
      <c r="H2637" s="45">
        <f t="shared" si="124"/>
        <v>1</v>
      </c>
      <c r="I2637" s="43">
        <f t="shared" si="125"/>
        <v>3</v>
      </c>
    </row>
    <row r="2638" spans="3:9" x14ac:dyDescent="0.25">
      <c r="C2638" s="53">
        <v>43735</v>
      </c>
      <c r="D2638" s="45">
        <v>0.8125</v>
      </c>
      <c r="E2638" s="45" t="s">
        <v>8</v>
      </c>
      <c r="F2638" s="54">
        <v>3</v>
      </c>
      <c r="G2638" s="52">
        <f t="shared" si="123"/>
        <v>1665</v>
      </c>
      <c r="H2638" s="45">
        <f t="shared" si="124"/>
        <v>2</v>
      </c>
      <c r="I2638" s="43">
        <f t="shared" si="125"/>
        <v>2</v>
      </c>
    </row>
    <row r="2639" spans="3:9" x14ac:dyDescent="0.25">
      <c r="C2639" s="53">
        <v>43735</v>
      </c>
      <c r="D2639" s="45">
        <v>0.8125</v>
      </c>
      <c r="E2639" s="45" t="s">
        <v>8</v>
      </c>
      <c r="F2639" s="54">
        <v>3</v>
      </c>
      <c r="G2639" s="52">
        <f t="shared" si="123"/>
        <v>1665</v>
      </c>
      <c r="H2639" s="45">
        <f t="shared" si="124"/>
        <v>1</v>
      </c>
      <c r="I2639" s="43">
        <f t="shared" si="125"/>
        <v>2</v>
      </c>
    </row>
    <row r="2640" spans="3:9" hidden="1" x14ac:dyDescent="0.25">
      <c r="C2640" s="53">
        <v>43735</v>
      </c>
      <c r="D2640" s="45">
        <v>0.875</v>
      </c>
      <c r="E2640" s="45" t="s">
        <v>8</v>
      </c>
      <c r="F2640" s="54">
        <v>6</v>
      </c>
      <c r="G2640" s="52">
        <f t="shared" si="123"/>
        <v>1666</v>
      </c>
      <c r="H2640" s="45">
        <f t="shared" si="124"/>
        <v>3</v>
      </c>
      <c r="I2640" s="43">
        <f t="shared" si="125"/>
        <v>3</v>
      </c>
    </row>
    <row r="2641" spans="3:9" hidden="1" x14ac:dyDescent="0.25">
      <c r="C2641" s="53">
        <v>43735</v>
      </c>
      <c r="D2641" s="45">
        <v>0.875</v>
      </c>
      <c r="E2641" s="45" t="s">
        <v>8</v>
      </c>
      <c r="F2641" s="54">
        <v>6</v>
      </c>
      <c r="G2641" s="52">
        <f t="shared" si="123"/>
        <v>1666</v>
      </c>
      <c r="H2641" s="45">
        <f t="shared" si="124"/>
        <v>2</v>
      </c>
      <c r="I2641" s="43">
        <f t="shared" si="125"/>
        <v>3</v>
      </c>
    </row>
    <row r="2642" spans="3:9" hidden="1" x14ac:dyDescent="0.25">
      <c r="C2642" s="53">
        <v>43735</v>
      </c>
      <c r="D2642" s="45">
        <v>0.875</v>
      </c>
      <c r="E2642" s="45" t="s">
        <v>8</v>
      </c>
      <c r="F2642" s="54">
        <v>6</v>
      </c>
      <c r="G2642" s="52">
        <f t="shared" si="123"/>
        <v>1666</v>
      </c>
      <c r="H2642" s="45">
        <f t="shared" si="124"/>
        <v>1</v>
      </c>
      <c r="I2642" s="43">
        <f t="shared" si="125"/>
        <v>3</v>
      </c>
    </row>
    <row r="2643" spans="3:9" hidden="1" x14ac:dyDescent="0.25">
      <c r="C2643" s="53">
        <v>43735</v>
      </c>
      <c r="D2643" s="45">
        <v>0.89583333333333337</v>
      </c>
      <c r="E2643" s="45" t="s">
        <v>8</v>
      </c>
      <c r="F2643" s="54">
        <v>7</v>
      </c>
      <c r="G2643" s="52">
        <f t="shared" si="123"/>
        <v>1667</v>
      </c>
      <c r="H2643" s="45">
        <f t="shared" si="124"/>
        <v>3</v>
      </c>
      <c r="I2643" s="43">
        <f t="shared" si="125"/>
        <v>3</v>
      </c>
    </row>
    <row r="2644" spans="3:9" hidden="1" x14ac:dyDescent="0.25">
      <c r="C2644" s="53">
        <v>43735</v>
      </c>
      <c r="D2644" s="45">
        <v>0.89583333333333337</v>
      </c>
      <c r="E2644" s="45" t="s">
        <v>8</v>
      </c>
      <c r="F2644" s="54">
        <v>7</v>
      </c>
      <c r="G2644" s="52">
        <f t="shared" si="123"/>
        <v>1667</v>
      </c>
      <c r="H2644" s="45">
        <f t="shared" si="124"/>
        <v>2</v>
      </c>
      <c r="I2644" s="43">
        <f t="shared" si="125"/>
        <v>3</v>
      </c>
    </row>
    <row r="2645" spans="3:9" hidden="1" x14ac:dyDescent="0.25">
      <c r="C2645" s="53">
        <v>43735</v>
      </c>
      <c r="D2645" s="45">
        <v>0.89583333333333337</v>
      </c>
      <c r="E2645" s="45" t="s">
        <v>8</v>
      </c>
      <c r="F2645" s="54">
        <v>7</v>
      </c>
      <c r="G2645" s="52">
        <f t="shared" si="123"/>
        <v>1667</v>
      </c>
      <c r="H2645" s="45">
        <f t="shared" si="124"/>
        <v>1</v>
      </c>
      <c r="I2645" s="43">
        <f t="shared" si="125"/>
        <v>3</v>
      </c>
    </row>
    <row r="2646" spans="3:9" hidden="1" x14ac:dyDescent="0.25">
      <c r="C2646" s="53">
        <v>43735</v>
      </c>
      <c r="D2646" s="45">
        <v>0.91666666666666663</v>
      </c>
      <c r="E2646" s="45" t="s">
        <v>8</v>
      </c>
      <c r="F2646" s="54">
        <v>8</v>
      </c>
      <c r="G2646" s="52">
        <f t="shared" si="123"/>
        <v>1668</v>
      </c>
      <c r="H2646" s="45">
        <f t="shared" si="124"/>
        <v>3</v>
      </c>
      <c r="I2646" s="43">
        <f t="shared" si="125"/>
        <v>3</v>
      </c>
    </row>
    <row r="2647" spans="3:9" hidden="1" x14ac:dyDescent="0.25">
      <c r="C2647" s="53">
        <v>43735</v>
      </c>
      <c r="D2647" s="45">
        <v>0.91666666666666663</v>
      </c>
      <c r="E2647" s="45" t="s">
        <v>8</v>
      </c>
      <c r="F2647" s="54">
        <v>8</v>
      </c>
      <c r="G2647" s="52">
        <f t="shared" si="123"/>
        <v>1668</v>
      </c>
      <c r="H2647" s="45">
        <f t="shared" si="124"/>
        <v>2</v>
      </c>
      <c r="I2647" s="43">
        <f t="shared" si="125"/>
        <v>3</v>
      </c>
    </row>
    <row r="2648" spans="3:9" hidden="1" x14ac:dyDescent="0.25">
      <c r="C2648" s="53">
        <v>43735</v>
      </c>
      <c r="D2648" s="45">
        <v>0.91666666666666663</v>
      </c>
      <c r="E2648" s="45" t="s">
        <v>8</v>
      </c>
      <c r="F2648" s="54">
        <v>8</v>
      </c>
      <c r="G2648" s="52">
        <f t="shared" si="123"/>
        <v>1668</v>
      </c>
      <c r="H2648" s="45">
        <f t="shared" si="124"/>
        <v>1</v>
      </c>
      <c r="I2648" s="43">
        <f t="shared" si="125"/>
        <v>3</v>
      </c>
    </row>
    <row r="2649" spans="3:9" hidden="1" x14ac:dyDescent="0.25">
      <c r="C2649" s="53">
        <v>43737</v>
      </c>
      <c r="D2649" s="45">
        <v>0.54166666666666663</v>
      </c>
      <c r="E2649" s="45" t="s">
        <v>261</v>
      </c>
      <c r="F2649" s="54">
        <v>1</v>
      </c>
      <c r="G2649" s="52">
        <f t="shared" si="123"/>
        <v>1669</v>
      </c>
      <c r="H2649" s="45">
        <f t="shared" si="124"/>
        <v>3</v>
      </c>
      <c r="I2649" s="43">
        <f t="shared" si="125"/>
        <v>3</v>
      </c>
    </row>
    <row r="2650" spans="3:9" hidden="1" x14ac:dyDescent="0.25">
      <c r="C2650" s="53">
        <v>43737</v>
      </c>
      <c r="D2650" s="45">
        <v>0.54166666666666663</v>
      </c>
      <c r="E2650" s="45" t="s">
        <v>261</v>
      </c>
      <c r="F2650" s="54">
        <v>1</v>
      </c>
      <c r="G2650" s="52">
        <f t="shared" si="123"/>
        <v>1669</v>
      </c>
      <c r="H2650" s="45">
        <f t="shared" si="124"/>
        <v>2</v>
      </c>
      <c r="I2650" s="43">
        <f t="shared" si="125"/>
        <v>3</v>
      </c>
    </row>
    <row r="2651" spans="3:9" hidden="1" x14ac:dyDescent="0.25">
      <c r="C2651" s="53">
        <v>43737</v>
      </c>
      <c r="D2651" s="45">
        <v>0.54166666666666663</v>
      </c>
      <c r="E2651" s="45" t="s">
        <v>261</v>
      </c>
      <c r="F2651" s="54">
        <v>1</v>
      </c>
      <c r="G2651" s="52">
        <f t="shared" si="123"/>
        <v>1669</v>
      </c>
      <c r="H2651" s="45">
        <f t="shared" si="124"/>
        <v>1</v>
      </c>
      <c r="I2651" s="43">
        <f t="shared" si="125"/>
        <v>3</v>
      </c>
    </row>
    <row r="2652" spans="3:9" hidden="1" x14ac:dyDescent="0.25">
      <c r="C2652" s="53">
        <v>43737</v>
      </c>
      <c r="D2652" s="45">
        <v>0.5625</v>
      </c>
      <c r="E2652" s="45" t="s">
        <v>261</v>
      </c>
      <c r="F2652" s="54">
        <v>2</v>
      </c>
      <c r="G2652" s="52">
        <f t="shared" si="123"/>
        <v>1670</v>
      </c>
      <c r="H2652" s="45">
        <f t="shared" si="124"/>
        <v>3</v>
      </c>
      <c r="I2652" s="43">
        <f t="shared" si="125"/>
        <v>3</v>
      </c>
    </row>
    <row r="2653" spans="3:9" hidden="1" x14ac:dyDescent="0.25">
      <c r="C2653" s="53">
        <v>43737</v>
      </c>
      <c r="D2653" s="45">
        <v>0.5625</v>
      </c>
      <c r="E2653" s="45" t="s">
        <v>261</v>
      </c>
      <c r="F2653" s="54">
        <v>2</v>
      </c>
      <c r="G2653" s="52">
        <f t="shared" si="123"/>
        <v>1670</v>
      </c>
      <c r="H2653" s="45">
        <f t="shared" si="124"/>
        <v>2</v>
      </c>
      <c r="I2653" s="43">
        <f t="shared" si="125"/>
        <v>3</v>
      </c>
    </row>
    <row r="2654" spans="3:9" hidden="1" x14ac:dyDescent="0.25">
      <c r="C2654" s="53">
        <v>43737</v>
      </c>
      <c r="D2654" s="45">
        <v>0.5625</v>
      </c>
      <c r="E2654" s="45" t="s">
        <v>261</v>
      </c>
      <c r="F2654" s="54">
        <v>2</v>
      </c>
      <c r="G2654" s="52">
        <f t="shared" si="123"/>
        <v>1670</v>
      </c>
      <c r="H2654" s="45">
        <f t="shared" si="124"/>
        <v>1</v>
      </c>
      <c r="I2654" s="43">
        <f t="shared" si="125"/>
        <v>3</v>
      </c>
    </row>
    <row r="2655" spans="3:9" hidden="1" x14ac:dyDescent="0.25">
      <c r="C2655" s="53">
        <v>43737</v>
      </c>
      <c r="D2655" s="45">
        <v>0.58333333333333337</v>
      </c>
      <c r="E2655" s="45" t="s">
        <v>261</v>
      </c>
      <c r="F2655" s="54">
        <v>3</v>
      </c>
      <c r="G2655" s="52">
        <f t="shared" si="123"/>
        <v>1671</v>
      </c>
      <c r="H2655" s="45">
        <f t="shared" si="124"/>
        <v>3</v>
      </c>
      <c r="I2655" s="43">
        <f t="shared" si="125"/>
        <v>3</v>
      </c>
    </row>
    <row r="2656" spans="3:9" hidden="1" x14ac:dyDescent="0.25">
      <c r="C2656" s="53">
        <v>43737</v>
      </c>
      <c r="D2656" s="45">
        <v>0.58333333333333337</v>
      </c>
      <c r="E2656" s="45" t="s">
        <v>261</v>
      </c>
      <c r="F2656" s="54">
        <v>3</v>
      </c>
      <c r="G2656" s="52">
        <f t="shared" si="123"/>
        <v>1671</v>
      </c>
      <c r="H2656" s="45">
        <f t="shared" si="124"/>
        <v>2</v>
      </c>
      <c r="I2656" s="43">
        <f t="shared" si="125"/>
        <v>3</v>
      </c>
    </row>
    <row r="2657" spans="3:9" hidden="1" x14ac:dyDescent="0.25">
      <c r="C2657" s="53">
        <v>43737</v>
      </c>
      <c r="D2657" s="45">
        <v>0.58333333333333337</v>
      </c>
      <c r="E2657" s="45" t="s">
        <v>261</v>
      </c>
      <c r="F2657" s="54">
        <v>3</v>
      </c>
      <c r="G2657" s="52">
        <f t="shared" si="123"/>
        <v>1671</v>
      </c>
      <c r="H2657" s="45">
        <f t="shared" si="124"/>
        <v>1</v>
      </c>
      <c r="I2657" s="43">
        <f t="shared" si="125"/>
        <v>3</v>
      </c>
    </row>
    <row r="2658" spans="3:9" hidden="1" x14ac:dyDescent="0.25">
      <c r="C2658" s="53">
        <v>43737</v>
      </c>
      <c r="D2658" s="45">
        <v>0.60416666666666663</v>
      </c>
      <c r="E2658" s="45" t="s">
        <v>261</v>
      </c>
      <c r="F2658" s="54">
        <v>4</v>
      </c>
      <c r="G2658" s="52">
        <f t="shared" si="123"/>
        <v>1672</v>
      </c>
      <c r="H2658" s="45">
        <f t="shared" si="124"/>
        <v>3</v>
      </c>
      <c r="I2658" s="43">
        <f t="shared" si="125"/>
        <v>3</v>
      </c>
    </row>
    <row r="2659" spans="3:9" hidden="1" x14ac:dyDescent="0.25">
      <c r="C2659" s="53">
        <v>43737</v>
      </c>
      <c r="D2659" s="45">
        <v>0.60416666666666663</v>
      </c>
      <c r="E2659" s="45" t="s">
        <v>261</v>
      </c>
      <c r="F2659" s="54">
        <v>4</v>
      </c>
      <c r="G2659" s="52">
        <f t="shared" si="123"/>
        <v>1672</v>
      </c>
      <c r="H2659" s="45">
        <f t="shared" si="124"/>
        <v>2</v>
      </c>
      <c r="I2659" s="43">
        <f t="shared" si="125"/>
        <v>3</v>
      </c>
    </row>
    <row r="2660" spans="3:9" hidden="1" x14ac:dyDescent="0.25">
      <c r="C2660" s="53">
        <v>43737</v>
      </c>
      <c r="D2660" s="45">
        <v>0.60416666666666663</v>
      </c>
      <c r="E2660" s="45" t="s">
        <v>261</v>
      </c>
      <c r="F2660" s="54">
        <v>4</v>
      </c>
      <c r="G2660" s="52">
        <f t="shared" si="123"/>
        <v>1672</v>
      </c>
      <c r="H2660" s="45">
        <f t="shared" si="124"/>
        <v>1</v>
      </c>
      <c r="I2660" s="43">
        <f t="shared" si="125"/>
        <v>3</v>
      </c>
    </row>
    <row r="2661" spans="3:9" hidden="1" x14ac:dyDescent="0.25">
      <c r="C2661" s="53">
        <v>43737</v>
      </c>
      <c r="D2661" s="45">
        <v>0.66666666666666663</v>
      </c>
      <c r="E2661" s="45" t="s">
        <v>261</v>
      </c>
      <c r="F2661" s="54">
        <v>7</v>
      </c>
      <c r="G2661" s="52">
        <f t="shared" si="123"/>
        <v>1673</v>
      </c>
      <c r="H2661" s="45">
        <f t="shared" si="124"/>
        <v>3</v>
      </c>
      <c r="I2661" s="43">
        <f t="shared" si="125"/>
        <v>3</v>
      </c>
    </row>
    <row r="2662" spans="3:9" hidden="1" x14ac:dyDescent="0.25">
      <c r="C2662" s="53">
        <v>43737</v>
      </c>
      <c r="D2662" s="45">
        <v>0.66666666666666663</v>
      </c>
      <c r="E2662" s="45" t="s">
        <v>261</v>
      </c>
      <c r="F2662" s="54">
        <v>7</v>
      </c>
      <c r="G2662" s="52">
        <f t="shared" si="123"/>
        <v>1673</v>
      </c>
      <c r="H2662" s="45">
        <f t="shared" si="124"/>
        <v>2</v>
      </c>
      <c r="I2662" s="43">
        <f t="shared" si="125"/>
        <v>3</v>
      </c>
    </row>
    <row r="2663" spans="3:9" hidden="1" x14ac:dyDescent="0.25">
      <c r="C2663" s="53">
        <v>43737</v>
      </c>
      <c r="D2663" s="45">
        <v>0.66666666666666663</v>
      </c>
      <c r="E2663" s="45" t="s">
        <v>261</v>
      </c>
      <c r="F2663" s="54">
        <v>7</v>
      </c>
      <c r="G2663" s="52">
        <f t="shared" si="123"/>
        <v>1673</v>
      </c>
      <c r="H2663" s="45">
        <f t="shared" si="124"/>
        <v>1</v>
      </c>
      <c r="I2663" s="43">
        <f t="shared" si="125"/>
        <v>3</v>
      </c>
    </row>
    <row r="2664" spans="3:9" hidden="1" x14ac:dyDescent="0.25">
      <c r="C2664" s="53">
        <v>43737</v>
      </c>
      <c r="D2664" s="45">
        <v>0.6875</v>
      </c>
      <c r="E2664" s="45" t="s">
        <v>261</v>
      </c>
      <c r="F2664" s="54">
        <v>8</v>
      </c>
      <c r="G2664" s="52">
        <f t="shared" si="123"/>
        <v>1674</v>
      </c>
      <c r="H2664" s="45">
        <f t="shared" si="124"/>
        <v>3</v>
      </c>
      <c r="I2664" s="43">
        <f t="shared" si="125"/>
        <v>3</v>
      </c>
    </row>
    <row r="2665" spans="3:9" hidden="1" x14ac:dyDescent="0.25">
      <c r="C2665" s="53">
        <v>43737</v>
      </c>
      <c r="D2665" s="45">
        <v>0.6875</v>
      </c>
      <c r="E2665" s="45" t="s">
        <v>261</v>
      </c>
      <c r="F2665" s="54">
        <v>8</v>
      </c>
      <c r="G2665" s="52">
        <f t="shared" si="123"/>
        <v>1674</v>
      </c>
      <c r="H2665" s="45">
        <f t="shared" si="124"/>
        <v>2</v>
      </c>
      <c r="I2665" s="43">
        <f t="shared" si="125"/>
        <v>3</v>
      </c>
    </row>
    <row r="2666" spans="3:9" hidden="1" x14ac:dyDescent="0.25">
      <c r="C2666" s="53">
        <v>43737</v>
      </c>
      <c r="D2666" s="45">
        <v>0.6875</v>
      </c>
      <c r="E2666" s="45" t="s">
        <v>261</v>
      </c>
      <c r="F2666" s="54">
        <v>8</v>
      </c>
      <c r="G2666" s="52">
        <f t="shared" si="123"/>
        <v>1674</v>
      </c>
      <c r="H2666" s="45">
        <f t="shared" si="124"/>
        <v>1</v>
      </c>
      <c r="I2666" s="43">
        <f t="shared" si="125"/>
        <v>3</v>
      </c>
    </row>
    <row r="2667" spans="3:9" hidden="1" x14ac:dyDescent="0.25">
      <c r="C2667" s="53">
        <v>43743</v>
      </c>
      <c r="D2667" s="45">
        <v>0.54861111111111105</v>
      </c>
      <c r="E2667" s="45" t="s">
        <v>898</v>
      </c>
      <c r="F2667" s="54">
        <v>2</v>
      </c>
      <c r="G2667" s="52">
        <f t="shared" si="123"/>
        <v>1675</v>
      </c>
      <c r="H2667" s="45">
        <f t="shared" si="124"/>
        <v>3</v>
      </c>
      <c r="I2667" s="43">
        <f t="shared" si="125"/>
        <v>3</v>
      </c>
    </row>
    <row r="2668" spans="3:9" hidden="1" x14ac:dyDescent="0.25">
      <c r="C2668" s="53">
        <v>43743</v>
      </c>
      <c r="D2668" s="45">
        <v>0.54861111111111105</v>
      </c>
      <c r="E2668" s="45" t="s">
        <v>898</v>
      </c>
      <c r="F2668" s="54">
        <v>2</v>
      </c>
      <c r="G2668" s="52">
        <f t="shared" si="123"/>
        <v>1675</v>
      </c>
      <c r="H2668" s="45">
        <f t="shared" si="124"/>
        <v>2</v>
      </c>
      <c r="I2668" s="43">
        <f t="shared" si="125"/>
        <v>3</v>
      </c>
    </row>
    <row r="2669" spans="3:9" hidden="1" x14ac:dyDescent="0.25">
      <c r="C2669" s="53">
        <v>43743</v>
      </c>
      <c r="D2669" s="45">
        <v>0.54861111111111105</v>
      </c>
      <c r="E2669" s="45" t="s">
        <v>898</v>
      </c>
      <c r="F2669" s="54">
        <v>2</v>
      </c>
      <c r="G2669" s="52">
        <f t="shared" si="123"/>
        <v>1675</v>
      </c>
      <c r="H2669" s="45">
        <f t="shared" si="124"/>
        <v>1</v>
      </c>
      <c r="I2669" s="43">
        <f t="shared" si="125"/>
        <v>3</v>
      </c>
    </row>
    <row r="2670" spans="3:9" hidden="1" x14ac:dyDescent="0.25">
      <c r="C2670" s="53">
        <v>43743</v>
      </c>
      <c r="D2670" s="45">
        <v>0.61458333333333337</v>
      </c>
      <c r="E2670" s="45" t="s">
        <v>898</v>
      </c>
      <c r="F2670" s="54">
        <v>4</v>
      </c>
      <c r="G2670" s="52">
        <f t="shared" si="123"/>
        <v>1676</v>
      </c>
      <c r="H2670" s="45">
        <f t="shared" si="124"/>
        <v>3</v>
      </c>
      <c r="I2670" s="43">
        <f t="shared" si="125"/>
        <v>3</v>
      </c>
    </row>
    <row r="2671" spans="3:9" hidden="1" x14ac:dyDescent="0.25">
      <c r="C2671" s="53">
        <v>43743</v>
      </c>
      <c r="D2671" s="45">
        <v>0.61458333333333337</v>
      </c>
      <c r="E2671" s="45" t="s">
        <v>898</v>
      </c>
      <c r="F2671" s="54">
        <v>4</v>
      </c>
      <c r="G2671" s="52">
        <f t="shared" si="123"/>
        <v>1676</v>
      </c>
      <c r="H2671" s="45">
        <f t="shared" si="124"/>
        <v>2</v>
      </c>
      <c r="I2671" s="43">
        <f t="shared" si="125"/>
        <v>3</v>
      </c>
    </row>
    <row r="2672" spans="3:9" hidden="1" x14ac:dyDescent="0.25">
      <c r="C2672" s="53">
        <v>43743</v>
      </c>
      <c r="D2672" s="45">
        <v>0.61458333333333337</v>
      </c>
      <c r="E2672" s="45" t="s">
        <v>898</v>
      </c>
      <c r="F2672" s="54">
        <v>4</v>
      </c>
      <c r="G2672" s="52">
        <f t="shared" si="123"/>
        <v>1676</v>
      </c>
      <c r="H2672" s="45">
        <f t="shared" si="124"/>
        <v>1</v>
      </c>
      <c r="I2672" s="43">
        <f t="shared" si="125"/>
        <v>3</v>
      </c>
    </row>
    <row r="2673" spans="3:9" x14ac:dyDescent="0.25">
      <c r="C2673" s="53">
        <v>43743</v>
      </c>
      <c r="D2673" s="45">
        <v>0.65625</v>
      </c>
      <c r="E2673" s="45" t="s">
        <v>898</v>
      </c>
      <c r="F2673" s="54">
        <v>6</v>
      </c>
      <c r="G2673" s="52">
        <f t="shared" si="123"/>
        <v>1677</v>
      </c>
      <c r="H2673" s="45">
        <f t="shared" si="124"/>
        <v>2</v>
      </c>
      <c r="I2673" s="43">
        <f t="shared" si="125"/>
        <v>2</v>
      </c>
    </row>
    <row r="2674" spans="3:9" x14ac:dyDescent="0.25">
      <c r="C2674" s="53">
        <v>43743</v>
      </c>
      <c r="D2674" s="45">
        <v>0.65625</v>
      </c>
      <c r="E2674" s="45" t="s">
        <v>898</v>
      </c>
      <c r="F2674" s="54">
        <v>6</v>
      </c>
      <c r="G2674" s="52">
        <f t="shared" si="123"/>
        <v>1677</v>
      </c>
      <c r="H2674" s="45">
        <f t="shared" si="124"/>
        <v>1</v>
      </c>
      <c r="I2674" s="43">
        <f t="shared" si="125"/>
        <v>2</v>
      </c>
    </row>
    <row r="2675" spans="3:9" hidden="1" x14ac:dyDescent="0.25">
      <c r="C2675" s="53">
        <v>43743</v>
      </c>
      <c r="D2675" s="45">
        <v>0.68402777777777779</v>
      </c>
      <c r="E2675" s="45" t="s">
        <v>898</v>
      </c>
      <c r="F2675" s="54">
        <v>7</v>
      </c>
      <c r="G2675" s="52">
        <f t="shared" si="123"/>
        <v>1678</v>
      </c>
      <c r="H2675" s="45">
        <f t="shared" si="124"/>
        <v>3</v>
      </c>
      <c r="I2675" s="43">
        <f t="shared" si="125"/>
        <v>3</v>
      </c>
    </row>
    <row r="2676" spans="3:9" hidden="1" x14ac:dyDescent="0.25">
      <c r="C2676" s="53">
        <v>43743</v>
      </c>
      <c r="D2676" s="45">
        <v>0.68402777777777779</v>
      </c>
      <c r="E2676" s="45" t="s">
        <v>898</v>
      </c>
      <c r="F2676" s="54">
        <v>7</v>
      </c>
      <c r="G2676" s="52">
        <f t="shared" si="123"/>
        <v>1678</v>
      </c>
      <c r="H2676" s="45">
        <f t="shared" si="124"/>
        <v>2</v>
      </c>
      <c r="I2676" s="43">
        <f t="shared" si="125"/>
        <v>3</v>
      </c>
    </row>
    <row r="2677" spans="3:9" hidden="1" x14ac:dyDescent="0.25">
      <c r="C2677" s="53">
        <v>43743</v>
      </c>
      <c r="D2677" s="45">
        <v>0.68402777777777779</v>
      </c>
      <c r="E2677" s="45" t="s">
        <v>898</v>
      </c>
      <c r="F2677" s="54">
        <v>7</v>
      </c>
      <c r="G2677" s="52">
        <f t="shared" si="123"/>
        <v>1678</v>
      </c>
      <c r="H2677" s="45">
        <f t="shared" si="124"/>
        <v>1</v>
      </c>
      <c r="I2677" s="43">
        <f t="shared" si="125"/>
        <v>3</v>
      </c>
    </row>
    <row r="2678" spans="3:9" hidden="1" x14ac:dyDescent="0.25">
      <c r="C2678" s="53">
        <v>43743</v>
      </c>
      <c r="D2678" s="45">
        <v>0.71180555555555547</v>
      </c>
      <c r="E2678" s="45" t="s">
        <v>898</v>
      </c>
      <c r="F2678" s="54">
        <v>8</v>
      </c>
      <c r="G2678" s="52">
        <f t="shared" si="123"/>
        <v>1679</v>
      </c>
      <c r="H2678" s="45">
        <f t="shared" si="124"/>
        <v>3</v>
      </c>
      <c r="I2678" s="43">
        <f t="shared" si="125"/>
        <v>3</v>
      </c>
    </row>
    <row r="2679" spans="3:9" hidden="1" x14ac:dyDescent="0.25">
      <c r="C2679" s="53">
        <v>43743</v>
      </c>
      <c r="D2679" s="45">
        <v>0.71180555555555547</v>
      </c>
      <c r="E2679" s="45" t="s">
        <v>898</v>
      </c>
      <c r="F2679" s="54">
        <v>8</v>
      </c>
      <c r="G2679" s="52">
        <f t="shared" si="123"/>
        <v>1679</v>
      </c>
      <c r="H2679" s="45">
        <f t="shared" si="124"/>
        <v>2</v>
      </c>
      <c r="I2679" s="43">
        <f t="shared" si="125"/>
        <v>3</v>
      </c>
    </row>
    <row r="2680" spans="3:9" hidden="1" x14ac:dyDescent="0.25">
      <c r="C2680" s="53">
        <v>43743</v>
      </c>
      <c r="D2680" s="45">
        <v>0.71180555555555547</v>
      </c>
      <c r="E2680" s="45" t="s">
        <v>898</v>
      </c>
      <c r="F2680" s="54">
        <v>8</v>
      </c>
      <c r="G2680" s="52">
        <f t="shared" si="123"/>
        <v>1679</v>
      </c>
      <c r="H2680" s="45">
        <f t="shared" si="124"/>
        <v>1</v>
      </c>
      <c r="I2680" s="43">
        <f t="shared" si="125"/>
        <v>3</v>
      </c>
    </row>
    <row r="2681" spans="3:9" hidden="1" x14ac:dyDescent="0.25">
      <c r="C2681" s="53">
        <v>43750</v>
      </c>
      <c r="D2681" s="45">
        <v>0.53472222222222221</v>
      </c>
      <c r="E2681" s="45" t="s">
        <v>261</v>
      </c>
      <c r="F2681" s="54">
        <v>2</v>
      </c>
      <c r="G2681" s="52">
        <f t="shared" si="123"/>
        <v>1680</v>
      </c>
      <c r="H2681" s="45">
        <f t="shared" si="124"/>
        <v>3</v>
      </c>
      <c r="I2681" s="43">
        <f t="shared" si="125"/>
        <v>3</v>
      </c>
    </row>
    <row r="2682" spans="3:9" hidden="1" x14ac:dyDescent="0.25">
      <c r="C2682" s="53">
        <v>43750</v>
      </c>
      <c r="D2682" s="45">
        <v>0.53472222222222221</v>
      </c>
      <c r="E2682" s="45" t="s">
        <v>261</v>
      </c>
      <c r="F2682" s="54">
        <v>2</v>
      </c>
      <c r="G2682" s="52">
        <f t="shared" si="123"/>
        <v>1680</v>
      </c>
      <c r="H2682" s="45">
        <f t="shared" si="124"/>
        <v>2</v>
      </c>
      <c r="I2682" s="43">
        <f t="shared" si="125"/>
        <v>3</v>
      </c>
    </row>
    <row r="2683" spans="3:9" hidden="1" x14ac:dyDescent="0.25">
      <c r="C2683" s="53">
        <v>43750</v>
      </c>
      <c r="D2683" s="45">
        <v>0.53472222222222221</v>
      </c>
      <c r="E2683" s="45" t="s">
        <v>261</v>
      </c>
      <c r="F2683" s="54">
        <v>2</v>
      </c>
      <c r="G2683" s="52">
        <f t="shared" si="123"/>
        <v>1680</v>
      </c>
      <c r="H2683" s="45">
        <f t="shared" si="124"/>
        <v>1</v>
      </c>
      <c r="I2683" s="43">
        <f t="shared" si="125"/>
        <v>3</v>
      </c>
    </row>
    <row r="2684" spans="3:9" hidden="1" x14ac:dyDescent="0.25">
      <c r="C2684" s="53">
        <v>43750</v>
      </c>
      <c r="D2684" s="45">
        <v>0.55902777777777779</v>
      </c>
      <c r="E2684" s="45" t="s">
        <v>261</v>
      </c>
      <c r="F2684" s="54">
        <v>3</v>
      </c>
      <c r="G2684" s="52">
        <f t="shared" si="123"/>
        <v>1681</v>
      </c>
      <c r="H2684" s="45">
        <f t="shared" si="124"/>
        <v>1</v>
      </c>
      <c r="I2684" s="43">
        <f t="shared" si="125"/>
        <v>1</v>
      </c>
    </row>
    <row r="2685" spans="3:9" hidden="1" x14ac:dyDescent="0.25">
      <c r="C2685" s="53">
        <v>43750</v>
      </c>
      <c r="D2685" s="45">
        <v>0.58333333333333337</v>
      </c>
      <c r="E2685" s="45" t="s">
        <v>261</v>
      </c>
      <c r="F2685" s="54">
        <v>4</v>
      </c>
      <c r="G2685" s="52">
        <f t="shared" si="123"/>
        <v>1682</v>
      </c>
      <c r="H2685" s="45">
        <f t="shared" si="124"/>
        <v>3</v>
      </c>
      <c r="I2685" s="43">
        <f t="shared" si="125"/>
        <v>3</v>
      </c>
    </row>
    <row r="2686" spans="3:9" hidden="1" x14ac:dyDescent="0.25">
      <c r="C2686" s="53">
        <v>43750</v>
      </c>
      <c r="D2686" s="45">
        <v>0.58333333333333337</v>
      </c>
      <c r="E2686" s="45" t="s">
        <v>261</v>
      </c>
      <c r="F2686" s="54">
        <v>4</v>
      </c>
      <c r="G2686" s="52">
        <f t="shared" si="123"/>
        <v>1682</v>
      </c>
      <c r="H2686" s="45">
        <f t="shared" si="124"/>
        <v>2</v>
      </c>
      <c r="I2686" s="43">
        <f t="shared" si="125"/>
        <v>3</v>
      </c>
    </row>
    <row r="2687" spans="3:9" hidden="1" x14ac:dyDescent="0.25">
      <c r="C2687" s="53">
        <v>43750</v>
      </c>
      <c r="D2687" s="45">
        <v>0.58333333333333337</v>
      </c>
      <c r="E2687" s="45" t="s">
        <v>261</v>
      </c>
      <c r="F2687" s="54">
        <v>4</v>
      </c>
      <c r="G2687" s="52">
        <f t="shared" si="123"/>
        <v>1682</v>
      </c>
      <c r="H2687" s="45">
        <f t="shared" si="124"/>
        <v>1</v>
      </c>
      <c r="I2687" s="43">
        <f t="shared" si="125"/>
        <v>3</v>
      </c>
    </row>
    <row r="2688" spans="3:9" x14ac:dyDescent="0.25">
      <c r="C2688" s="53">
        <v>43750</v>
      </c>
      <c r="D2688" s="45">
        <v>0.60763888888888895</v>
      </c>
      <c r="E2688" s="45" t="s">
        <v>261</v>
      </c>
      <c r="F2688" s="54">
        <v>5</v>
      </c>
      <c r="G2688" s="52">
        <f t="shared" si="123"/>
        <v>1683</v>
      </c>
      <c r="H2688" s="45">
        <f t="shared" si="124"/>
        <v>2</v>
      </c>
      <c r="I2688" s="43">
        <f t="shared" si="125"/>
        <v>2</v>
      </c>
    </row>
    <row r="2689" spans="3:9" x14ac:dyDescent="0.25">
      <c r="C2689" s="53">
        <v>43750</v>
      </c>
      <c r="D2689" s="45">
        <v>0.60763888888888895</v>
      </c>
      <c r="E2689" s="45" t="s">
        <v>261</v>
      </c>
      <c r="F2689" s="54">
        <v>5</v>
      </c>
      <c r="G2689" s="52">
        <f t="shared" si="123"/>
        <v>1683</v>
      </c>
      <c r="H2689" s="45">
        <f t="shared" si="124"/>
        <v>1</v>
      </c>
      <c r="I2689" s="43">
        <f t="shared" si="125"/>
        <v>2</v>
      </c>
    </row>
    <row r="2690" spans="3:9" hidden="1" x14ac:dyDescent="0.25">
      <c r="C2690" s="53">
        <v>43750</v>
      </c>
      <c r="D2690" s="45">
        <v>0.65972222222222221</v>
      </c>
      <c r="E2690" s="45" t="s">
        <v>261</v>
      </c>
      <c r="F2690" s="54">
        <v>7</v>
      </c>
      <c r="G2690" s="52">
        <f t="shared" si="123"/>
        <v>1684</v>
      </c>
      <c r="H2690" s="45">
        <f t="shared" si="124"/>
        <v>3</v>
      </c>
      <c r="I2690" s="43">
        <f t="shared" si="125"/>
        <v>3</v>
      </c>
    </row>
    <row r="2691" spans="3:9" hidden="1" x14ac:dyDescent="0.25">
      <c r="C2691" s="53">
        <v>43750</v>
      </c>
      <c r="D2691" s="45">
        <v>0.65972222222222221</v>
      </c>
      <c r="E2691" s="45" t="s">
        <v>261</v>
      </c>
      <c r="F2691" s="54">
        <v>7</v>
      </c>
      <c r="G2691" s="52">
        <f t="shared" si="123"/>
        <v>1684</v>
      </c>
      <c r="H2691" s="45">
        <f t="shared" si="124"/>
        <v>2</v>
      </c>
      <c r="I2691" s="43">
        <f t="shared" si="125"/>
        <v>3</v>
      </c>
    </row>
    <row r="2692" spans="3:9" hidden="1" x14ac:dyDescent="0.25">
      <c r="C2692" s="53">
        <v>43750</v>
      </c>
      <c r="D2692" s="45">
        <v>0.65972222222222221</v>
      </c>
      <c r="E2692" s="45" t="s">
        <v>261</v>
      </c>
      <c r="F2692" s="54">
        <v>7</v>
      </c>
      <c r="G2692" s="52">
        <f t="shared" si="123"/>
        <v>1684</v>
      </c>
      <c r="H2692" s="45">
        <f t="shared" si="124"/>
        <v>1</v>
      </c>
      <c r="I2692" s="43">
        <f t="shared" si="125"/>
        <v>3</v>
      </c>
    </row>
    <row r="2693" spans="3:9" hidden="1" x14ac:dyDescent="0.25">
      <c r="C2693" s="53">
        <v>43750</v>
      </c>
      <c r="D2693" s="45">
        <v>0.6875</v>
      </c>
      <c r="E2693" s="45" t="s">
        <v>261</v>
      </c>
      <c r="F2693" s="54">
        <v>8</v>
      </c>
      <c r="G2693" s="52">
        <f t="shared" ref="G2693:G2756" si="126">IF(AND(C2693=C2692,F2693=F2692),G2692,G2692+1)</f>
        <v>1685</v>
      </c>
      <c r="H2693" s="45">
        <f t="shared" si="124"/>
        <v>3</v>
      </c>
      <c r="I2693" s="43">
        <f t="shared" si="125"/>
        <v>3</v>
      </c>
    </row>
    <row r="2694" spans="3:9" hidden="1" x14ac:dyDescent="0.25">
      <c r="C2694" s="53">
        <v>43750</v>
      </c>
      <c r="D2694" s="45">
        <v>0.6875</v>
      </c>
      <c r="E2694" s="45" t="s">
        <v>261</v>
      </c>
      <c r="F2694" s="54">
        <v>8</v>
      </c>
      <c r="G2694" s="52">
        <f t="shared" si="126"/>
        <v>1685</v>
      </c>
      <c r="H2694" s="45">
        <f t="shared" ref="H2694:H2757" si="127">IF(G2694=G2696,3,IF(G2694=G2695,2,1))</f>
        <v>2</v>
      </c>
      <c r="I2694" s="43">
        <f t="shared" ref="I2694:I2757" si="128">IF(H2692=3,3,IF(H2693=3,3,IF(H2693=2,2,H2694)))</f>
        <v>3</v>
      </c>
    </row>
    <row r="2695" spans="3:9" hidden="1" x14ac:dyDescent="0.25">
      <c r="C2695" s="53">
        <v>43750</v>
      </c>
      <c r="D2695" s="45">
        <v>0.6875</v>
      </c>
      <c r="E2695" s="45" t="s">
        <v>261</v>
      </c>
      <c r="F2695" s="54">
        <v>8</v>
      </c>
      <c r="G2695" s="52">
        <f t="shared" si="126"/>
        <v>1685</v>
      </c>
      <c r="H2695" s="45">
        <f t="shared" si="127"/>
        <v>1</v>
      </c>
      <c r="I2695" s="43">
        <f t="shared" si="128"/>
        <v>3</v>
      </c>
    </row>
    <row r="2696" spans="3:9" hidden="1" x14ac:dyDescent="0.25">
      <c r="C2696" s="53">
        <v>43750</v>
      </c>
      <c r="D2696" s="45">
        <v>0.71527777777777779</v>
      </c>
      <c r="E2696" s="45" t="s">
        <v>261</v>
      </c>
      <c r="F2696" s="54">
        <v>9</v>
      </c>
      <c r="G2696" s="52">
        <f t="shared" si="126"/>
        <v>1686</v>
      </c>
      <c r="H2696" s="45">
        <f t="shared" si="127"/>
        <v>3</v>
      </c>
      <c r="I2696" s="43">
        <f t="shared" si="128"/>
        <v>3</v>
      </c>
    </row>
    <row r="2697" spans="3:9" hidden="1" x14ac:dyDescent="0.25">
      <c r="C2697" s="53">
        <v>43750</v>
      </c>
      <c r="D2697" s="45">
        <v>0.71527777777777779</v>
      </c>
      <c r="E2697" s="45" t="s">
        <v>261</v>
      </c>
      <c r="F2697" s="54">
        <v>9</v>
      </c>
      <c r="G2697" s="52">
        <f t="shared" si="126"/>
        <v>1686</v>
      </c>
      <c r="H2697" s="45">
        <f t="shared" si="127"/>
        <v>2</v>
      </c>
      <c r="I2697" s="43">
        <f t="shared" si="128"/>
        <v>3</v>
      </c>
    </row>
    <row r="2698" spans="3:9" hidden="1" x14ac:dyDescent="0.25">
      <c r="C2698" s="53">
        <v>43750</v>
      </c>
      <c r="D2698" s="45">
        <v>0.71527777777777779</v>
      </c>
      <c r="E2698" s="45" t="s">
        <v>261</v>
      </c>
      <c r="F2698" s="54">
        <v>9</v>
      </c>
      <c r="G2698" s="52">
        <f t="shared" si="126"/>
        <v>1686</v>
      </c>
      <c r="H2698" s="45">
        <f t="shared" si="127"/>
        <v>1</v>
      </c>
      <c r="I2698" s="43">
        <f t="shared" si="128"/>
        <v>3</v>
      </c>
    </row>
    <row r="2699" spans="3:9" hidden="1" x14ac:dyDescent="0.25">
      <c r="C2699" s="53">
        <v>43750</v>
      </c>
      <c r="D2699" s="45">
        <v>0.73958333333333337</v>
      </c>
      <c r="E2699" s="45" t="s">
        <v>261</v>
      </c>
      <c r="F2699" s="54">
        <v>10</v>
      </c>
      <c r="G2699" s="52">
        <f t="shared" si="126"/>
        <v>1687</v>
      </c>
      <c r="H2699" s="45">
        <f t="shared" si="127"/>
        <v>3</v>
      </c>
      <c r="I2699" s="43">
        <f t="shared" si="128"/>
        <v>3</v>
      </c>
    </row>
    <row r="2700" spans="3:9" hidden="1" x14ac:dyDescent="0.25">
      <c r="C2700" s="53">
        <v>43750</v>
      </c>
      <c r="D2700" s="45">
        <v>0.73958333333333337</v>
      </c>
      <c r="E2700" s="45" t="s">
        <v>261</v>
      </c>
      <c r="F2700" s="54">
        <v>10</v>
      </c>
      <c r="G2700" s="52">
        <f t="shared" si="126"/>
        <v>1687</v>
      </c>
      <c r="H2700" s="45">
        <f t="shared" si="127"/>
        <v>2</v>
      </c>
      <c r="I2700" s="43">
        <f t="shared" si="128"/>
        <v>3</v>
      </c>
    </row>
    <row r="2701" spans="3:9" hidden="1" x14ac:dyDescent="0.25">
      <c r="C2701" s="53">
        <v>43750</v>
      </c>
      <c r="D2701" s="45">
        <v>0.73958333333333337</v>
      </c>
      <c r="E2701" s="45" t="s">
        <v>261</v>
      </c>
      <c r="F2701" s="54">
        <v>10</v>
      </c>
      <c r="G2701" s="52">
        <f t="shared" si="126"/>
        <v>1687</v>
      </c>
      <c r="H2701" s="45">
        <f t="shared" si="127"/>
        <v>1</v>
      </c>
      <c r="I2701" s="43">
        <f t="shared" si="128"/>
        <v>3</v>
      </c>
    </row>
    <row r="2702" spans="3:9" hidden="1" x14ac:dyDescent="0.25">
      <c r="C2702" s="53">
        <v>43754</v>
      </c>
      <c r="D2702" s="45">
        <v>0.5625</v>
      </c>
      <c r="E2702" s="45" t="s">
        <v>261</v>
      </c>
      <c r="F2702" s="54">
        <v>1</v>
      </c>
      <c r="G2702" s="52">
        <f t="shared" si="126"/>
        <v>1688</v>
      </c>
      <c r="H2702" s="45">
        <f t="shared" si="127"/>
        <v>3</v>
      </c>
      <c r="I2702" s="43">
        <f t="shared" si="128"/>
        <v>3</v>
      </c>
    </row>
    <row r="2703" spans="3:9" hidden="1" x14ac:dyDescent="0.25">
      <c r="C2703" s="53">
        <v>43754</v>
      </c>
      <c r="D2703" s="45">
        <v>0.5625</v>
      </c>
      <c r="E2703" s="45" t="s">
        <v>261</v>
      </c>
      <c r="F2703" s="54">
        <v>1</v>
      </c>
      <c r="G2703" s="52">
        <f t="shared" si="126"/>
        <v>1688</v>
      </c>
      <c r="H2703" s="45">
        <f t="shared" si="127"/>
        <v>2</v>
      </c>
      <c r="I2703" s="43">
        <f t="shared" si="128"/>
        <v>3</v>
      </c>
    </row>
    <row r="2704" spans="3:9" hidden="1" x14ac:dyDescent="0.25">
      <c r="C2704" s="53">
        <v>43754</v>
      </c>
      <c r="D2704" s="45">
        <v>0.5625</v>
      </c>
      <c r="E2704" s="45" t="s">
        <v>261</v>
      </c>
      <c r="F2704" s="54">
        <v>1</v>
      </c>
      <c r="G2704" s="52">
        <f t="shared" si="126"/>
        <v>1688</v>
      </c>
      <c r="H2704" s="45">
        <f t="shared" si="127"/>
        <v>1</v>
      </c>
      <c r="I2704" s="43">
        <f t="shared" si="128"/>
        <v>3</v>
      </c>
    </row>
    <row r="2705" spans="3:9" hidden="1" x14ac:dyDescent="0.25">
      <c r="C2705" s="53">
        <v>43754</v>
      </c>
      <c r="D2705" s="45">
        <v>0.58333333333333337</v>
      </c>
      <c r="E2705" s="45" t="s">
        <v>261</v>
      </c>
      <c r="F2705" s="54">
        <v>2</v>
      </c>
      <c r="G2705" s="52">
        <f t="shared" si="126"/>
        <v>1689</v>
      </c>
      <c r="H2705" s="45">
        <f t="shared" si="127"/>
        <v>3</v>
      </c>
      <c r="I2705" s="43">
        <f t="shared" si="128"/>
        <v>3</v>
      </c>
    </row>
    <row r="2706" spans="3:9" hidden="1" x14ac:dyDescent="0.25">
      <c r="C2706" s="53">
        <v>43754</v>
      </c>
      <c r="D2706" s="45">
        <v>0.58333333333333337</v>
      </c>
      <c r="E2706" s="45" t="s">
        <v>261</v>
      </c>
      <c r="F2706" s="54">
        <v>2</v>
      </c>
      <c r="G2706" s="52">
        <f t="shared" si="126"/>
        <v>1689</v>
      </c>
      <c r="H2706" s="45">
        <f t="shared" si="127"/>
        <v>2</v>
      </c>
      <c r="I2706" s="43">
        <f t="shared" si="128"/>
        <v>3</v>
      </c>
    </row>
    <row r="2707" spans="3:9" hidden="1" x14ac:dyDescent="0.25">
      <c r="C2707" s="53">
        <v>43754</v>
      </c>
      <c r="D2707" s="45">
        <v>0.58333333333333337</v>
      </c>
      <c r="E2707" s="45" t="s">
        <v>261</v>
      </c>
      <c r="F2707" s="54">
        <v>2</v>
      </c>
      <c r="G2707" s="52">
        <f t="shared" si="126"/>
        <v>1689</v>
      </c>
      <c r="H2707" s="45">
        <f t="shared" si="127"/>
        <v>1</v>
      </c>
      <c r="I2707" s="43">
        <f t="shared" si="128"/>
        <v>3</v>
      </c>
    </row>
    <row r="2708" spans="3:9" hidden="1" x14ac:dyDescent="0.25">
      <c r="C2708" s="53">
        <v>43754</v>
      </c>
      <c r="D2708" s="45">
        <v>0.60069444444444442</v>
      </c>
      <c r="E2708" s="45" t="s">
        <v>261</v>
      </c>
      <c r="F2708" s="54">
        <v>3</v>
      </c>
      <c r="G2708" s="52">
        <f t="shared" si="126"/>
        <v>1690</v>
      </c>
      <c r="H2708" s="45">
        <f t="shared" si="127"/>
        <v>3</v>
      </c>
      <c r="I2708" s="43">
        <f t="shared" si="128"/>
        <v>3</v>
      </c>
    </row>
    <row r="2709" spans="3:9" hidden="1" x14ac:dyDescent="0.25">
      <c r="C2709" s="53">
        <v>43754</v>
      </c>
      <c r="D2709" s="45">
        <v>0.60069444444444442</v>
      </c>
      <c r="E2709" s="45" t="s">
        <v>261</v>
      </c>
      <c r="F2709" s="54">
        <v>3</v>
      </c>
      <c r="G2709" s="52">
        <f t="shared" si="126"/>
        <v>1690</v>
      </c>
      <c r="H2709" s="45">
        <f t="shared" si="127"/>
        <v>2</v>
      </c>
      <c r="I2709" s="43">
        <f t="shared" si="128"/>
        <v>3</v>
      </c>
    </row>
    <row r="2710" spans="3:9" hidden="1" x14ac:dyDescent="0.25">
      <c r="C2710" s="53">
        <v>43754</v>
      </c>
      <c r="D2710" s="45">
        <v>0.60069444444444442</v>
      </c>
      <c r="E2710" s="45" t="s">
        <v>261</v>
      </c>
      <c r="F2710" s="54">
        <v>3</v>
      </c>
      <c r="G2710" s="52">
        <f t="shared" si="126"/>
        <v>1690</v>
      </c>
      <c r="H2710" s="45">
        <f t="shared" si="127"/>
        <v>1</v>
      </c>
      <c r="I2710" s="43">
        <f t="shared" si="128"/>
        <v>3</v>
      </c>
    </row>
    <row r="2711" spans="3:9" hidden="1" x14ac:dyDescent="0.25">
      <c r="C2711" s="53">
        <v>43754</v>
      </c>
      <c r="D2711" s="45">
        <v>0.65625</v>
      </c>
      <c r="E2711" s="45" t="s">
        <v>261</v>
      </c>
      <c r="F2711" s="54">
        <v>5</v>
      </c>
      <c r="G2711" s="52">
        <f t="shared" si="126"/>
        <v>1691</v>
      </c>
      <c r="H2711" s="45">
        <f t="shared" si="127"/>
        <v>3</v>
      </c>
      <c r="I2711" s="43">
        <f t="shared" si="128"/>
        <v>3</v>
      </c>
    </row>
    <row r="2712" spans="3:9" hidden="1" x14ac:dyDescent="0.25">
      <c r="C2712" s="53">
        <v>43754</v>
      </c>
      <c r="D2712" s="45">
        <v>0.65625</v>
      </c>
      <c r="E2712" s="45" t="s">
        <v>261</v>
      </c>
      <c r="F2712" s="54">
        <v>5</v>
      </c>
      <c r="G2712" s="52">
        <f t="shared" si="126"/>
        <v>1691</v>
      </c>
      <c r="H2712" s="45">
        <f t="shared" si="127"/>
        <v>2</v>
      </c>
      <c r="I2712" s="43">
        <f t="shared" si="128"/>
        <v>3</v>
      </c>
    </row>
    <row r="2713" spans="3:9" hidden="1" x14ac:dyDescent="0.25">
      <c r="C2713" s="53">
        <v>43754</v>
      </c>
      <c r="D2713" s="45">
        <v>0.65625</v>
      </c>
      <c r="E2713" s="45" t="s">
        <v>261</v>
      </c>
      <c r="F2713" s="54">
        <v>5</v>
      </c>
      <c r="G2713" s="52">
        <f t="shared" si="126"/>
        <v>1691</v>
      </c>
      <c r="H2713" s="45">
        <f t="shared" si="127"/>
        <v>1</v>
      </c>
      <c r="I2713" s="43">
        <f t="shared" si="128"/>
        <v>3</v>
      </c>
    </row>
    <row r="2714" spans="3:9" hidden="1" x14ac:dyDescent="0.25">
      <c r="C2714" s="53">
        <v>43754</v>
      </c>
      <c r="D2714" s="45">
        <v>0.68402777777777779</v>
      </c>
      <c r="E2714" s="45" t="s">
        <v>261</v>
      </c>
      <c r="F2714" s="54">
        <v>6</v>
      </c>
      <c r="G2714" s="52">
        <f t="shared" si="126"/>
        <v>1692</v>
      </c>
      <c r="H2714" s="45">
        <f t="shared" si="127"/>
        <v>3</v>
      </c>
      <c r="I2714" s="43">
        <f t="shared" si="128"/>
        <v>3</v>
      </c>
    </row>
    <row r="2715" spans="3:9" hidden="1" x14ac:dyDescent="0.25">
      <c r="C2715" s="53">
        <v>43754</v>
      </c>
      <c r="D2715" s="45">
        <v>0.68402777777777779</v>
      </c>
      <c r="E2715" s="45" t="s">
        <v>261</v>
      </c>
      <c r="F2715" s="54">
        <v>6</v>
      </c>
      <c r="G2715" s="52">
        <f t="shared" si="126"/>
        <v>1692</v>
      </c>
      <c r="H2715" s="45">
        <f t="shared" si="127"/>
        <v>2</v>
      </c>
      <c r="I2715" s="43">
        <f t="shared" si="128"/>
        <v>3</v>
      </c>
    </row>
    <row r="2716" spans="3:9" hidden="1" x14ac:dyDescent="0.25">
      <c r="C2716" s="53">
        <v>43754</v>
      </c>
      <c r="D2716" s="45">
        <v>0.68402777777777779</v>
      </c>
      <c r="E2716" s="45" t="s">
        <v>261</v>
      </c>
      <c r="F2716" s="54">
        <v>6</v>
      </c>
      <c r="G2716" s="52">
        <f t="shared" si="126"/>
        <v>1692</v>
      </c>
      <c r="H2716" s="45">
        <f t="shared" si="127"/>
        <v>1</v>
      </c>
      <c r="I2716" s="43">
        <f t="shared" si="128"/>
        <v>3</v>
      </c>
    </row>
    <row r="2717" spans="3:9" hidden="1" x14ac:dyDescent="0.25">
      <c r="C2717" s="53">
        <v>43754</v>
      </c>
      <c r="D2717" s="45">
        <v>0.71180555555555547</v>
      </c>
      <c r="E2717" s="45" t="s">
        <v>261</v>
      </c>
      <c r="F2717" s="54">
        <v>7</v>
      </c>
      <c r="G2717" s="52">
        <f t="shared" si="126"/>
        <v>1693</v>
      </c>
      <c r="H2717" s="45">
        <f t="shared" si="127"/>
        <v>3</v>
      </c>
      <c r="I2717" s="43">
        <f t="shared" si="128"/>
        <v>3</v>
      </c>
    </row>
    <row r="2718" spans="3:9" hidden="1" x14ac:dyDescent="0.25">
      <c r="C2718" s="53">
        <v>43754</v>
      </c>
      <c r="D2718" s="45">
        <v>0.71180555555555547</v>
      </c>
      <c r="E2718" s="45" t="s">
        <v>261</v>
      </c>
      <c r="F2718" s="54">
        <v>7</v>
      </c>
      <c r="G2718" s="52">
        <f t="shared" si="126"/>
        <v>1693</v>
      </c>
      <c r="H2718" s="45">
        <f t="shared" si="127"/>
        <v>2</v>
      </c>
      <c r="I2718" s="43">
        <f t="shared" si="128"/>
        <v>3</v>
      </c>
    </row>
    <row r="2719" spans="3:9" hidden="1" x14ac:dyDescent="0.25">
      <c r="C2719" s="53">
        <v>43754</v>
      </c>
      <c r="D2719" s="45">
        <v>0.71180555555555547</v>
      </c>
      <c r="E2719" s="45" t="s">
        <v>261</v>
      </c>
      <c r="F2719" s="54">
        <v>7</v>
      </c>
      <c r="G2719" s="52">
        <f t="shared" si="126"/>
        <v>1693</v>
      </c>
      <c r="H2719" s="45">
        <f t="shared" si="127"/>
        <v>1</v>
      </c>
      <c r="I2719" s="43">
        <f t="shared" si="128"/>
        <v>3</v>
      </c>
    </row>
    <row r="2720" spans="3:9" hidden="1" x14ac:dyDescent="0.25">
      <c r="C2720" s="53">
        <v>43754</v>
      </c>
      <c r="D2720" s="45">
        <v>0.73958333333333337</v>
      </c>
      <c r="E2720" s="45" t="s">
        <v>261</v>
      </c>
      <c r="F2720" s="54">
        <v>8</v>
      </c>
      <c r="G2720" s="52">
        <f t="shared" si="126"/>
        <v>1694</v>
      </c>
      <c r="H2720" s="45">
        <f t="shared" si="127"/>
        <v>3</v>
      </c>
      <c r="I2720" s="43">
        <f t="shared" si="128"/>
        <v>3</v>
      </c>
    </row>
    <row r="2721" spans="3:9" hidden="1" x14ac:dyDescent="0.25">
      <c r="C2721" s="53">
        <v>43754</v>
      </c>
      <c r="D2721" s="45">
        <v>0.73958333333333337</v>
      </c>
      <c r="E2721" s="45" t="s">
        <v>261</v>
      </c>
      <c r="F2721" s="54">
        <v>8</v>
      </c>
      <c r="G2721" s="52">
        <f t="shared" si="126"/>
        <v>1694</v>
      </c>
      <c r="H2721" s="45">
        <f t="shared" si="127"/>
        <v>2</v>
      </c>
      <c r="I2721" s="43">
        <f t="shared" si="128"/>
        <v>3</v>
      </c>
    </row>
    <row r="2722" spans="3:9" hidden="1" x14ac:dyDescent="0.25">
      <c r="C2722" s="53">
        <v>43754</v>
      </c>
      <c r="D2722" s="45">
        <v>0.73958333333333337</v>
      </c>
      <c r="E2722" s="45" t="s">
        <v>261</v>
      </c>
      <c r="F2722" s="54">
        <v>8</v>
      </c>
      <c r="G2722" s="52">
        <f t="shared" si="126"/>
        <v>1694</v>
      </c>
      <c r="H2722" s="45">
        <f t="shared" si="127"/>
        <v>1</v>
      </c>
      <c r="I2722" s="43">
        <f t="shared" si="128"/>
        <v>3</v>
      </c>
    </row>
    <row r="2723" spans="3:9" hidden="1" x14ac:dyDescent="0.25">
      <c r="C2723" s="53">
        <v>43757</v>
      </c>
      <c r="D2723" s="45">
        <v>0.51041666666666663</v>
      </c>
      <c r="E2723" s="45" t="s">
        <v>261</v>
      </c>
      <c r="F2723" s="54">
        <v>1</v>
      </c>
      <c r="G2723" s="52">
        <f t="shared" si="126"/>
        <v>1695</v>
      </c>
      <c r="H2723" s="45">
        <f t="shared" si="127"/>
        <v>3</v>
      </c>
      <c r="I2723" s="43">
        <f t="shared" si="128"/>
        <v>3</v>
      </c>
    </row>
    <row r="2724" spans="3:9" hidden="1" x14ac:dyDescent="0.25">
      <c r="C2724" s="53">
        <v>43757</v>
      </c>
      <c r="D2724" s="45">
        <v>0.51041666666666663</v>
      </c>
      <c r="E2724" s="45" t="s">
        <v>261</v>
      </c>
      <c r="F2724" s="54">
        <v>1</v>
      </c>
      <c r="G2724" s="52">
        <f t="shared" si="126"/>
        <v>1695</v>
      </c>
      <c r="H2724" s="45">
        <f t="shared" si="127"/>
        <v>2</v>
      </c>
      <c r="I2724" s="43">
        <f t="shared" si="128"/>
        <v>3</v>
      </c>
    </row>
    <row r="2725" spans="3:9" hidden="1" x14ac:dyDescent="0.25">
      <c r="C2725" s="53">
        <v>43757</v>
      </c>
      <c r="D2725" s="45">
        <v>0.51041666666666663</v>
      </c>
      <c r="E2725" s="45" t="s">
        <v>261</v>
      </c>
      <c r="F2725" s="54">
        <v>1</v>
      </c>
      <c r="G2725" s="52">
        <f t="shared" si="126"/>
        <v>1695</v>
      </c>
      <c r="H2725" s="45">
        <f t="shared" si="127"/>
        <v>1</v>
      </c>
      <c r="I2725" s="43">
        <f t="shared" si="128"/>
        <v>3</v>
      </c>
    </row>
    <row r="2726" spans="3:9" hidden="1" x14ac:dyDescent="0.25">
      <c r="C2726" s="53">
        <v>43757</v>
      </c>
      <c r="D2726" s="45">
        <v>0.60763888888888895</v>
      </c>
      <c r="E2726" s="45" t="s">
        <v>261</v>
      </c>
      <c r="F2726" s="54">
        <v>5</v>
      </c>
      <c r="G2726" s="52">
        <f t="shared" si="126"/>
        <v>1696</v>
      </c>
      <c r="H2726" s="45">
        <f t="shared" si="127"/>
        <v>3</v>
      </c>
      <c r="I2726" s="43">
        <f t="shared" si="128"/>
        <v>3</v>
      </c>
    </row>
    <row r="2727" spans="3:9" hidden="1" x14ac:dyDescent="0.25">
      <c r="C2727" s="53">
        <v>43757</v>
      </c>
      <c r="D2727" s="45">
        <v>0.60763888888888895</v>
      </c>
      <c r="E2727" s="45" t="s">
        <v>261</v>
      </c>
      <c r="F2727" s="54">
        <v>5</v>
      </c>
      <c r="G2727" s="52">
        <f t="shared" si="126"/>
        <v>1696</v>
      </c>
      <c r="H2727" s="45">
        <f t="shared" si="127"/>
        <v>2</v>
      </c>
      <c r="I2727" s="43">
        <f t="shared" si="128"/>
        <v>3</v>
      </c>
    </row>
    <row r="2728" spans="3:9" hidden="1" x14ac:dyDescent="0.25">
      <c r="C2728" s="53">
        <v>43757</v>
      </c>
      <c r="D2728" s="45">
        <v>0.60763888888888895</v>
      </c>
      <c r="E2728" s="45" t="s">
        <v>261</v>
      </c>
      <c r="F2728" s="54">
        <v>5</v>
      </c>
      <c r="G2728" s="52">
        <f t="shared" si="126"/>
        <v>1696</v>
      </c>
      <c r="H2728" s="45">
        <f t="shared" si="127"/>
        <v>1</v>
      </c>
      <c r="I2728" s="43">
        <f t="shared" si="128"/>
        <v>3</v>
      </c>
    </row>
    <row r="2729" spans="3:9" hidden="1" x14ac:dyDescent="0.25">
      <c r="C2729" s="53">
        <v>43757</v>
      </c>
      <c r="D2729" s="45">
        <v>0.65625</v>
      </c>
      <c r="E2729" s="45" t="s">
        <v>261</v>
      </c>
      <c r="F2729" s="54">
        <v>7</v>
      </c>
      <c r="G2729" s="52">
        <f t="shared" si="126"/>
        <v>1697</v>
      </c>
      <c r="H2729" s="45">
        <f t="shared" si="127"/>
        <v>3</v>
      </c>
      <c r="I2729" s="43">
        <f t="shared" si="128"/>
        <v>3</v>
      </c>
    </row>
    <row r="2730" spans="3:9" hidden="1" x14ac:dyDescent="0.25">
      <c r="C2730" s="53">
        <v>43757</v>
      </c>
      <c r="D2730" s="45">
        <v>0.65625</v>
      </c>
      <c r="E2730" s="45" t="s">
        <v>261</v>
      </c>
      <c r="F2730" s="54">
        <v>7</v>
      </c>
      <c r="G2730" s="52">
        <f t="shared" si="126"/>
        <v>1697</v>
      </c>
      <c r="H2730" s="45">
        <f t="shared" si="127"/>
        <v>2</v>
      </c>
      <c r="I2730" s="43">
        <f t="shared" si="128"/>
        <v>3</v>
      </c>
    </row>
    <row r="2731" spans="3:9" hidden="1" x14ac:dyDescent="0.25">
      <c r="C2731" s="53">
        <v>43757</v>
      </c>
      <c r="D2731" s="45">
        <v>0.65625</v>
      </c>
      <c r="E2731" s="45" t="s">
        <v>261</v>
      </c>
      <c r="F2731" s="54">
        <v>7</v>
      </c>
      <c r="G2731" s="52">
        <f t="shared" si="126"/>
        <v>1697</v>
      </c>
      <c r="H2731" s="45">
        <f t="shared" si="127"/>
        <v>1</v>
      </c>
      <c r="I2731" s="43">
        <f t="shared" si="128"/>
        <v>3</v>
      </c>
    </row>
    <row r="2732" spans="3:9" hidden="1" x14ac:dyDescent="0.25">
      <c r="C2732" s="53">
        <v>43757</v>
      </c>
      <c r="D2732" s="45">
        <v>0.6875</v>
      </c>
      <c r="E2732" s="45" t="s">
        <v>261</v>
      </c>
      <c r="F2732" s="54">
        <v>8</v>
      </c>
      <c r="G2732" s="52">
        <f t="shared" si="126"/>
        <v>1698</v>
      </c>
      <c r="H2732" s="45">
        <f t="shared" si="127"/>
        <v>3</v>
      </c>
      <c r="I2732" s="43">
        <f t="shared" si="128"/>
        <v>3</v>
      </c>
    </row>
    <row r="2733" spans="3:9" hidden="1" x14ac:dyDescent="0.25">
      <c r="C2733" s="53">
        <v>43757</v>
      </c>
      <c r="D2733" s="45">
        <v>0.6875</v>
      </c>
      <c r="E2733" s="45" t="s">
        <v>261</v>
      </c>
      <c r="F2733" s="54">
        <v>8</v>
      </c>
      <c r="G2733" s="52">
        <f t="shared" si="126"/>
        <v>1698</v>
      </c>
      <c r="H2733" s="45">
        <f t="shared" si="127"/>
        <v>2</v>
      </c>
      <c r="I2733" s="43">
        <f t="shared" si="128"/>
        <v>3</v>
      </c>
    </row>
    <row r="2734" spans="3:9" hidden="1" x14ac:dyDescent="0.25">
      <c r="C2734" s="53">
        <v>43757</v>
      </c>
      <c r="D2734" s="45">
        <v>0.6875</v>
      </c>
      <c r="E2734" s="45" t="s">
        <v>261</v>
      </c>
      <c r="F2734" s="54">
        <v>8</v>
      </c>
      <c r="G2734" s="52">
        <f t="shared" si="126"/>
        <v>1698</v>
      </c>
      <c r="H2734" s="45">
        <f t="shared" si="127"/>
        <v>1</v>
      </c>
      <c r="I2734" s="43">
        <f t="shared" si="128"/>
        <v>3</v>
      </c>
    </row>
    <row r="2735" spans="3:9" hidden="1" x14ac:dyDescent="0.25">
      <c r="C2735" s="53">
        <v>43757</v>
      </c>
      <c r="D2735" s="45">
        <v>0.71875</v>
      </c>
      <c r="E2735" s="45" t="s">
        <v>261</v>
      </c>
      <c r="F2735" s="54">
        <v>9</v>
      </c>
      <c r="G2735" s="52">
        <f t="shared" si="126"/>
        <v>1699</v>
      </c>
      <c r="H2735" s="45">
        <f t="shared" si="127"/>
        <v>3</v>
      </c>
      <c r="I2735" s="43">
        <f t="shared" si="128"/>
        <v>3</v>
      </c>
    </row>
    <row r="2736" spans="3:9" hidden="1" x14ac:dyDescent="0.25">
      <c r="C2736" s="53">
        <v>43757</v>
      </c>
      <c r="D2736" s="45">
        <v>0.71875</v>
      </c>
      <c r="E2736" s="45" t="s">
        <v>261</v>
      </c>
      <c r="F2736" s="54">
        <v>9</v>
      </c>
      <c r="G2736" s="52">
        <f t="shared" si="126"/>
        <v>1699</v>
      </c>
      <c r="H2736" s="45">
        <f t="shared" si="127"/>
        <v>2</v>
      </c>
      <c r="I2736" s="43">
        <f t="shared" si="128"/>
        <v>3</v>
      </c>
    </row>
    <row r="2737" spans="3:9" hidden="1" x14ac:dyDescent="0.25">
      <c r="C2737" s="53">
        <v>43757</v>
      </c>
      <c r="D2737" s="45">
        <v>0.71875</v>
      </c>
      <c r="E2737" s="45" t="s">
        <v>261</v>
      </c>
      <c r="F2737" s="54">
        <v>9</v>
      </c>
      <c r="G2737" s="52">
        <f t="shared" si="126"/>
        <v>1699</v>
      </c>
      <c r="H2737" s="45">
        <f t="shared" si="127"/>
        <v>1</v>
      </c>
      <c r="I2737" s="43">
        <f t="shared" si="128"/>
        <v>3</v>
      </c>
    </row>
    <row r="2738" spans="3:9" hidden="1" x14ac:dyDescent="0.25">
      <c r="C2738" s="53">
        <v>43757</v>
      </c>
      <c r="D2738" s="45">
        <v>0.73958333333333337</v>
      </c>
      <c r="E2738" s="45" t="s">
        <v>261</v>
      </c>
      <c r="F2738" s="54">
        <v>10</v>
      </c>
      <c r="G2738" s="52">
        <f t="shared" si="126"/>
        <v>1700</v>
      </c>
      <c r="H2738" s="45">
        <f t="shared" si="127"/>
        <v>3</v>
      </c>
      <c r="I2738" s="43">
        <f t="shared" si="128"/>
        <v>3</v>
      </c>
    </row>
    <row r="2739" spans="3:9" hidden="1" x14ac:dyDescent="0.25">
      <c r="C2739" s="53">
        <v>43757</v>
      </c>
      <c r="D2739" s="45">
        <v>0.73958333333333337</v>
      </c>
      <c r="E2739" s="45" t="s">
        <v>261</v>
      </c>
      <c r="F2739" s="54">
        <v>10</v>
      </c>
      <c r="G2739" s="52">
        <f t="shared" si="126"/>
        <v>1700</v>
      </c>
      <c r="H2739" s="45">
        <f t="shared" si="127"/>
        <v>2</v>
      </c>
      <c r="I2739" s="43">
        <f t="shared" si="128"/>
        <v>3</v>
      </c>
    </row>
    <row r="2740" spans="3:9" hidden="1" x14ac:dyDescent="0.25">
      <c r="C2740" s="53">
        <v>43757</v>
      </c>
      <c r="D2740" s="45">
        <v>0.73958333333333337</v>
      </c>
      <c r="E2740" s="45" t="s">
        <v>261</v>
      </c>
      <c r="F2740" s="54">
        <v>10</v>
      </c>
      <c r="G2740" s="52">
        <f t="shared" si="126"/>
        <v>1700</v>
      </c>
      <c r="H2740" s="45">
        <f t="shared" si="127"/>
        <v>1</v>
      </c>
      <c r="I2740" s="43">
        <f t="shared" si="128"/>
        <v>3</v>
      </c>
    </row>
    <row r="2741" spans="3:9" hidden="1" x14ac:dyDescent="0.25">
      <c r="C2741" s="53">
        <v>43763</v>
      </c>
      <c r="D2741" s="45">
        <v>0.77083333333333337</v>
      </c>
      <c r="E2741" s="45" t="s">
        <v>8</v>
      </c>
      <c r="F2741" s="54">
        <v>1</v>
      </c>
      <c r="G2741" s="52">
        <f t="shared" si="126"/>
        <v>1701</v>
      </c>
      <c r="H2741" s="45">
        <f t="shared" si="127"/>
        <v>3</v>
      </c>
      <c r="I2741" s="43">
        <f t="shared" si="128"/>
        <v>3</v>
      </c>
    </row>
    <row r="2742" spans="3:9" hidden="1" x14ac:dyDescent="0.25">
      <c r="C2742" s="53">
        <v>43763</v>
      </c>
      <c r="D2742" s="45">
        <v>0.77083333333333337</v>
      </c>
      <c r="E2742" s="45" t="s">
        <v>8</v>
      </c>
      <c r="F2742" s="54">
        <v>1</v>
      </c>
      <c r="G2742" s="52">
        <f t="shared" si="126"/>
        <v>1701</v>
      </c>
      <c r="H2742" s="45">
        <f t="shared" si="127"/>
        <v>2</v>
      </c>
      <c r="I2742" s="43">
        <f t="shared" si="128"/>
        <v>3</v>
      </c>
    </row>
    <row r="2743" spans="3:9" hidden="1" x14ac:dyDescent="0.25">
      <c r="C2743" s="53">
        <v>43763</v>
      </c>
      <c r="D2743" s="45">
        <v>0.77083333333333337</v>
      </c>
      <c r="E2743" s="45" t="s">
        <v>8</v>
      </c>
      <c r="F2743" s="54">
        <v>1</v>
      </c>
      <c r="G2743" s="52">
        <f t="shared" si="126"/>
        <v>1701</v>
      </c>
      <c r="H2743" s="45">
        <f t="shared" si="127"/>
        <v>1</v>
      </c>
      <c r="I2743" s="43">
        <f t="shared" si="128"/>
        <v>3</v>
      </c>
    </row>
    <row r="2744" spans="3:9" x14ac:dyDescent="0.25">
      <c r="C2744" s="53">
        <v>43763</v>
      </c>
      <c r="D2744" s="45">
        <v>0.79166666666666663</v>
      </c>
      <c r="E2744" s="45" t="s">
        <v>8</v>
      </c>
      <c r="F2744" s="54">
        <v>2</v>
      </c>
      <c r="G2744" s="52">
        <f t="shared" si="126"/>
        <v>1702</v>
      </c>
      <c r="H2744" s="45">
        <f t="shared" si="127"/>
        <v>2</v>
      </c>
      <c r="I2744" s="43">
        <f t="shared" si="128"/>
        <v>2</v>
      </c>
    </row>
    <row r="2745" spans="3:9" x14ac:dyDescent="0.25">
      <c r="C2745" s="53">
        <v>43763</v>
      </c>
      <c r="D2745" s="45">
        <v>0.79166666666666663</v>
      </c>
      <c r="E2745" s="45" t="s">
        <v>8</v>
      </c>
      <c r="F2745" s="54">
        <v>2</v>
      </c>
      <c r="G2745" s="52">
        <f t="shared" si="126"/>
        <v>1702</v>
      </c>
      <c r="H2745" s="45">
        <f t="shared" si="127"/>
        <v>1</v>
      </c>
      <c r="I2745" s="43">
        <f t="shared" si="128"/>
        <v>2</v>
      </c>
    </row>
    <row r="2746" spans="3:9" hidden="1" x14ac:dyDescent="0.25">
      <c r="C2746" s="53">
        <v>43763</v>
      </c>
      <c r="D2746" s="45">
        <v>0.8125</v>
      </c>
      <c r="E2746" s="45" t="s">
        <v>8</v>
      </c>
      <c r="F2746" s="54">
        <v>3</v>
      </c>
      <c r="G2746" s="52">
        <f t="shared" si="126"/>
        <v>1703</v>
      </c>
      <c r="H2746" s="45">
        <f t="shared" si="127"/>
        <v>3</v>
      </c>
      <c r="I2746" s="43">
        <f t="shared" si="128"/>
        <v>3</v>
      </c>
    </row>
    <row r="2747" spans="3:9" hidden="1" x14ac:dyDescent="0.25">
      <c r="C2747" s="53">
        <v>43763</v>
      </c>
      <c r="D2747" s="45">
        <v>0.8125</v>
      </c>
      <c r="E2747" s="45" t="s">
        <v>8</v>
      </c>
      <c r="F2747" s="54">
        <v>3</v>
      </c>
      <c r="G2747" s="52">
        <f t="shared" si="126"/>
        <v>1703</v>
      </c>
      <c r="H2747" s="45">
        <f t="shared" si="127"/>
        <v>2</v>
      </c>
      <c r="I2747" s="43">
        <f t="shared" si="128"/>
        <v>3</v>
      </c>
    </row>
    <row r="2748" spans="3:9" hidden="1" x14ac:dyDescent="0.25">
      <c r="C2748" s="53">
        <v>43763</v>
      </c>
      <c r="D2748" s="45">
        <v>0.8125</v>
      </c>
      <c r="E2748" s="45" t="s">
        <v>8</v>
      </c>
      <c r="F2748" s="54">
        <v>3</v>
      </c>
      <c r="G2748" s="52">
        <f t="shared" si="126"/>
        <v>1703</v>
      </c>
      <c r="H2748" s="45">
        <f t="shared" si="127"/>
        <v>1</v>
      </c>
      <c r="I2748" s="43">
        <f t="shared" si="128"/>
        <v>3</v>
      </c>
    </row>
    <row r="2749" spans="3:9" hidden="1" x14ac:dyDescent="0.25">
      <c r="C2749" s="53">
        <v>43763</v>
      </c>
      <c r="D2749" s="45">
        <v>0.83333333333333337</v>
      </c>
      <c r="E2749" s="45" t="s">
        <v>8</v>
      </c>
      <c r="F2749" s="54">
        <v>4</v>
      </c>
      <c r="G2749" s="52">
        <f t="shared" si="126"/>
        <v>1704</v>
      </c>
      <c r="H2749" s="45">
        <f t="shared" si="127"/>
        <v>3</v>
      </c>
      <c r="I2749" s="43">
        <f t="shared" si="128"/>
        <v>3</v>
      </c>
    </row>
    <row r="2750" spans="3:9" hidden="1" x14ac:dyDescent="0.25">
      <c r="C2750" s="53">
        <v>43763</v>
      </c>
      <c r="D2750" s="45">
        <v>0.83333333333333337</v>
      </c>
      <c r="E2750" s="45" t="s">
        <v>8</v>
      </c>
      <c r="F2750" s="54">
        <v>4</v>
      </c>
      <c r="G2750" s="52">
        <f t="shared" si="126"/>
        <v>1704</v>
      </c>
      <c r="H2750" s="45">
        <f t="shared" si="127"/>
        <v>2</v>
      </c>
      <c r="I2750" s="43">
        <f t="shared" si="128"/>
        <v>3</v>
      </c>
    </row>
    <row r="2751" spans="3:9" hidden="1" x14ac:dyDescent="0.25">
      <c r="C2751" s="53">
        <v>43763</v>
      </c>
      <c r="D2751" s="45">
        <v>0.83333333333333337</v>
      </c>
      <c r="E2751" s="45" t="s">
        <v>8</v>
      </c>
      <c r="F2751" s="54">
        <v>4</v>
      </c>
      <c r="G2751" s="52">
        <f t="shared" si="126"/>
        <v>1704</v>
      </c>
      <c r="H2751" s="45">
        <f t="shared" si="127"/>
        <v>1</v>
      </c>
      <c r="I2751" s="43">
        <f t="shared" si="128"/>
        <v>3</v>
      </c>
    </row>
    <row r="2752" spans="3:9" x14ac:dyDescent="0.25">
      <c r="C2752" s="53">
        <v>43763</v>
      </c>
      <c r="D2752" s="45">
        <v>0.85416666666666663</v>
      </c>
      <c r="E2752" s="45" t="s">
        <v>8</v>
      </c>
      <c r="F2752" s="54">
        <v>5</v>
      </c>
      <c r="G2752" s="52">
        <f t="shared" si="126"/>
        <v>1705</v>
      </c>
      <c r="H2752" s="45">
        <f t="shared" si="127"/>
        <v>2</v>
      </c>
      <c r="I2752" s="43">
        <f t="shared" si="128"/>
        <v>2</v>
      </c>
    </row>
    <row r="2753" spans="3:9" x14ac:dyDescent="0.25">
      <c r="C2753" s="53">
        <v>43763</v>
      </c>
      <c r="D2753" s="45">
        <v>0.85416666666666663</v>
      </c>
      <c r="E2753" s="45" t="s">
        <v>8</v>
      </c>
      <c r="F2753" s="54">
        <v>5</v>
      </c>
      <c r="G2753" s="52">
        <f t="shared" si="126"/>
        <v>1705</v>
      </c>
      <c r="H2753" s="45">
        <f t="shared" si="127"/>
        <v>1</v>
      </c>
      <c r="I2753" s="43">
        <f t="shared" si="128"/>
        <v>2</v>
      </c>
    </row>
    <row r="2754" spans="3:9" hidden="1" x14ac:dyDescent="0.25">
      <c r="C2754" s="53">
        <v>43763</v>
      </c>
      <c r="D2754" s="45">
        <v>0.875</v>
      </c>
      <c r="E2754" s="45" t="s">
        <v>8</v>
      </c>
      <c r="F2754" s="54">
        <v>6</v>
      </c>
      <c r="G2754" s="52">
        <f t="shared" si="126"/>
        <v>1706</v>
      </c>
      <c r="H2754" s="45">
        <f t="shared" si="127"/>
        <v>3</v>
      </c>
      <c r="I2754" s="43">
        <f t="shared" si="128"/>
        <v>3</v>
      </c>
    </row>
    <row r="2755" spans="3:9" hidden="1" x14ac:dyDescent="0.25">
      <c r="C2755" s="53">
        <v>43763</v>
      </c>
      <c r="D2755" s="45">
        <v>0.875</v>
      </c>
      <c r="E2755" s="45" t="s">
        <v>8</v>
      </c>
      <c r="F2755" s="54">
        <v>6</v>
      </c>
      <c r="G2755" s="52">
        <f t="shared" si="126"/>
        <v>1706</v>
      </c>
      <c r="H2755" s="45">
        <f t="shared" si="127"/>
        <v>2</v>
      </c>
      <c r="I2755" s="43">
        <f t="shared" si="128"/>
        <v>3</v>
      </c>
    </row>
    <row r="2756" spans="3:9" hidden="1" x14ac:dyDescent="0.25">
      <c r="C2756" s="53">
        <v>43763</v>
      </c>
      <c r="D2756" s="45">
        <v>0.875</v>
      </c>
      <c r="E2756" s="45" t="s">
        <v>8</v>
      </c>
      <c r="F2756" s="54">
        <v>6</v>
      </c>
      <c r="G2756" s="52">
        <f t="shared" si="126"/>
        <v>1706</v>
      </c>
      <c r="H2756" s="45">
        <f t="shared" si="127"/>
        <v>1</v>
      </c>
      <c r="I2756" s="43">
        <f t="shared" si="128"/>
        <v>3</v>
      </c>
    </row>
    <row r="2757" spans="3:9" hidden="1" x14ac:dyDescent="0.25">
      <c r="C2757" s="53">
        <v>43763</v>
      </c>
      <c r="D2757" s="45">
        <v>0.89583333333333337</v>
      </c>
      <c r="E2757" s="45" t="s">
        <v>8</v>
      </c>
      <c r="F2757" s="54">
        <v>7</v>
      </c>
      <c r="G2757" s="52">
        <f t="shared" ref="G2757:G2820" si="129">IF(AND(C2757=C2756,F2757=F2756),G2756,G2756+1)</f>
        <v>1707</v>
      </c>
      <c r="H2757" s="45">
        <f t="shared" si="127"/>
        <v>3</v>
      </c>
      <c r="I2757" s="43">
        <f t="shared" si="128"/>
        <v>3</v>
      </c>
    </row>
    <row r="2758" spans="3:9" hidden="1" x14ac:dyDescent="0.25">
      <c r="C2758" s="53">
        <v>43763</v>
      </c>
      <c r="D2758" s="45">
        <v>0.89583333333333337</v>
      </c>
      <c r="E2758" s="45" t="s">
        <v>8</v>
      </c>
      <c r="F2758" s="54">
        <v>7</v>
      </c>
      <c r="G2758" s="52">
        <f t="shared" si="129"/>
        <v>1707</v>
      </c>
      <c r="H2758" s="45">
        <f t="shared" ref="H2758:H2821" si="130">IF(G2758=G2760,3,IF(G2758=G2759,2,1))</f>
        <v>2</v>
      </c>
      <c r="I2758" s="43">
        <f t="shared" ref="I2758:I2821" si="131">IF(H2756=3,3,IF(H2757=3,3,IF(H2757=2,2,H2758)))</f>
        <v>3</v>
      </c>
    </row>
    <row r="2759" spans="3:9" hidden="1" x14ac:dyDescent="0.25">
      <c r="C2759" s="53">
        <v>43763</v>
      </c>
      <c r="D2759" s="45">
        <v>0.89583333333333337</v>
      </c>
      <c r="E2759" s="45" t="s">
        <v>8</v>
      </c>
      <c r="F2759" s="54">
        <v>7</v>
      </c>
      <c r="G2759" s="52">
        <f t="shared" si="129"/>
        <v>1707</v>
      </c>
      <c r="H2759" s="45">
        <f t="shared" si="130"/>
        <v>1</v>
      </c>
      <c r="I2759" s="43">
        <f t="shared" si="131"/>
        <v>3</v>
      </c>
    </row>
    <row r="2760" spans="3:9" hidden="1" x14ac:dyDescent="0.25">
      <c r="C2760" s="53">
        <v>43763</v>
      </c>
      <c r="D2760" s="45">
        <v>0.91666666666666663</v>
      </c>
      <c r="E2760" s="45" t="s">
        <v>8</v>
      </c>
      <c r="F2760" s="54">
        <v>8</v>
      </c>
      <c r="G2760" s="52">
        <f t="shared" si="129"/>
        <v>1708</v>
      </c>
      <c r="H2760" s="45">
        <f t="shared" si="130"/>
        <v>3</v>
      </c>
      <c r="I2760" s="43">
        <f t="shared" si="131"/>
        <v>3</v>
      </c>
    </row>
    <row r="2761" spans="3:9" hidden="1" x14ac:dyDescent="0.25">
      <c r="C2761" s="53">
        <v>43763</v>
      </c>
      <c r="D2761" s="45">
        <v>0.91666666666666663</v>
      </c>
      <c r="E2761" s="45" t="s">
        <v>8</v>
      </c>
      <c r="F2761" s="54">
        <v>8</v>
      </c>
      <c r="G2761" s="52">
        <f t="shared" si="129"/>
        <v>1708</v>
      </c>
      <c r="H2761" s="45">
        <f t="shared" si="130"/>
        <v>2</v>
      </c>
      <c r="I2761" s="43">
        <f t="shared" si="131"/>
        <v>3</v>
      </c>
    </row>
    <row r="2762" spans="3:9" hidden="1" x14ac:dyDescent="0.25">
      <c r="C2762" s="53">
        <v>43763</v>
      </c>
      <c r="D2762" s="45">
        <v>0.91666666666666663</v>
      </c>
      <c r="E2762" s="45" t="s">
        <v>8</v>
      </c>
      <c r="F2762" s="54">
        <v>8</v>
      </c>
      <c r="G2762" s="52">
        <f t="shared" si="129"/>
        <v>1708</v>
      </c>
      <c r="H2762" s="45">
        <f t="shared" si="130"/>
        <v>1</v>
      </c>
      <c r="I2762" s="43">
        <f t="shared" si="131"/>
        <v>3</v>
      </c>
    </row>
    <row r="2763" spans="3:9" x14ac:dyDescent="0.25">
      <c r="C2763" s="53">
        <v>43764</v>
      </c>
      <c r="D2763" s="45">
        <v>0.52777777777777779</v>
      </c>
      <c r="E2763" s="45" t="s">
        <v>303</v>
      </c>
      <c r="F2763" s="54">
        <v>2</v>
      </c>
      <c r="G2763" s="52">
        <f t="shared" si="129"/>
        <v>1709</v>
      </c>
      <c r="H2763" s="45">
        <f t="shared" si="130"/>
        <v>2</v>
      </c>
      <c r="I2763" s="43">
        <f t="shared" si="131"/>
        <v>2</v>
      </c>
    </row>
    <row r="2764" spans="3:9" x14ac:dyDescent="0.25">
      <c r="C2764" s="53">
        <v>43764</v>
      </c>
      <c r="D2764" s="45">
        <v>0.52777777777777779</v>
      </c>
      <c r="E2764" s="45" t="s">
        <v>303</v>
      </c>
      <c r="F2764" s="54">
        <v>2</v>
      </c>
      <c r="G2764" s="52">
        <f t="shared" si="129"/>
        <v>1709</v>
      </c>
      <c r="H2764" s="45">
        <f t="shared" si="130"/>
        <v>1</v>
      </c>
      <c r="I2764" s="43">
        <f t="shared" si="131"/>
        <v>2</v>
      </c>
    </row>
    <row r="2765" spans="3:9" hidden="1" x14ac:dyDescent="0.25">
      <c r="C2765" s="53">
        <v>43764</v>
      </c>
      <c r="D2765" s="45">
        <v>0.55208333333333337</v>
      </c>
      <c r="E2765" s="45" t="s">
        <v>303</v>
      </c>
      <c r="F2765" s="54">
        <v>3</v>
      </c>
      <c r="G2765" s="52">
        <f t="shared" si="129"/>
        <v>1710</v>
      </c>
      <c r="H2765" s="45">
        <f t="shared" si="130"/>
        <v>3</v>
      </c>
      <c r="I2765" s="43">
        <f t="shared" si="131"/>
        <v>3</v>
      </c>
    </row>
    <row r="2766" spans="3:9" hidden="1" x14ac:dyDescent="0.25">
      <c r="C2766" s="53">
        <v>43764</v>
      </c>
      <c r="D2766" s="45">
        <v>0.55208333333333337</v>
      </c>
      <c r="E2766" s="45" t="s">
        <v>303</v>
      </c>
      <c r="F2766" s="54">
        <v>3</v>
      </c>
      <c r="G2766" s="52">
        <f t="shared" si="129"/>
        <v>1710</v>
      </c>
      <c r="H2766" s="45">
        <f t="shared" si="130"/>
        <v>2</v>
      </c>
      <c r="I2766" s="43">
        <f t="shared" si="131"/>
        <v>3</v>
      </c>
    </row>
    <row r="2767" spans="3:9" hidden="1" x14ac:dyDescent="0.25">
      <c r="C2767" s="53">
        <v>43764</v>
      </c>
      <c r="D2767" s="45">
        <v>0.55208333333333337</v>
      </c>
      <c r="E2767" s="45" t="s">
        <v>303</v>
      </c>
      <c r="F2767" s="54">
        <v>3</v>
      </c>
      <c r="G2767" s="52">
        <f t="shared" si="129"/>
        <v>1710</v>
      </c>
      <c r="H2767" s="45">
        <f t="shared" si="130"/>
        <v>1</v>
      </c>
      <c r="I2767" s="43">
        <f t="shared" si="131"/>
        <v>3</v>
      </c>
    </row>
    <row r="2768" spans="3:9" x14ac:dyDescent="0.25">
      <c r="C2768" s="53">
        <v>43764</v>
      </c>
      <c r="D2768" s="45">
        <v>0.57638888888888895</v>
      </c>
      <c r="E2768" s="45" t="s">
        <v>303</v>
      </c>
      <c r="F2768" s="54">
        <v>4</v>
      </c>
      <c r="G2768" s="52">
        <f t="shared" si="129"/>
        <v>1711</v>
      </c>
      <c r="H2768" s="45">
        <f t="shared" si="130"/>
        <v>2</v>
      </c>
      <c r="I2768" s="43">
        <f t="shared" si="131"/>
        <v>2</v>
      </c>
    </row>
    <row r="2769" spans="3:9" x14ac:dyDescent="0.25">
      <c r="C2769" s="53">
        <v>43764</v>
      </c>
      <c r="D2769" s="45">
        <v>0.57638888888888895</v>
      </c>
      <c r="E2769" s="45" t="s">
        <v>303</v>
      </c>
      <c r="F2769" s="54">
        <v>4</v>
      </c>
      <c r="G2769" s="52">
        <f t="shared" si="129"/>
        <v>1711</v>
      </c>
      <c r="H2769" s="45">
        <f t="shared" si="130"/>
        <v>1</v>
      </c>
      <c r="I2769" s="43">
        <f t="shared" si="131"/>
        <v>2</v>
      </c>
    </row>
    <row r="2770" spans="3:9" x14ac:dyDescent="0.25">
      <c r="C2770" s="53">
        <v>43764</v>
      </c>
      <c r="D2770" s="45">
        <v>0.60069444444444442</v>
      </c>
      <c r="E2770" s="45" t="s">
        <v>303</v>
      </c>
      <c r="F2770" s="54">
        <v>5</v>
      </c>
      <c r="G2770" s="52">
        <f t="shared" si="129"/>
        <v>1712</v>
      </c>
      <c r="H2770" s="45">
        <f t="shared" si="130"/>
        <v>2</v>
      </c>
      <c r="I2770" s="43">
        <f t="shared" si="131"/>
        <v>2</v>
      </c>
    </row>
    <row r="2771" spans="3:9" x14ac:dyDescent="0.25">
      <c r="C2771" s="53">
        <v>43764</v>
      </c>
      <c r="D2771" s="45">
        <v>0.60069444444444442</v>
      </c>
      <c r="E2771" s="45" t="s">
        <v>303</v>
      </c>
      <c r="F2771" s="54">
        <v>5</v>
      </c>
      <c r="G2771" s="52">
        <f t="shared" si="129"/>
        <v>1712</v>
      </c>
      <c r="H2771" s="45">
        <f t="shared" si="130"/>
        <v>1</v>
      </c>
      <c r="I2771" s="43">
        <f t="shared" si="131"/>
        <v>2</v>
      </c>
    </row>
    <row r="2772" spans="3:9" hidden="1" x14ac:dyDescent="0.25">
      <c r="C2772" s="53">
        <v>43764</v>
      </c>
      <c r="D2772" s="45">
        <v>0.64930555555555558</v>
      </c>
      <c r="E2772" s="45" t="s">
        <v>303</v>
      </c>
      <c r="F2772" s="54">
        <v>7</v>
      </c>
      <c r="G2772" s="52">
        <f t="shared" si="129"/>
        <v>1713</v>
      </c>
      <c r="H2772" s="45">
        <f t="shared" si="130"/>
        <v>3</v>
      </c>
      <c r="I2772" s="43">
        <f t="shared" si="131"/>
        <v>3</v>
      </c>
    </row>
    <row r="2773" spans="3:9" hidden="1" x14ac:dyDescent="0.25">
      <c r="C2773" s="53">
        <v>43764</v>
      </c>
      <c r="D2773" s="45">
        <v>0.64930555555555558</v>
      </c>
      <c r="E2773" s="45" t="s">
        <v>303</v>
      </c>
      <c r="F2773" s="54">
        <v>7</v>
      </c>
      <c r="G2773" s="52">
        <f t="shared" si="129"/>
        <v>1713</v>
      </c>
      <c r="H2773" s="45">
        <f t="shared" si="130"/>
        <v>2</v>
      </c>
      <c r="I2773" s="43">
        <f t="shared" si="131"/>
        <v>3</v>
      </c>
    </row>
    <row r="2774" spans="3:9" hidden="1" x14ac:dyDescent="0.25">
      <c r="C2774" s="53">
        <v>43764</v>
      </c>
      <c r="D2774" s="45">
        <v>0.64930555555555558</v>
      </c>
      <c r="E2774" s="45" t="s">
        <v>303</v>
      </c>
      <c r="F2774" s="54">
        <v>7</v>
      </c>
      <c r="G2774" s="52">
        <f t="shared" si="129"/>
        <v>1713</v>
      </c>
      <c r="H2774" s="45">
        <f t="shared" si="130"/>
        <v>1</v>
      </c>
      <c r="I2774" s="43">
        <f t="shared" si="131"/>
        <v>3</v>
      </c>
    </row>
    <row r="2775" spans="3:9" hidden="1" x14ac:dyDescent="0.25">
      <c r="C2775" s="53">
        <v>43764</v>
      </c>
      <c r="D2775" s="45">
        <v>0.67361111111111116</v>
      </c>
      <c r="E2775" s="45" t="s">
        <v>303</v>
      </c>
      <c r="F2775" s="54">
        <v>8</v>
      </c>
      <c r="G2775" s="52">
        <f t="shared" si="129"/>
        <v>1714</v>
      </c>
      <c r="H2775" s="45">
        <f t="shared" si="130"/>
        <v>3</v>
      </c>
      <c r="I2775" s="43">
        <f t="shared" si="131"/>
        <v>3</v>
      </c>
    </row>
    <row r="2776" spans="3:9" hidden="1" x14ac:dyDescent="0.25">
      <c r="C2776" s="53">
        <v>43764</v>
      </c>
      <c r="D2776" s="45">
        <v>0.67361111111111116</v>
      </c>
      <c r="E2776" s="45" t="s">
        <v>303</v>
      </c>
      <c r="F2776" s="54">
        <v>8</v>
      </c>
      <c r="G2776" s="52">
        <f t="shared" si="129"/>
        <v>1714</v>
      </c>
      <c r="H2776" s="45">
        <f t="shared" si="130"/>
        <v>2</v>
      </c>
      <c r="I2776" s="43">
        <f t="shared" si="131"/>
        <v>3</v>
      </c>
    </row>
    <row r="2777" spans="3:9" hidden="1" x14ac:dyDescent="0.25">
      <c r="C2777" s="53">
        <v>43764</v>
      </c>
      <c r="D2777" s="45">
        <v>0.67361111111111116</v>
      </c>
      <c r="E2777" s="45" t="s">
        <v>303</v>
      </c>
      <c r="F2777" s="54">
        <v>8</v>
      </c>
      <c r="G2777" s="52">
        <f t="shared" si="129"/>
        <v>1714</v>
      </c>
      <c r="H2777" s="45">
        <f t="shared" si="130"/>
        <v>1</v>
      </c>
      <c r="I2777" s="43">
        <f t="shared" si="131"/>
        <v>3</v>
      </c>
    </row>
    <row r="2778" spans="3:9" hidden="1" x14ac:dyDescent="0.25">
      <c r="C2778" s="53">
        <v>43764</v>
      </c>
      <c r="D2778" s="45">
        <v>0.70486111111111116</v>
      </c>
      <c r="E2778" s="45" t="s">
        <v>303</v>
      </c>
      <c r="F2778" s="54">
        <v>9</v>
      </c>
      <c r="G2778" s="52">
        <f t="shared" si="129"/>
        <v>1715</v>
      </c>
      <c r="H2778" s="45">
        <f t="shared" si="130"/>
        <v>3</v>
      </c>
      <c r="I2778" s="43">
        <f t="shared" si="131"/>
        <v>3</v>
      </c>
    </row>
    <row r="2779" spans="3:9" hidden="1" x14ac:dyDescent="0.25">
      <c r="C2779" s="53">
        <v>43764</v>
      </c>
      <c r="D2779" s="45">
        <v>0.70486111111111116</v>
      </c>
      <c r="E2779" s="45" t="s">
        <v>303</v>
      </c>
      <c r="F2779" s="54">
        <v>9</v>
      </c>
      <c r="G2779" s="52">
        <f t="shared" si="129"/>
        <v>1715</v>
      </c>
      <c r="H2779" s="45">
        <f t="shared" si="130"/>
        <v>2</v>
      </c>
      <c r="I2779" s="43">
        <f t="shared" si="131"/>
        <v>3</v>
      </c>
    </row>
    <row r="2780" spans="3:9" hidden="1" x14ac:dyDescent="0.25">
      <c r="C2780" s="53">
        <v>43764</v>
      </c>
      <c r="D2780" s="45">
        <v>0.70486111111111116</v>
      </c>
      <c r="E2780" s="45" t="s">
        <v>303</v>
      </c>
      <c r="F2780" s="54">
        <v>9</v>
      </c>
      <c r="G2780" s="52">
        <f t="shared" si="129"/>
        <v>1715</v>
      </c>
      <c r="H2780" s="45">
        <f t="shared" si="130"/>
        <v>1</v>
      </c>
      <c r="I2780" s="43">
        <f t="shared" si="131"/>
        <v>3</v>
      </c>
    </row>
    <row r="2781" spans="3:9" hidden="1" x14ac:dyDescent="0.25">
      <c r="C2781" s="53">
        <v>43764</v>
      </c>
      <c r="D2781" s="45">
        <v>0.73958333333333337</v>
      </c>
      <c r="E2781" s="45" t="s">
        <v>303</v>
      </c>
      <c r="F2781" s="54">
        <v>10</v>
      </c>
      <c r="G2781" s="52">
        <f t="shared" si="129"/>
        <v>1716</v>
      </c>
      <c r="H2781" s="45">
        <f t="shared" si="130"/>
        <v>3</v>
      </c>
      <c r="I2781" s="43">
        <f t="shared" si="131"/>
        <v>3</v>
      </c>
    </row>
    <row r="2782" spans="3:9" hidden="1" x14ac:dyDescent="0.25">
      <c r="C2782" s="53">
        <v>43764</v>
      </c>
      <c r="D2782" s="45">
        <v>0.73958333333333337</v>
      </c>
      <c r="E2782" s="45" t="s">
        <v>303</v>
      </c>
      <c r="F2782" s="54">
        <v>10</v>
      </c>
      <c r="G2782" s="52">
        <f t="shared" si="129"/>
        <v>1716</v>
      </c>
      <c r="H2782" s="45">
        <f t="shared" si="130"/>
        <v>2</v>
      </c>
      <c r="I2782" s="43">
        <f t="shared" si="131"/>
        <v>3</v>
      </c>
    </row>
    <row r="2783" spans="3:9" hidden="1" x14ac:dyDescent="0.25">
      <c r="C2783" s="53">
        <v>43764</v>
      </c>
      <c r="D2783" s="45">
        <v>0.73958333333333337</v>
      </c>
      <c r="E2783" s="45" t="s">
        <v>303</v>
      </c>
      <c r="F2783" s="54">
        <v>10</v>
      </c>
      <c r="G2783" s="52">
        <f t="shared" si="129"/>
        <v>1716</v>
      </c>
      <c r="H2783" s="45">
        <f t="shared" si="130"/>
        <v>1</v>
      </c>
      <c r="I2783" s="43">
        <f t="shared" si="131"/>
        <v>3</v>
      </c>
    </row>
    <row r="2784" spans="3:9" hidden="1" x14ac:dyDescent="0.25">
      <c r="C2784" s="53">
        <v>43771</v>
      </c>
      <c r="D2784" s="45">
        <v>0.48958333333333331</v>
      </c>
      <c r="E2784" s="45" t="s">
        <v>913</v>
      </c>
      <c r="F2784" s="54">
        <v>1</v>
      </c>
      <c r="G2784" s="52">
        <f t="shared" si="129"/>
        <v>1717</v>
      </c>
      <c r="H2784" s="45">
        <f t="shared" si="130"/>
        <v>3</v>
      </c>
      <c r="I2784" s="43">
        <f t="shared" si="131"/>
        <v>3</v>
      </c>
    </row>
    <row r="2785" spans="3:9" hidden="1" x14ac:dyDescent="0.25">
      <c r="C2785" s="53">
        <v>43771</v>
      </c>
      <c r="D2785" s="45">
        <v>0.48958333333333331</v>
      </c>
      <c r="E2785" s="45" t="s">
        <v>913</v>
      </c>
      <c r="F2785" s="54">
        <v>1</v>
      </c>
      <c r="G2785" s="52">
        <f t="shared" si="129"/>
        <v>1717</v>
      </c>
      <c r="H2785" s="45">
        <f t="shared" si="130"/>
        <v>2</v>
      </c>
      <c r="I2785" s="43">
        <f t="shared" si="131"/>
        <v>3</v>
      </c>
    </row>
    <row r="2786" spans="3:9" hidden="1" x14ac:dyDescent="0.25">
      <c r="C2786" s="53">
        <v>43771</v>
      </c>
      <c r="D2786" s="45">
        <v>0.48958333333333331</v>
      </c>
      <c r="E2786" s="45" t="s">
        <v>913</v>
      </c>
      <c r="F2786" s="54">
        <v>1</v>
      </c>
      <c r="G2786" s="52">
        <f t="shared" si="129"/>
        <v>1717</v>
      </c>
      <c r="H2786" s="45">
        <f t="shared" si="130"/>
        <v>1</v>
      </c>
      <c r="I2786" s="43">
        <f t="shared" si="131"/>
        <v>3</v>
      </c>
    </row>
    <row r="2787" spans="3:9" hidden="1" x14ac:dyDescent="0.25">
      <c r="C2787" s="53">
        <v>43771</v>
      </c>
      <c r="D2787" s="45">
        <v>0.48958333333333331</v>
      </c>
      <c r="E2787" s="45" t="s">
        <v>913</v>
      </c>
      <c r="F2787" s="54">
        <v>4</v>
      </c>
      <c r="G2787" s="52">
        <f t="shared" si="129"/>
        <v>1718</v>
      </c>
      <c r="H2787" s="45">
        <f t="shared" si="130"/>
        <v>3</v>
      </c>
      <c r="I2787" s="43">
        <f t="shared" si="131"/>
        <v>3</v>
      </c>
    </row>
    <row r="2788" spans="3:9" hidden="1" x14ac:dyDescent="0.25">
      <c r="C2788" s="53">
        <v>43771</v>
      </c>
      <c r="D2788" s="45">
        <v>0.48958333333333331</v>
      </c>
      <c r="E2788" s="45" t="s">
        <v>913</v>
      </c>
      <c r="F2788" s="54">
        <v>4</v>
      </c>
      <c r="G2788" s="52">
        <f t="shared" si="129"/>
        <v>1718</v>
      </c>
      <c r="H2788" s="45">
        <f t="shared" si="130"/>
        <v>2</v>
      </c>
      <c r="I2788" s="43">
        <f t="shared" si="131"/>
        <v>3</v>
      </c>
    </row>
    <row r="2789" spans="3:9" hidden="1" x14ac:dyDescent="0.25">
      <c r="C2789" s="53">
        <v>43771</v>
      </c>
      <c r="D2789" s="45">
        <v>0.48958333333333331</v>
      </c>
      <c r="E2789" s="45" t="s">
        <v>913</v>
      </c>
      <c r="F2789" s="54">
        <v>4</v>
      </c>
      <c r="G2789" s="52">
        <f t="shared" si="129"/>
        <v>1718</v>
      </c>
      <c r="H2789" s="45">
        <f t="shared" si="130"/>
        <v>1</v>
      </c>
      <c r="I2789" s="43">
        <f t="shared" si="131"/>
        <v>3</v>
      </c>
    </row>
    <row r="2790" spans="3:9" hidden="1" x14ac:dyDescent="0.25">
      <c r="C2790" s="53">
        <v>43771</v>
      </c>
      <c r="D2790" s="45">
        <v>0.48958333333333331</v>
      </c>
      <c r="E2790" s="45" t="s">
        <v>913</v>
      </c>
      <c r="F2790" s="54">
        <v>5</v>
      </c>
      <c r="G2790" s="52">
        <f t="shared" si="129"/>
        <v>1719</v>
      </c>
      <c r="H2790" s="45">
        <f t="shared" si="130"/>
        <v>3</v>
      </c>
      <c r="I2790" s="43">
        <f t="shared" si="131"/>
        <v>3</v>
      </c>
    </row>
    <row r="2791" spans="3:9" hidden="1" x14ac:dyDescent="0.25">
      <c r="C2791" s="53">
        <v>43771</v>
      </c>
      <c r="D2791" s="45">
        <v>0.48958333333333331</v>
      </c>
      <c r="E2791" s="45" t="s">
        <v>913</v>
      </c>
      <c r="F2791" s="54">
        <v>5</v>
      </c>
      <c r="G2791" s="52">
        <f t="shared" si="129"/>
        <v>1719</v>
      </c>
      <c r="H2791" s="45">
        <f t="shared" si="130"/>
        <v>2</v>
      </c>
      <c r="I2791" s="43">
        <f t="shared" si="131"/>
        <v>3</v>
      </c>
    </row>
    <row r="2792" spans="3:9" hidden="1" x14ac:dyDescent="0.25">
      <c r="C2792" s="53">
        <v>43771</v>
      </c>
      <c r="D2792" s="45">
        <v>0.48958333333333331</v>
      </c>
      <c r="E2792" s="45" t="s">
        <v>913</v>
      </c>
      <c r="F2792" s="54">
        <v>5</v>
      </c>
      <c r="G2792" s="52">
        <f t="shared" si="129"/>
        <v>1719</v>
      </c>
      <c r="H2792" s="45">
        <f t="shared" si="130"/>
        <v>1</v>
      </c>
      <c r="I2792" s="43">
        <f t="shared" si="131"/>
        <v>3</v>
      </c>
    </row>
    <row r="2793" spans="3:9" hidden="1" x14ac:dyDescent="0.25">
      <c r="C2793" s="53">
        <v>43771</v>
      </c>
      <c r="D2793" s="45">
        <v>0.48958333333333331</v>
      </c>
      <c r="E2793" s="45" t="s">
        <v>913</v>
      </c>
      <c r="F2793" s="54">
        <v>7</v>
      </c>
      <c r="G2793" s="52">
        <f t="shared" si="129"/>
        <v>1720</v>
      </c>
      <c r="H2793" s="45">
        <f t="shared" si="130"/>
        <v>3</v>
      </c>
      <c r="I2793" s="43">
        <f t="shared" si="131"/>
        <v>3</v>
      </c>
    </row>
    <row r="2794" spans="3:9" hidden="1" x14ac:dyDescent="0.25">
      <c r="C2794" s="53">
        <v>43771</v>
      </c>
      <c r="D2794" s="45">
        <v>0.48958333333333331</v>
      </c>
      <c r="E2794" s="45" t="s">
        <v>913</v>
      </c>
      <c r="F2794" s="54">
        <v>7</v>
      </c>
      <c r="G2794" s="52">
        <f t="shared" si="129"/>
        <v>1720</v>
      </c>
      <c r="H2794" s="45">
        <f t="shared" si="130"/>
        <v>2</v>
      </c>
      <c r="I2794" s="43">
        <f t="shared" si="131"/>
        <v>3</v>
      </c>
    </row>
    <row r="2795" spans="3:9" hidden="1" x14ac:dyDescent="0.25">
      <c r="C2795" s="53">
        <v>43771</v>
      </c>
      <c r="D2795" s="45">
        <v>0.48958333333333331</v>
      </c>
      <c r="E2795" s="45" t="s">
        <v>913</v>
      </c>
      <c r="F2795" s="54">
        <v>7</v>
      </c>
      <c r="G2795" s="52">
        <f t="shared" si="129"/>
        <v>1720</v>
      </c>
      <c r="H2795" s="45">
        <f t="shared" si="130"/>
        <v>1</v>
      </c>
      <c r="I2795" s="43">
        <f t="shared" si="131"/>
        <v>3</v>
      </c>
    </row>
    <row r="2796" spans="3:9" hidden="1" x14ac:dyDescent="0.25">
      <c r="C2796" s="53">
        <v>43771</v>
      </c>
      <c r="D2796" s="45">
        <v>0.48958333333333331</v>
      </c>
      <c r="E2796" s="45" t="s">
        <v>913</v>
      </c>
      <c r="F2796" s="54">
        <v>8</v>
      </c>
      <c r="G2796" s="52">
        <f t="shared" si="129"/>
        <v>1721</v>
      </c>
      <c r="H2796" s="45">
        <f t="shared" si="130"/>
        <v>3</v>
      </c>
      <c r="I2796" s="43">
        <f t="shared" si="131"/>
        <v>3</v>
      </c>
    </row>
    <row r="2797" spans="3:9" hidden="1" x14ac:dyDescent="0.25">
      <c r="C2797" s="53">
        <v>43771</v>
      </c>
      <c r="D2797" s="45">
        <v>0.48958333333333331</v>
      </c>
      <c r="E2797" s="45" t="s">
        <v>913</v>
      </c>
      <c r="F2797" s="54">
        <v>8</v>
      </c>
      <c r="G2797" s="52">
        <f t="shared" si="129"/>
        <v>1721</v>
      </c>
      <c r="H2797" s="45">
        <f t="shared" si="130"/>
        <v>2</v>
      </c>
      <c r="I2797" s="43">
        <f t="shared" si="131"/>
        <v>3</v>
      </c>
    </row>
    <row r="2798" spans="3:9" hidden="1" x14ac:dyDescent="0.25">
      <c r="C2798" s="53">
        <v>43771</v>
      </c>
      <c r="D2798" s="45">
        <v>0.48958333333333331</v>
      </c>
      <c r="E2798" s="45" t="s">
        <v>913</v>
      </c>
      <c r="F2798" s="54">
        <v>8</v>
      </c>
      <c r="G2798" s="52">
        <f t="shared" si="129"/>
        <v>1721</v>
      </c>
      <c r="H2798" s="45">
        <f t="shared" si="130"/>
        <v>1</v>
      </c>
      <c r="I2798" s="43">
        <f t="shared" si="131"/>
        <v>3</v>
      </c>
    </row>
    <row r="2799" spans="3:9" hidden="1" x14ac:dyDescent="0.25">
      <c r="C2799" s="53">
        <v>43771</v>
      </c>
      <c r="D2799" s="45">
        <v>0.48958333333333331</v>
      </c>
      <c r="E2799" s="45" t="s">
        <v>913</v>
      </c>
      <c r="F2799" s="54">
        <v>9</v>
      </c>
      <c r="G2799" s="52">
        <f t="shared" si="129"/>
        <v>1722</v>
      </c>
      <c r="H2799" s="45">
        <f t="shared" si="130"/>
        <v>3</v>
      </c>
      <c r="I2799" s="43">
        <f t="shared" si="131"/>
        <v>3</v>
      </c>
    </row>
    <row r="2800" spans="3:9" hidden="1" x14ac:dyDescent="0.25">
      <c r="C2800" s="53">
        <v>43771</v>
      </c>
      <c r="D2800" s="45">
        <v>0.48958333333333331</v>
      </c>
      <c r="E2800" s="45" t="s">
        <v>913</v>
      </c>
      <c r="F2800" s="54">
        <v>9</v>
      </c>
      <c r="G2800" s="52">
        <f t="shared" si="129"/>
        <v>1722</v>
      </c>
      <c r="H2800" s="45">
        <f t="shared" si="130"/>
        <v>2</v>
      </c>
      <c r="I2800" s="43">
        <f t="shared" si="131"/>
        <v>3</v>
      </c>
    </row>
    <row r="2801" spans="3:9" hidden="1" x14ac:dyDescent="0.25">
      <c r="C2801" s="53">
        <v>43771</v>
      </c>
      <c r="D2801" s="45">
        <v>0.48958333333333331</v>
      </c>
      <c r="E2801" s="45" t="s">
        <v>913</v>
      </c>
      <c r="F2801" s="54">
        <v>9</v>
      </c>
      <c r="G2801" s="52">
        <f t="shared" si="129"/>
        <v>1722</v>
      </c>
      <c r="H2801" s="45">
        <f t="shared" si="130"/>
        <v>1</v>
      </c>
      <c r="I2801" s="43">
        <f t="shared" si="131"/>
        <v>3</v>
      </c>
    </row>
    <row r="2802" spans="3:9" hidden="1" x14ac:dyDescent="0.25">
      <c r="C2802" s="53">
        <v>43774</v>
      </c>
      <c r="D2802" s="45">
        <v>0.4826388888888889</v>
      </c>
      <c r="E2802" s="45" t="s">
        <v>913</v>
      </c>
      <c r="F2802" s="54">
        <v>2</v>
      </c>
      <c r="G2802" s="52">
        <f t="shared" si="129"/>
        <v>1723</v>
      </c>
      <c r="H2802" s="45">
        <f t="shared" si="130"/>
        <v>3</v>
      </c>
      <c r="I2802" s="43">
        <f t="shared" si="131"/>
        <v>3</v>
      </c>
    </row>
    <row r="2803" spans="3:9" hidden="1" x14ac:dyDescent="0.25">
      <c r="C2803" s="53">
        <v>43774</v>
      </c>
      <c r="D2803" s="45">
        <v>0.4826388888888889</v>
      </c>
      <c r="E2803" s="45" t="s">
        <v>913</v>
      </c>
      <c r="F2803" s="54">
        <v>2</v>
      </c>
      <c r="G2803" s="52">
        <f t="shared" si="129"/>
        <v>1723</v>
      </c>
      <c r="H2803" s="45">
        <f t="shared" si="130"/>
        <v>2</v>
      </c>
      <c r="I2803" s="43">
        <f t="shared" si="131"/>
        <v>3</v>
      </c>
    </row>
    <row r="2804" spans="3:9" hidden="1" x14ac:dyDescent="0.25">
      <c r="C2804" s="53">
        <v>43774</v>
      </c>
      <c r="D2804" s="45">
        <v>0.4826388888888889</v>
      </c>
      <c r="E2804" s="45" t="s">
        <v>913</v>
      </c>
      <c r="F2804" s="54">
        <v>2</v>
      </c>
      <c r="G2804" s="52">
        <f t="shared" si="129"/>
        <v>1723</v>
      </c>
      <c r="H2804" s="45">
        <f t="shared" si="130"/>
        <v>1</v>
      </c>
      <c r="I2804" s="43">
        <f t="shared" si="131"/>
        <v>3</v>
      </c>
    </row>
    <row r="2805" spans="3:9" hidden="1" x14ac:dyDescent="0.25">
      <c r="C2805" s="53">
        <v>43774</v>
      </c>
      <c r="D2805" s="45">
        <v>0.5</v>
      </c>
      <c r="E2805" s="45" t="s">
        <v>913</v>
      </c>
      <c r="F2805" s="54">
        <v>3</v>
      </c>
      <c r="G2805" s="52">
        <f t="shared" si="129"/>
        <v>1724</v>
      </c>
      <c r="H2805" s="45">
        <f t="shared" si="130"/>
        <v>3</v>
      </c>
      <c r="I2805" s="43">
        <f t="shared" si="131"/>
        <v>3</v>
      </c>
    </row>
    <row r="2806" spans="3:9" hidden="1" x14ac:dyDescent="0.25">
      <c r="C2806" s="53">
        <v>43774</v>
      </c>
      <c r="D2806" s="45">
        <v>0.5</v>
      </c>
      <c r="E2806" s="45" t="s">
        <v>913</v>
      </c>
      <c r="F2806" s="54">
        <v>3</v>
      </c>
      <c r="G2806" s="52">
        <f t="shared" si="129"/>
        <v>1724</v>
      </c>
      <c r="H2806" s="45">
        <f t="shared" si="130"/>
        <v>2</v>
      </c>
      <c r="I2806" s="43">
        <f t="shared" si="131"/>
        <v>3</v>
      </c>
    </row>
    <row r="2807" spans="3:9" hidden="1" x14ac:dyDescent="0.25">
      <c r="C2807" s="53">
        <v>43774</v>
      </c>
      <c r="D2807" s="45">
        <v>0.5</v>
      </c>
      <c r="E2807" s="45" t="s">
        <v>913</v>
      </c>
      <c r="F2807" s="54">
        <v>3</v>
      </c>
      <c r="G2807" s="52">
        <f t="shared" si="129"/>
        <v>1724</v>
      </c>
      <c r="H2807" s="45">
        <f t="shared" si="130"/>
        <v>1</v>
      </c>
      <c r="I2807" s="43">
        <f t="shared" si="131"/>
        <v>3</v>
      </c>
    </row>
    <row r="2808" spans="3:9" hidden="1" x14ac:dyDescent="0.25">
      <c r="C2808" s="53">
        <v>43774</v>
      </c>
      <c r="D2808" s="45">
        <v>0.53125</v>
      </c>
      <c r="E2808" s="45" t="s">
        <v>913</v>
      </c>
      <c r="F2808" s="54">
        <v>4</v>
      </c>
      <c r="G2808" s="52">
        <f t="shared" si="129"/>
        <v>1725</v>
      </c>
      <c r="H2808" s="45">
        <f t="shared" si="130"/>
        <v>1</v>
      </c>
      <c r="I2808" s="43">
        <f t="shared" si="131"/>
        <v>1</v>
      </c>
    </row>
    <row r="2809" spans="3:9" hidden="1" x14ac:dyDescent="0.25">
      <c r="C2809" s="53">
        <v>43774</v>
      </c>
      <c r="D2809" s="45">
        <v>0.57986111111111105</v>
      </c>
      <c r="E2809" s="45" t="s">
        <v>913</v>
      </c>
      <c r="F2809" s="54">
        <v>6</v>
      </c>
      <c r="G2809" s="52">
        <f t="shared" si="129"/>
        <v>1726</v>
      </c>
      <c r="H2809" s="45">
        <f t="shared" si="130"/>
        <v>3</v>
      </c>
      <c r="I2809" s="43">
        <f t="shared" si="131"/>
        <v>3</v>
      </c>
    </row>
    <row r="2810" spans="3:9" hidden="1" x14ac:dyDescent="0.25">
      <c r="C2810" s="53">
        <v>43774</v>
      </c>
      <c r="D2810" s="45">
        <v>0.57986111111111105</v>
      </c>
      <c r="E2810" s="45" t="s">
        <v>913</v>
      </c>
      <c r="F2810" s="54">
        <v>6</v>
      </c>
      <c r="G2810" s="52">
        <f t="shared" si="129"/>
        <v>1726</v>
      </c>
      <c r="H2810" s="45">
        <f t="shared" si="130"/>
        <v>2</v>
      </c>
      <c r="I2810" s="43">
        <f t="shared" si="131"/>
        <v>3</v>
      </c>
    </row>
    <row r="2811" spans="3:9" hidden="1" x14ac:dyDescent="0.25">
      <c r="C2811" s="53">
        <v>43774</v>
      </c>
      <c r="D2811" s="45">
        <v>0.57986111111111105</v>
      </c>
      <c r="E2811" s="45" t="s">
        <v>913</v>
      </c>
      <c r="F2811" s="54">
        <v>6</v>
      </c>
      <c r="G2811" s="52">
        <f t="shared" si="129"/>
        <v>1726</v>
      </c>
      <c r="H2811" s="45">
        <f t="shared" si="130"/>
        <v>1</v>
      </c>
      <c r="I2811" s="43">
        <f t="shared" si="131"/>
        <v>3</v>
      </c>
    </row>
    <row r="2812" spans="3:9" hidden="1" x14ac:dyDescent="0.25">
      <c r="C2812" s="53">
        <v>43774</v>
      </c>
      <c r="D2812" s="45">
        <v>0.625</v>
      </c>
      <c r="E2812" s="45" t="s">
        <v>913</v>
      </c>
      <c r="F2812" s="54">
        <v>7</v>
      </c>
      <c r="G2812" s="52">
        <f t="shared" si="129"/>
        <v>1727</v>
      </c>
      <c r="H2812" s="45">
        <f t="shared" si="130"/>
        <v>3</v>
      </c>
      <c r="I2812" s="43">
        <f t="shared" si="131"/>
        <v>3</v>
      </c>
    </row>
    <row r="2813" spans="3:9" hidden="1" x14ac:dyDescent="0.25">
      <c r="C2813" s="53">
        <v>43774</v>
      </c>
      <c r="D2813" s="45">
        <v>0.625</v>
      </c>
      <c r="E2813" s="45" t="s">
        <v>913</v>
      </c>
      <c r="F2813" s="54">
        <v>7</v>
      </c>
      <c r="G2813" s="52">
        <f t="shared" si="129"/>
        <v>1727</v>
      </c>
      <c r="H2813" s="45">
        <f t="shared" si="130"/>
        <v>2</v>
      </c>
      <c r="I2813" s="43">
        <f t="shared" si="131"/>
        <v>3</v>
      </c>
    </row>
    <row r="2814" spans="3:9" hidden="1" x14ac:dyDescent="0.25">
      <c r="C2814" s="53">
        <v>43774</v>
      </c>
      <c r="D2814" s="45">
        <v>0.625</v>
      </c>
      <c r="E2814" s="45" t="s">
        <v>913</v>
      </c>
      <c r="F2814" s="54">
        <v>7</v>
      </c>
      <c r="G2814" s="52">
        <f t="shared" si="129"/>
        <v>1727</v>
      </c>
      <c r="H2814" s="45">
        <f t="shared" si="130"/>
        <v>1</v>
      </c>
      <c r="I2814" s="43">
        <f t="shared" si="131"/>
        <v>3</v>
      </c>
    </row>
    <row r="2815" spans="3:9" hidden="1" x14ac:dyDescent="0.25">
      <c r="C2815" s="53">
        <v>43774</v>
      </c>
      <c r="D2815" s="45">
        <v>0.66666666666666663</v>
      </c>
      <c r="E2815" s="45" t="s">
        <v>913</v>
      </c>
      <c r="F2815" s="54">
        <v>8</v>
      </c>
      <c r="G2815" s="52">
        <f t="shared" si="129"/>
        <v>1728</v>
      </c>
      <c r="H2815" s="45">
        <f t="shared" si="130"/>
        <v>3</v>
      </c>
      <c r="I2815" s="43">
        <f t="shared" si="131"/>
        <v>3</v>
      </c>
    </row>
    <row r="2816" spans="3:9" hidden="1" x14ac:dyDescent="0.25">
      <c r="C2816" s="53">
        <v>43774</v>
      </c>
      <c r="D2816" s="45">
        <v>0.66666666666666663</v>
      </c>
      <c r="E2816" s="45" t="s">
        <v>913</v>
      </c>
      <c r="F2816" s="54">
        <v>8</v>
      </c>
      <c r="G2816" s="52">
        <f t="shared" si="129"/>
        <v>1728</v>
      </c>
      <c r="H2816" s="45">
        <f t="shared" si="130"/>
        <v>2</v>
      </c>
      <c r="I2816" s="43">
        <f t="shared" si="131"/>
        <v>3</v>
      </c>
    </row>
    <row r="2817" spans="3:9" hidden="1" x14ac:dyDescent="0.25">
      <c r="C2817" s="53">
        <v>43774</v>
      </c>
      <c r="D2817" s="45">
        <v>0.66666666666666663</v>
      </c>
      <c r="E2817" s="45" t="s">
        <v>913</v>
      </c>
      <c r="F2817" s="54">
        <v>8</v>
      </c>
      <c r="G2817" s="52">
        <f t="shared" si="129"/>
        <v>1728</v>
      </c>
      <c r="H2817" s="45">
        <f t="shared" si="130"/>
        <v>1</v>
      </c>
      <c r="I2817" s="43">
        <f t="shared" si="131"/>
        <v>3</v>
      </c>
    </row>
    <row r="2818" spans="3:9" hidden="1" x14ac:dyDescent="0.25">
      <c r="C2818" s="53">
        <v>43774</v>
      </c>
      <c r="D2818" s="45">
        <v>0.69444444444444453</v>
      </c>
      <c r="E2818" s="45" t="s">
        <v>913</v>
      </c>
      <c r="F2818" s="54">
        <v>9</v>
      </c>
      <c r="G2818" s="52">
        <f t="shared" si="129"/>
        <v>1729</v>
      </c>
      <c r="H2818" s="45">
        <f t="shared" si="130"/>
        <v>3</v>
      </c>
      <c r="I2818" s="43">
        <f t="shared" si="131"/>
        <v>3</v>
      </c>
    </row>
    <row r="2819" spans="3:9" hidden="1" x14ac:dyDescent="0.25">
      <c r="C2819" s="53">
        <v>43774</v>
      </c>
      <c r="D2819" s="45">
        <v>0.69444444444444453</v>
      </c>
      <c r="E2819" s="45" t="s">
        <v>913</v>
      </c>
      <c r="F2819" s="54">
        <v>9</v>
      </c>
      <c r="G2819" s="52">
        <f t="shared" si="129"/>
        <v>1729</v>
      </c>
      <c r="H2819" s="45">
        <f t="shared" si="130"/>
        <v>2</v>
      </c>
      <c r="I2819" s="43">
        <f t="shared" si="131"/>
        <v>3</v>
      </c>
    </row>
    <row r="2820" spans="3:9" hidden="1" x14ac:dyDescent="0.25">
      <c r="C2820" s="53">
        <v>43774</v>
      </c>
      <c r="D2820" s="45">
        <v>0.69444444444444453</v>
      </c>
      <c r="E2820" s="45" t="s">
        <v>913</v>
      </c>
      <c r="F2820" s="54">
        <v>9</v>
      </c>
      <c r="G2820" s="52">
        <f t="shared" si="129"/>
        <v>1729</v>
      </c>
      <c r="H2820" s="45">
        <f t="shared" si="130"/>
        <v>1</v>
      </c>
      <c r="I2820" s="43">
        <f t="shared" si="131"/>
        <v>3</v>
      </c>
    </row>
    <row r="2821" spans="3:9" hidden="1" x14ac:dyDescent="0.25">
      <c r="C2821" s="53">
        <v>43776</v>
      </c>
      <c r="D2821" s="45">
        <v>0.57638888888888895</v>
      </c>
      <c r="E2821" s="45" t="s">
        <v>913</v>
      </c>
      <c r="F2821" s="54">
        <v>1</v>
      </c>
      <c r="G2821" s="52">
        <f t="shared" ref="G2821:G2884" si="132">IF(AND(C2821=C2820,F2821=F2820),G2820,G2820+1)</f>
        <v>1730</v>
      </c>
      <c r="H2821" s="45">
        <f t="shared" si="130"/>
        <v>3</v>
      </c>
      <c r="I2821" s="43">
        <f t="shared" si="131"/>
        <v>3</v>
      </c>
    </row>
    <row r="2822" spans="3:9" hidden="1" x14ac:dyDescent="0.25">
      <c r="C2822" s="53">
        <v>43776</v>
      </c>
      <c r="D2822" s="45">
        <v>0.57638888888888895</v>
      </c>
      <c r="E2822" s="45" t="s">
        <v>913</v>
      </c>
      <c r="F2822" s="54">
        <v>1</v>
      </c>
      <c r="G2822" s="52">
        <f t="shared" si="132"/>
        <v>1730</v>
      </c>
      <c r="H2822" s="45">
        <f t="shared" ref="H2822:H2885" si="133">IF(G2822=G2824,3,IF(G2822=G2823,2,1))</f>
        <v>2</v>
      </c>
      <c r="I2822" s="43">
        <f t="shared" ref="I2822:I2885" si="134">IF(H2820=3,3,IF(H2821=3,3,IF(H2821=2,2,H2822)))</f>
        <v>3</v>
      </c>
    </row>
    <row r="2823" spans="3:9" hidden="1" x14ac:dyDescent="0.25">
      <c r="C2823" s="53">
        <v>43776</v>
      </c>
      <c r="D2823" s="45">
        <v>0.57638888888888895</v>
      </c>
      <c r="E2823" s="45" t="s">
        <v>913</v>
      </c>
      <c r="F2823" s="54">
        <v>1</v>
      </c>
      <c r="G2823" s="52">
        <f t="shared" si="132"/>
        <v>1730</v>
      </c>
      <c r="H2823" s="45">
        <f t="shared" si="133"/>
        <v>1</v>
      </c>
      <c r="I2823" s="43">
        <f t="shared" si="134"/>
        <v>3</v>
      </c>
    </row>
    <row r="2824" spans="3:9" hidden="1" x14ac:dyDescent="0.25">
      <c r="C2824" s="53">
        <v>43776</v>
      </c>
      <c r="D2824" s="45">
        <v>0.62152777777777779</v>
      </c>
      <c r="E2824" s="45" t="s">
        <v>913</v>
      </c>
      <c r="F2824" s="54">
        <v>3</v>
      </c>
      <c r="G2824" s="52">
        <f t="shared" si="132"/>
        <v>1731</v>
      </c>
      <c r="H2824" s="45">
        <f t="shared" si="133"/>
        <v>3</v>
      </c>
      <c r="I2824" s="43">
        <f t="shared" si="134"/>
        <v>3</v>
      </c>
    </row>
    <row r="2825" spans="3:9" hidden="1" x14ac:dyDescent="0.25">
      <c r="C2825" s="53">
        <v>43776</v>
      </c>
      <c r="D2825" s="45">
        <v>0.62152777777777779</v>
      </c>
      <c r="E2825" s="45" t="s">
        <v>913</v>
      </c>
      <c r="F2825" s="54">
        <v>3</v>
      </c>
      <c r="G2825" s="52">
        <f t="shared" si="132"/>
        <v>1731</v>
      </c>
      <c r="H2825" s="45">
        <f t="shared" si="133"/>
        <v>2</v>
      </c>
      <c r="I2825" s="43">
        <f t="shared" si="134"/>
        <v>3</v>
      </c>
    </row>
    <row r="2826" spans="3:9" hidden="1" x14ac:dyDescent="0.25">
      <c r="C2826" s="53">
        <v>43776</v>
      </c>
      <c r="D2826" s="45">
        <v>0.62152777777777779</v>
      </c>
      <c r="E2826" s="45" t="s">
        <v>913</v>
      </c>
      <c r="F2826" s="54">
        <v>3</v>
      </c>
      <c r="G2826" s="52">
        <f t="shared" si="132"/>
        <v>1731</v>
      </c>
      <c r="H2826" s="45">
        <f t="shared" si="133"/>
        <v>1</v>
      </c>
      <c r="I2826" s="43">
        <f t="shared" si="134"/>
        <v>3</v>
      </c>
    </row>
    <row r="2827" spans="3:9" hidden="1" x14ac:dyDescent="0.25">
      <c r="C2827" s="53">
        <v>43776</v>
      </c>
      <c r="D2827" s="45">
        <v>0.67013888888888884</v>
      </c>
      <c r="E2827" s="45" t="s">
        <v>913</v>
      </c>
      <c r="F2827" s="54">
        <v>5</v>
      </c>
      <c r="G2827" s="52">
        <f t="shared" si="132"/>
        <v>1732</v>
      </c>
      <c r="H2827" s="45">
        <f t="shared" si="133"/>
        <v>3</v>
      </c>
      <c r="I2827" s="43">
        <f t="shared" si="134"/>
        <v>3</v>
      </c>
    </row>
    <row r="2828" spans="3:9" hidden="1" x14ac:dyDescent="0.25">
      <c r="C2828" s="53">
        <v>43776</v>
      </c>
      <c r="D2828" s="45">
        <v>0.67013888888888884</v>
      </c>
      <c r="E2828" s="45" t="s">
        <v>913</v>
      </c>
      <c r="F2828" s="54">
        <v>5</v>
      </c>
      <c r="G2828" s="52">
        <f t="shared" si="132"/>
        <v>1732</v>
      </c>
      <c r="H2828" s="45">
        <f t="shared" si="133"/>
        <v>2</v>
      </c>
      <c r="I2828" s="43">
        <f t="shared" si="134"/>
        <v>3</v>
      </c>
    </row>
    <row r="2829" spans="3:9" hidden="1" x14ac:dyDescent="0.25">
      <c r="C2829" s="53">
        <v>43776</v>
      </c>
      <c r="D2829" s="45">
        <v>0.67013888888888884</v>
      </c>
      <c r="E2829" s="45" t="s">
        <v>913</v>
      </c>
      <c r="F2829" s="54">
        <v>5</v>
      </c>
      <c r="G2829" s="52">
        <f t="shared" si="132"/>
        <v>1732</v>
      </c>
      <c r="H2829" s="45">
        <f t="shared" si="133"/>
        <v>1</v>
      </c>
      <c r="I2829" s="43">
        <f t="shared" si="134"/>
        <v>3</v>
      </c>
    </row>
    <row r="2830" spans="3:9" hidden="1" x14ac:dyDescent="0.25">
      <c r="C2830" s="53">
        <v>43776</v>
      </c>
      <c r="D2830" s="45">
        <v>0.69444444444444453</v>
      </c>
      <c r="E2830" s="45" t="s">
        <v>913</v>
      </c>
      <c r="F2830" s="54">
        <v>6</v>
      </c>
      <c r="G2830" s="52">
        <f t="shared" si="132"/>
        <v>1733</v>
      </c>
      <c r="H2830" s="45">
        <f t="shared" si="133"/>
        <v>3</v>
      </c>
      <c r="I2830" s="43">
        <f t="shared" si="134"/>
        <v>3</v>
      </c>
    </row>
    <row r="2831" spans="3:9" hidden="1" x14ac:dyDescent="0.25">
      <c r="C2831" s="53">
        <v>43776</v>
      </c>
      <c r="D2831" s="45">
        <v>0.69444444444444453</v>
      </c>
      <c r="E2831" s="45" t="s">
        <v>913</v>
      </c>
      <c r="F2831" s="54">
        <v>6</v>
      </c>
      <c r="G2831" s="52">
        <f t="shared" si="132"/>
        <v>1733</v>
      </c>
      <c r="H2831" s="45">
        <f t="shared" si="133"/>
        <v>2</v>
      </c>
      <c r="I2831" s="43">
        <f t="shared" si="134"/>
        <v>3</v>
      </c>
    </row>
    <row r="2832" spans="3:9" hidden="1" x14ac:dyDescent="0.25">
      <c r="C2832" s="53">
        <v>43776</v>
      </c>
      <c r="D2832" s="45">
        <v>0.69444444444444453</v>
      </c>
      <c r="E2832" s="45" t="s">
        <v>913</v>
      </c>
      <c r="F2832" s="54">
        <v>6</v>
      </c>
      <c r="G2832" s="52">
        <f t="shared" si="132"/>
        <v>1733</v>
      </c>
      <c r="H2832" s="45">
        <f t="shared" si="133"/>
        <v>1</v>
      </c>
      <c r="I2832" s="43">
        <f t="shared" si="134"/>
        <v>3</v>
      </c>
    </row>
    <row r="2833" spans="3:9" hidden="1" x14ac:dyDescent="0.25">
      <c r="C2833" s="53">
        <v>43778</v>
      </c>
      <c r="D2833" s="45">
        <v>0.51041666666666663</v>
      </c>
      <c r="E2833" s="45" t="s">
        <v>913</v>
      </c>
      <c r="F2833" s="54">
        <v>1</v>
      </c>
      <c r="G2833" s="52">
        <f t="shared" si="132"/>
        <v>1734</v>
      </c>
      <c r="H2833" s="45">
        <f t="shared" si="133"/>
        <v>3</v>
      </c>
      <c r="I2833" s="43">
        <f t="shared" si="134"/>
        <v>3</v>
      </c>
    </row>
    <row r="2834" spans="3:9" hidden="1" x14ac:dyDescent="0.25">
      <c r="C2834" s="53">
        <v>43778</v>
      </c>
      <c r="D2834" s="45">
        <v>0.51041666666666663</v>
      </c>
      <c r="E2834" s="45" t="s">
        <v>913</v>
      </c>
      <c r="F2834" s="54">
        <v>1</v>
      </c>
      <c r="G2834" s="52">
        <f t="shared" si="132"/>
        <v>1734</v>
      </c>
      <c r="H2834" s="45">
        <f t="shared" si="133"/>
        <v>2</v>
      </c>
      <c r="I2834" s="43">
        <f t="shared" si="134"/>
        <v>3</v>
      </c>
    </row>
    <row r="2835" spans="3:9" hidden="1" x14ac:dyDescent="0.25">
      <c r="C2835" s="53">
        <v>43778</v>
      </c>
      <c r="D2835" s="45">
        <v>0.51041666666666663</v>
      </c>
      <c r="E2835" s="45" t="s">
        <v>913</v>
      </c>
      <c r="F2835" s="54">
        <v>1</v>
      </c>
      <c r="G2835" s="52">
        <f t="shared" si="132"/>
        <v>1734</v>
      </c>
      <c r="H2835" s="45">
        <f t="shared" si="133"/>
        <v>1</v>
      </c>
      <c r="I2835" s="43">
        <f t="shared" si="134"/>
        <v>3</v>
      </c>
    </row>
    <row r="2836" spans="3:9" hidden="1" x14ac:dyDescent="0.25">
      <c r="C2836" s="53">
        <v>43778</v>
      </c>
      <c r="D2836" s="45">
        <v>0.53472222222222221</v>
      </c>
      <c r="E2836" s="45" t="s">
        <v>913</v>
      </c>
      <c r="F2836" s="54">
        <v>2</v>
      </c>
      <c r="G2836" s="52">
        <f t="shared" si="132"/>
        <v>1735</v>
      </c>
      <c r="H2836" s="45">
        <f t="shared" si="133"/>
        <v>3</v>
      </c>
      <c r="I2836" s="43">
        <f t="shared" si="134"/>
        <v>3</v>
      </c>
    </row>
    <row r="2837" spans="3:9" hidden="1" x14ac:dyDescent="0.25">
      <c r="C2837" s="53">
        <v>43778</v>
      </c>
      <c r="D2837" s="45">
        <v>0.53472222222222221</v>
      </c>
      <c r="E2837" s="45" t="s">
        <v>913</v>
      </c>
      <c r="F2837" s="54">
        <v>2</v>
      </c>
      <c r="G2837" s="52">
        <f t="shared" si="132"/>
        <v>1735</v>
      </c>
      <c r="H2837" s="45">
        <f t="shared" si="133"/>
        <v>2</v>
      </c>
      <c r="I2837" s="43">
        <f t="shared" si="134"/>
        <v>3</v>
      </c>
    </row>
    <row r="2838" spans="3:9" hidden="1" x14ac:dyDescent="0.25">
      <c r="C2838" s="53">
        <v>43778</v>
      </c>
      <c r="D2838" s="45">
        <v>0.53472222222222221</v>
      </c>
      <c r="E2838" s="45" t="s">
        <v>913</v>
      </c>
      <c r="F2838" s="54">
        <v>2</v>
      </c>
      <c r="G2838" s="52">
        <f t="shared" si="132"/>
        <v>1735</v>
      </c>
      <c r="H2838" s="45">
        <f t="shared" si="133"/>
        <v>1</v>
      </c>
      <c r="I2838" s="43">
        <f t="shared" si="134"/>
        <v>3</v>
      </c>
    </row>
    <row r="2839" spans="3:9" hidden="1" x14ac:dyDescent="0.25">
      <c r="C2839" s="53">
        <v>43778</v>
      </c>
      <c r="D2839" s="45">
        <v>0.59027777777777779</v>
      </c>
      <c r="E2839" s="45" t="s">
        <v>913</v>
      </c>
      <c r="F2839" s="54">
        <v>4</v>
      </c>
      <c r="G2839" s="52">
        <f t="shared" si="132"/>
        <v>1736</v>
      </c>
      <c r="H2839" s="45">
        <f t="shared" si="133"/>
        <v>3</v>
      </c>
      <c r="I2839" s="43">
        <f t="shared" si="134"/>
        <v>3</v>
      </c>
    </row>
    <row r="2840" spans="3:9" hidden="1" x14ac:dyDescent="0.25">
      <c r="C2840" s="53">
        <v>43778</v>
      </c>
      <c r="D2840" s="45">
        <v>0.59027777777777779</v>
      </c>
      <c r="E2840" s="45" t="s">
        <v>913</v>
      </c>
      <c r="F2840" s="54">
        <v>4</v>
      </c>
      <c r="G2840" s="52">
        <f t="shared" si="132"/>
        <v>1736</v>
      </c>
      <c r="H2840" s="45">
        <f t="shared" si="133"/>
        <v>2</v>
      </c>
      <c r="I2840" s="43">
        <f t="shared" si="134"/>
        <v>3</v>
      </c>
    </row>
    <row r="2841" spans="3:9" hidden="1" x14ac:dyDescent="0.25">
      <c r="C2841" s="53">
        <v>43778</v>
      </c>
      <c r="D2841" s="45">
        <v>0.59027777777777779</v>
      </c>
      <c r="E2841" s="45" t="s">
        <v>913</v>
      </c>
      <c r="F2841" s="54">
        <v>4</v>
      </c>
      <c r="G2841" s="52">
        <f t="shared" si="132"/>
        <v>1736</v>
      </c>
      <c r="H2841" s="45">
        <f t="shared" si="133"/>
        <v>1</v>
      </c>
      <c r="I2841" s="43">
        <f t="shared" si="134"/>
        <v>3</v>
      </c>
    </row>
    <row r="2842" spans="3:9" hidden="1" x14ac:dyDescent="0.25">
      <c r="C2842" s="53">
        <v>43778</v>
      </c>
      <c r="D2842" s="45">
        <v>0.61805555555555558</v>
      </c>
      <c r="E2842" s="45" t="s">
        <v>913</v>
      </c>
      <c r="F2842" s="54">
        <v>5</v>
      </c>
      <c r="G2842" s="52">
        <f t="shared" si="132"/>
        <v>1737</v>
      </c>
      <c r="H2842" s="45">
        <f t="shared" si="133"/>
        <v>1</v>
      </c>
      <c r="I2842" s="43">
        <f t="shared" si="134"/>
        <v>1</v>
      </c>
    </row>
    <row r="2843" spans="3:9" hidden="1" x14ac:dyDescent="0.25">
      <c r="C2843" s="53">
        <v>43778</v>
      </c>
      <c r="D2843" s="45">
        <v>0.64583333333333337</v>
      </c>
      <c r="E2843" s="45" t="s">
        <v>913</v>
      </c>
      <c r="F2843" s="54">
        <v>6</v>
      </c>
      <c r="G2843" s="52">
        <f t="shared" si="132"/>
        <v>1738</v>
      </c>
      <c r="H2843" s="45">
        <f t="shared" si="133"/>
        <v>3</v>
      </c>
      <c r="I2843" s="43">
        <f t="shared" si="134"/>
        <v>3</v>
      </c>
    </row>
    <row r="2844" spans="3:9" hidden="1" x14ac:dyDescent="0.25">
      <c r="C2844" s="53">
        <v>43778</v>
      </c>
      <c r="D2844" s="45">
        <v>0.64583333333333337</v>
      </c>
      <c r="E2844" s="45" t="s">
        <v>913</v>
      </c>
      <c r="F2844" s="54">
        <v>6</v>
      </c>
      <c r="G2844" s="52">
        <f t="shared" si="132"/>
        <v>1738</v>
      </c>
      <c r="H2844" s="45">
        <f t="shared" si="133"/>
        <v>2</v>
      </c>
      <c r="I2844" s="43">
        <f t="shared" si="134"/>
        <v>3</v>
      </c>
    </row>
    <row r="2845" spans="3:9" hidden="1" x14ac:dyDescent="0.25">
      <c r="C2845" s="53">
        <v>43778</v>
      </c>
      <c r="D2845" s="45">
        <v>0.64583333333333337</v>
      </c>
      <c r="E2845" s="45" t="s">
        <v>913</v>
      </c>
      <c r="F2845" s="54">
        <v>6</v>
      </c>
      <c r="G2845" s="52">
        <f t="shared" si="132"/>
        <v>1738</v>
      </c>
      <c r="H2845" s="45">
        <f t="shared" si="133"/>
        <v>1</v>
      </c>
      <c r="I2845" s="43">
        <f t="shared" si="134"/>
        <v>3</v>
      </c>
    </row>
    <row r="2846" spans="3:9" hidden="1" x14ac:dyDescent="0.25">
      <c r="C2846" s="53">
        <v>43778</v>
      </c>
      <c r="D2846" s="45">
        <v>0.67361111111111116</v>
      </c>
      <c r="E2846" s="45" t="s">
        <v>913</v>
      </c>
      <c r="F2846" s="54">
        <v>7</v>
      </c>
      <c r="G2846" s="52">
        <f t="shared" si="132"/>
        <v>1739</v>
      </c>
      <c r="H2846" s="45">
        <f t="shared" si="133"/>
        <v>3</v>
      </c>
      <c r="I2846" s="43">
        <f t="shared" si="134"/>
        <v>3</v>
      </c>
    </row>
    <row r="2847" spans="3:9" hidden="1" x14ac:dyDescent="0.25">
      <c r="C2847" s="53">
        <v>43778</v>
      </c>
      <c r="D2847" s="45">
        <v>0.67361111111111116</v>
      </c>
      <c r="E2847" s="45" t="s">
        <v>913</v>
      </c>
      <c r="F2847" s="54">
        <v>7</v>
      </c>
      <c r="G2847" s="52">
        <f t="shared" si="132"/>
        <v>1739</v>
      </c>
      <c r="H2847" s="45">
        <f t="shared" si="133"/>
        <v>2</v>
      </c>
      <c r="I2847" s="43">
        <f t="shared" si="134"/>
        <v>3</v>
      </c>
    </row>
    <row r="2848" spans="3:9" hidden="1" x14ac:dyDescent="0.25">
      <c r="C2848" s="53">
        <v>43778</v>
      </c>
      <c r="D2848" s="45">
        <v>0.67361111111111116</v>
      </c>
      <c r="E2848" s="45" t="s">
        <v>913</v>
      </c>
      <c r="F2848" s="54">
        <v>7</v>
      </c>
      <c r="G2848" s="52">
        <f t="shared" si="132"/>
        <v>1739</v>
      </c>
      <c r="H2848" s="45">
        <f t="shared" si="133"/>
        <v>1</v>
      </c>
      <c r="I2848" s="43">
        <f t="shared" si="134"/>
        <v>3</v>
      </c>
    </row>
    <row r="2849" spans="3:9" hidden="1" x14ac:dyDescent="0.25">
      <c r="C2849" s="53">
        <v>43778</v>
      </c>
      <c r="D2849" s="45">
        <v>0.70486111111111116</v>
      </c>
      <c r="E2849" s="45" t="s">
        <v>913</v>
      </c>
      <c r="F2849" s="54">
        <v>8</v>
      </c>
      <c r="G2849" s="52">
        <f t="shared" si="132"/>
        <v>1740</v>
      </c>
      <c r="H2849" s="45">
        <f t="shared" si="133"/>
        <v>3</v>
      </c>
      <c r="I2849" s="43">
        <f t="shared" si="134"/>
        <v>3</v>
      </c>
    </row>
    <row r="2850" spans="3:9" hidden="1" x14ac:dyDescent="0.25">
      <c r="C2850" s="53">
        <v>43778</v>
      </c>
      <c r="D2850" s="45">
        <v>0.70486111111111116</v>
      </c>
      <c r="E2850" s="45" t="s">
        <v>913</v>
      </c>
      <c r="F2850" s="54">
        <v>8</v>
      </c>
      <c r="G2850" s="52">
        <f t="shared" si="132"/>
        <v>1740</v>
      </c>
      <c r="H2850" s="45">
        <f t="shared" si="133"/>
        <v>2</v>
      </c>
      <c r="I2850" s="43">
        <f t="shared" si="134"/>
        <v>3</v>
      </c>
    </row>
    <row r="2851" spans="3:9" hidden="1" x14ac:dyDescent="0.25">
      <c r="C2851" s="53">
        <v>43778</v>
      </c>
      <c r="D2851" s="45">
        <v>0.70486111111111116</v>
      </c>
      <c r="E2851" s="45" t="s">
        <v>913</v>
      </c>
      <c r="F2851" s="54">
        <v>8</v>
      </c>
      <c r="G2851" s="52">
        <f t="shared" si="132"/>
        <v>1740</v>
      </c>
      <c r="H2851" s="45">
        <f t="shared" si="133"/>
        <v>1</v>
      </c>
      <c r="I2851" s="43">
        <f t="shared" si="134"/>
        <v>3</v>
      </c>
    </row>
    <row r="2852" spans="3:9" hidden="1" x14ac:dyDescent="0.25">
      <c r="C2852" s="53">
        <v>43785</v>
      </c>
      <c r="D2852" s="45">
        <v>0.54166666666666663</v>
      </c>
      <c r="E2852" s="45" t="s">
        <v>904</v>
      </c>
      <c r="F2852" s="54">
        <v>2</v>
      </c>
      <c r="G2852" s="52">
        <f t="shared" si="132"/>
        <v>1741</v>
      </c>
      <c r="H2852" s="45">
        <f t="shared" si="133"/>
        <v>3</v>
      </c>
      <c r="I2852" s="43">
        <f t="shared" si="134"/>
        <v>3</v>
      </c>
    </row>
    <row r="2853" spans="3:9" hidden="1" x14ac:dyDescent="0.25">
      <c r="C2853" s="53">
        <v>43785</v>
      </c>
      <c r="D2853" s="45">
        <v>0.54166666666666663</v>
      </c>
      <c r="E2853" s="45" t="s">
        <v>904</v>
      </c>
      <c r="F2853" s="54">
        <v>2</v>
      </c>
      <c r="G2853" s="52">
        <f t="shared" si="132"/>
        <v>1741</v>
      </c>
      <c r="H2853" s="45">
        <f t="shared" si="133"/>
        <v>2</v>
      </c>
      <c r="I2853" s="43">
        <f t="shared" si="134"/>
        <v>3</v>
      </c>
    </row>
    <row r="2854" spans="3:9" hidden="1" x14ac:dyDescent="0.25">
      <c r="C2854" s="53">
        <v>43785</v>
      </c>
      <c r="D2854" s="45">
        <v>0.54166666666666663</v>
      </c>
      <c r="E2854" s="45" t="s">
        <v>904</v>
      </c>
      <c r="F2854" s="54">
        <v>2</v>
      </c>
      <c r="G2854" s="52">
        <f t="shared" si="132"/>
        <v>1741</v>
      </c>
      <c r="H2854" s="45">
        <f t="shared" si="133"/>
        <v>1</v>
      </c>
      <c r="I2854" s="43">
        <f t="shared" si="134"/>
        <v>3</v>
      </c>
    </row>
    <row r="2855" spans="3:9" hidden="1" x14ac:dyDescent="0.25">
      <c r="C2855" s="53">
        <v>43785</v>
      </c>
      <c r="D2855" s="45">
        <v>0.56597222222222221</v>
      </c>
      <c r="E2855" s="45" t="s">
        <v>904</v>
      </c>
      <c r="F2855" s="54">
        <v>3</v>
      </c>
      <c r="G2855" s="52">
        <f t="shared" si="132"/>
        <v>1742</v>
      </c>
      <c r="H2855" s="45">
        <f t="shared" si="133"/>
        <v>3</v>
      </c>
      <c r="I2855" s="43">
        <f t="shared" si="134"/>
        <v>3</v>
      </c>
    </row>
    <row r="2856" spans="3:9" hidden="1" x14ac:dyDescent="0.25">
      <c r="C2856" s="53">
        <v>43785</v>
      </c>
      <c r="D2856" s="45">
        <v>0.56597222222222221</v>
      </c>
      <c r="E2856" s="45" t="s">
        <v>904</v>
      </c>
      <c r="F2856" s="54">
        <v>3</v>
      </c>
      <c r="G2856" s="52">
        <f t="shared" si="132"/>
        <v>1742</v>
      </c>
      <c r="H2856" s="45">
        <f t="shared" si="133"/>
        <v>2</v>
      </c>
      <c r="I2856" s="43">
        <f t="shared" si="134"/>
        <v>3</v>
      </c>
    </row>
    <row r="2857" spans="3:9" hidden="1" x14ac:dyDescent="0.25">
      <c r="C2857" s="53">
        <v>43785</v>
      </c>
      <c r="D2857" s="45">
        <v>0.56597222222222221</v>
      </c>
      <c r="E2857" s="45" t="s">
        <v>904</v>
      </c>
      <c r="F2857" s="54">
        <v>3</v>
      </c>
      <c r="G2857" s="52">
        <f t="shared" si="132"/>
        <v>1742</v>
      </c>
      <c r="H2857" s="45">
        <f t="shared" si="133"/>
        <v>1</v>
      </c>
      <c r="I2857" s="43">
        <f t="shared" si="134"/>
        <v>3</v>
      </c>
    </row>
    <row r="2858" spans="3:9" hidden="1" x14ac:dyDescent="0.25">
      <c r="C2858" s="53">
        <v>43785</v>
      </c>
      <c r="D2858" s="45">
        <v>0.59027777777777779</v>
      </c>
      <c r="E2858" s="45" t="s">
        <v>904</v>
      </c>
      <c r="F2858" s="54">
        <v>4</v>
      </c>
      <c r="G2858" s="52">
        <f t="shared" si="132"/>
        <v>1743</v>
      </c>
      <c r="H2858" s="45">
        <f t="shared" si="133"/>
        <v>3</v>
      </c>
      <c r="I2858" s="43">
        <f t="shared" si="134"/>
        <v>3</v>
      </c>
    </row>
    <row r="2859" spans="3:9" hidden="1" x14ac:dyDescent="0.25">
      <c r="C2859" s="53">
        <v>43785</v>
      </c>
      <c r="D2859" s="45">
        <v>0.59027777777777779</v>
      </c>
      <c r="E2859" s="45" t="s">
        <v>904</v>
      </c>
      <c r="F2859" s="54">
        <v>4</v>
      </c>
      <c r="G2859" s="52">
        <f t="shared" si="132"/>
        <v>1743</v>
      </c>
      <c r="H2859" s="45">
        <f t="shared" si="133"/>
        <v>2</v>
      </c>
      <c r="I2859" s="43">
        <f t="shared" si="134"/>
        <v>3</v>
      </c>
    </row>
    <row r="2860" spans="3:9" hidden="1" x14ac:dyDescent="0.25">
      <c r="C2860" s="53">
        <v>43785</v>
      </c>
      <c r="D2860" s="45">
        <v>0.59027777777777779</v>
      </c>
      <c r="E2860" s="45" t="s">
        <v>904</v>
      </c>
      <c r="F2860" s="54">
        <v>4</v>
      </c>
      <c r="G2860" s="52">
        <f t="shared" si="132"/>
        <v>1743</v>
      </c>
      <c r="H2860" s="45">
        <f t="shared" si="133"/>
        <v>1</v>
      </c>
      <c r="I2860" s="43">
        <f t="shared" si="134"/>
        <v>3</v>
      </c>
    </row>
    <row r="2861" spans="3:9" hidden="1" x14ac:dyDescent="0.25">
      <c r="C2861" s="53">
        <v>43785</v>
      </c>
      <c r="D2861" s="45">
        <v>0.61458333333333337</v>
      </c>
      <c r="E2861" s="45" t="s">
        <v>904</v>
      </c>
      <c r="F2861" s="54">
        <v>5</v>
      </c>
      <c r="G2861" s="52">
        <f t="shared" si="132"/>
        <v>1744</v>
      </c>
      <c r="H2861" s="45">
        <f t="shared" si="133"/>
        <v>3</v>
      </c>
      <c r="I2861" s="43">
        <f t="shared" si="134"/>
        <v>3</v>
      </c>
    </row>
    <row r="2862" spans="3:9" hidden="1" x14ac:dyDescent="0.25">
      <c r="C2862" s="53">
        <v>43785</v>
      </c>
      <c r="D2862" s="45">
        <v>0.61458333333333337</v>
      </c>
      <c r="E2862" s="45" t="s">
        <v>904</v>
      </c>
      <c r="F2862" s="54">
        <v>5</v>
      </c>
      <c r="G2862" s="52">
        <f t="shared" si="132"/>
        <v>1744</v>
      </c>
      <c r="H2862" s="45">
        <f t="shared" si="133"/>
        <v>2</v>
      </c>
      <c r="I2862" s="43">
        <f t="shared" si="134"/>
        <v>3</v>
      </c>
    </row>
    <row r="2863" spans="3:9" hidden="1" x14ac:dyDescent="0.25">
      <c r="C2863" s="53">
        <v>43785</v>
      </c>
      <c r="D2863" s="45">
        <v>0.61458333333333337</v>
      </c>
      <c r="E2863" s="45" t="s">
        <v>904</v>
      </c>
      <c r="F2863" s="54">
        <v>5</v>
      </c>
      <c r="G2863" s="52">
        <f t="shared" si="132"/>
        <v>1744</v>
      </c>
      <c r="H2863" s="45">
        <f t="shared" si="133"/>
        <v>1</v>
      </c>
      <c r="I2863" s="43">
        <f t="shared" si="134"/>
        <v>3</v>
      </c>
    </row>
    <row r="2864" spans="3:9" hidden="1" x14ac:dyDescent="0.25">
      <c r="C2864" s="53">
        <v>43785</v>
      </c>
      <c r="D2864" s="45">
        <v>0.64236111111111105</v>
      </c>
      <c r="E2864" s="45" t="s">
        <v>904</v>
      </c>
      <c r="F2864" s="54">
        <v>6</v>
      </c>
      <c r="G2864" s="52">
        <f t="shared" si="132"/>
        <v>1745</v>
      </c>
      <c r="H2864" s="45">
        <f t="shared" si="133"/>
        <v>3</v>
      </c>
      <c r="I2864" s="43">
        <f t="shared" si="134"/>
        <v>3</v>
      </c>
    </row>
    <row r="2865" spans="3:9" hidden="1" x14ac:dyDescent="0.25">
      <c r="C2865" s="53">
        <v>43785</v>
      </c>
      <c r="D2865" s="45">
        <v>0.64236111111111105</v>
      </c>
      <c r="E2865" s="45" t="s">
        <v>904</v>
      </c>
      <c r="F2865" s="54">
        <v>6</v>
      </c>
      <c r="G2865" s="52">
        <f t="shared" si="132"/>
        <v>1745</v>
      </c>
      <c r="H2865" s="45">
        <f t="shared" si="133"/>
        <v>2</v>
      </c>
      <c r="I2865" s="43">
        <f t="shared" si="134"/>
        <v>3</v>
      </c>
    </row>
    <row r="2866" spans="3:9" hidden="1" x14ac:dyDescent="0.25">
      <c r="C2866" s="53">
        <v>43785</v>
      </c>
      <c r="D2866" s="45">
        <v>0.64236111111111105</v>
      </c>
      <c r="E2866" s="45" t="s">
        <v>904</v>
      </c>
      <c r="F2866" s="54">
        <v>6</v>
      </c>
      <c r="G2866" s="52">
        <f t="shared" si="132"/>
        <v>1745</v>
      </c>
      <c r="H2866" s="45">
        <f t="shared" si="133"/>
        <v>1</v>
      </c>
      <c r="I2866" s="43">
        <f t="shared" si="134"/>
        <v>3</v>
      </c>
    </row>
    <row r="2867" spans="3:9" hidden="1" x14ac:dyDescent="0.25">
      <c r="C2867" s="53">
        <v>43785</v>
      </c>
      <c r="D2867" s="45">
        <v>0.66666666666666663</v>
      </c>
      <c r="E2867" s="45" t="s">
        <v>904</v>
      </c>
      <c r="F2867" s="54">
        <v>7</v>
      </c>
      <c r="G2867" s="52">
        <f t="shared" si="132"/>
        <v>1746</v>
      </c>
      <c r="H2867" s="45">
        <f t="shared" si="133"/>
        <v>3</v>
      </c>
      <c r="I2867" s="43">
        <f t="shared" si="134"/>
        <v>3</v>
      </c>
    </row>
    <row r="2868" spans="3:9" hidden="1" x14ac:dyDescent="0.25">
      <c r="C2868" s="53">
        <v>43785</v>
      </c>
      <c r="D2868" s="45">
        <v>0.66666666666666663</v>
      </c>
      <c r="E2868" s="45" t="s">
        <v>904</v>
      </c>
      <c r="F2868" s="54">
        <v>7</v>
      </c>
      <c r="G2868" s="52">
        <f t="shared" si="132"/>
        <v>1746</v>
      </c>
      <c r="H2868" s="45">
        <f t="shared" si="133"/>
        <v>2</v>
      </c>
      <c r="I2868" s="43">
        <f t="shared" si="134"/>
        <v>3</v>
      </c>
    </row>
    <row r="2869" spans="3:9" hidden="1" x14ac:dyDescent="0.25">
      <c r="C2869" s="53">
        <v>43785</v>
      </c>
      <c r="D2869" s="45">
        <v>0.66666666666666663</v>
      </c>
      <c r="E2869" s="45" t="s">
        <v>904</v>
      </c>
      <c r="F2869" s="54">
        <v>7</v>
      </c>
      <c r="G2869" s="52">
        <f t="shared" si="132"/>
        <v>1746</v>
      </c>
      <c r="H2869" s="45">
        <f t="shared" si="133"/>
        <v>1</v>
      </c>
      <c r="I2869" s="43">
        <f t="shared" si="134"/>
        <v>3</v>
      </c>
    </row>
    <row r="2870" spans="3:9" hidden="1" x14ac:dyDescent="0.25">
      <c r="C2870" s="53">
        <v>43785</v>
      </c>
      <c r="D2870" s="45">
        <v>0.69444444444444453</v>
      </c>
      <c r="E2870" s="45" t="s">
        <v>904</v>
      </c>
      <c r="F2870" s="54">
        <v>8</v>
      </c>
      <c r="G2870" s="52">
        <f t="shared" si="132"/>
        <v>1747</v>
      </c>
      <c r="H2870" s="45">
        <f t="shared" si="133"/>
        <v>3</v>
      </c>
      <c r="I2870" s="43">
        <f t="shared" si="134"/>
        <v>3</v>
      </c>
    </row>
    <row r="2871" spans="3:9" hidden="1" x14ac:dyDescent="0.25">
      <c r="C2871" s="53">
        <v>43785</v>
      </c>
      <c r="D2871" s="45">
        <v>0.69444444444444453</v>
      </c>
      <c r="E2871" s="45" t="s">
        <v>904</v>
      </c>
      <c r="F2871" s="54">
        <v>8</v>
      </c>
      <c r="G2871" s="52">
        <f t="shared" si="132"/>
        <v>1747</v>
      </c>
      <c r="H2871" s="45">
        <f t="shared" si="133"/>
        <v>2</v>
      </c>
      <c r="I2871" s="43">
        <f t="shared" si="134"/>
        <v>3</v>
      </c>
    </row>
    <row r="2872" spans="3:9" hidden="1" x14ac:dyDescent="0.25">
      <c r="C2872" s="53">
        <v>43785</v>
      </c>
      <c r="D2872" s="45">
        <v>0.69444444444444453</v>
      </c>
      <c r="E2872" s="45" t="s">
        <v>904</v>
      </c>
      <c r="F2872" s="54">
        <v>8</v>
      </c>
      <c r="G2872" s="52">
        <f t="shared" si="132"/>
        <v>1747</v>
      </c>
      <c r="H2872" s="45">
        <f t="shared" si="133"/>
        <v>1</v>
      </c>
      <c r="I2872" s="43">
        <f t="shared" si="134"/>
        <v>3</v>
      </c>
    </row>
    <row r="2873" spans="3:9" hidden="1" x14ac:dyDescent="0.25">
      <c r="C2873" s="53">
        <v>43785</v>
      </c>
      <c r="D2873" s="45">
        <v>0.72222222222222221</v>
      </c>
      <c r="E2873" s="45" t="s">
        <v>904</v>
      </c>
      <c r="F2873" s="54">
        <v>9</v>
      </c>
      <c r="G2873" s="52">
        <f t="shared" si="132"/>
        <v>1748</v>
      </c>
      <c r="H2873" s="45">
        <f t="shared" si="133"/>
        <v>3</v>
      </c>
      <c r="I2873" s="43">
        <f t="shared" si="134"/>
        <v>3</v>
      </c>
    </row>
    <row r="2874" spans="3:9" hidden="1" x14ac:dyDescent="0.25">
      <c r="C2874" s="53">
        <v>43785</v>
      </c>
      <c r="D2874" s="45">
        <v>0.72222222222222221</v>
      </c>
      <c r="E2874" s="45" t="s">
        <v>904</v>
      </c>
      <c r="F2874" s="54">
        <v>9</v>
      </c>
      <c r="G2874" s="52">
        <f t="shared" si="132"/>
        <v>1748</v>
      </c>
      <c r="H2874" s="45">
        <f t="shared" si="133"/>
        <v>2</v>
      </c>
      <c r="I2874" s="43">
        <f t="shared" si="134"/>
        <v>3</v>
      </c>
    </row>
    <row r="2875" spans="3:9" hidden="1" x14ac:dyDescent="0.25">
      <c r="C2875" s="53">
        <v>43785</v>
      </c>
      <c r="D2875" s="45">
        <v>0.72222222222222221</v>
      </c>
      <c r="E2875" s="45" t="s">
        <v>904</v>
      </c>
      <c r="F2875" s="54">
        <v>9</v>
      </c>
      <c r="G2875" s="52">
        <f t="shared" si="132"/>
        <v>1748</v>
      </c>
      <c r="H2875" s="45">
        <f t="shared" si="133"/>
        <v>1</v>
      </c>
      <c r="I2875" s="43">
        <f t="shared" si="134"/>
        <v>3</v>
      </c>
    </row>
    <row r="2876" spans="3:9" hidden="1" x14ac:dyDescent="0.25">
      <c r="C2876" s="53">
        <v>43785</v>
      </c>
      <c r="D2876" s="45">
        <v>0.74652777777777779</v>
      </c>
      <c r="E2876" s="45" t="s">
        <v>904</v>
      </c>
      <c r="F2876" s="54">
        <v>10</v>
      </c>
      <c r="G2876" s="52">
        <f t="shared" si="132"/>
        <v>1749</v>
      </c>
      <c r="H2876" s="45">
        <f t="shared" si="133"/>
        <v>3</v>
      </c>
      <c r="I2876" s="43">
        <f t="shared" si="134"/>
        <v>3</v>
      </c>
    </row>
    <row r="2877" spans="3:9" hidden="1" x14ac:dyDescent="0.25">
      <c r="C2877" s="53">
        <v>43785</v>
      </c>
      <c r="D2877" s="45">
        <v>0.74652777777777779</v>
      </c>
      <c r="E2877" s="45" t="s">
        <v>904</v>
      </c>
      <c r="F2877" s="54">
        <v>10</v>
      </c>
      <c r="G2877" s="52">
        <f t="shared" si="132"/>
        <v>1749</v>
      </c>
      <c r="H2877" s="45">
        <f t="shared" si="133"/>
        <v>2</v>
      </c>
      <c r="I2877" s="43">
        <f t="shared" si="134"/>
        <v>3</v>
      </c>
    </row>
    <row r="2878" spans="3:9" hidden="1" x14ac:dyDescent="0.25">
      <c r="C2878" s="53">
        <v>43785</v>
      </c>
      <c r="D2878" s="45">
        <v>0.74652777777777779</v>
      </c>
      <c r="E2878" s="45" t="s">
        <v>904</v>
      </c>
      <c r="F2878" s="54">
        <v>10</v>
      </c>
      <c r="G2878" s="52">
        <f t="shared" si="132"/>
        <v>1749</v>
      </c>
      <c r="H2878" s="45">
        <f t="shared" si="133"/>
        <v>1</v>
      </c>
      <c r="I2878" s="43">
        <f t="shared" si="134"/>
        <v>3</v>
      </c>
    </row>
    <row r="2879" spans="3:9" hidden="1" x14ac:dyDescent="0.25">
      <c r="C2879" s="53">
        <v>43792</v>
      </c>
      <c r="D2879" s="45">
        <v>0.51736111111111105</v>
      </c>
      <c r="E2879" s="45" t="s">
        <v>899</v>
      </c>
      <c r="F2879" s="54">
        <v>1</v>
      </c>
      <c r="G2879" s="52">
        <f t="shared" si="132"/>
        <v>1750</v>
      </c>
      <c r="H2879" s="45">
        <f t="shared" si="133"/>
        <v>3</v>
      </c>
      <c r="I2879" s="43">
        <f t="shared" si="134"/>
        <v>3</v>
      </c>
    </row>
    <row r="2880" spans="3:9" hidden="1" x14ac:dyDescent="0.25">
      <c r="C2880" s="53">
        <v>43792</v>
      </c>
      <c r="D2880" s="45">
        <v>0.51736111111111105</v>
      </c>
      <c r="E2880" s="45" t="s">
        <v>899</v>
      </c>
      <c r="F2880" s="54">
        <v>1</v>
      </c>
      <c r="G2880" s="52">
        <f t="shared" si="132"/>
        <v>1750</v>
      </c>
      <c r="H2880" s="45">
        <f t="shared" si="133"/>
        <v>2</v>
      </c>
      <c r="I2880" s="43">
        <f t="shared" si="134"/>
        <v>3</v>
      </c>
    </row>
    <row r="2881" spans="3:9" hidden="1" x14ac:dyDescent="0.25">
      <c r="C2881" s="53">
        <v>43792</v>
      </c>
      <c r="D2881" s="45">
        <v>0.51736111111111105</v>
      </c>
      <c r="E2881" s="45" t="s">
        <v>899</v>
      </c>
      <c r="F2881" s="54">
        <v>1</v>
      </c>
      <c r="G2881" s="52">
        <f t="shared" si="132"/>
        <v>1750</v>
      </c>
      <c r="H2881" s="45">
        <f t="shared" si="133"/>
        <v>1</v>
      </c>
      <c r="I2881" s="43">
        <f t="shared" si="134"/>
        <v>3</v>
      </c>
    </row>
    <row r="2882" spans="3:9" hidden="1" x14ac:dyDescent="0.25">
      <c r="C2882" s="53">
        <v>43792</v>
      </c>
      <c r="D2882" s="45">
        <v>0.5625</v>
      </c>
      <c r="E2882" s="45" t="s">
        <v>899</v>
      </c>
      <c r="F2882" s="54">
        <v>3</v>
      </c>
      <c r="G2882" s="52">
        <f t="shared" si="132"/>
        <v>1751</v>
      </c>
      <c r="H2882" s="45">
        <f t="shared" si="133"/>
        <v>3</v>
      </c>
      <c r="I2882" s="43">
        <f t="shared" si="134"/>
        <v>3</v>
      </c>
    </row>
    <row r="2883" spans="3:9" hidden="1" x14ac:dyDescent="0.25">
      <c r="C2883" s="53">
        <v>43792</v>
      </c>
      <c r="D2883" s="45">
        <v>0.5625</v>
      </c>
      <c r="E2883" s="45" t="s">
        <v>899</v>
      </c>
      <c r="F2883" s="54">
        <v>3</v>
      </c>
      <c r="G2883" s="52">
        <f t="shared" si="132"/>
        <v>1751</v>
      </c>
      <c r="H2883" s="45">
        <f t="shared" si="133"/>
        <v>2</v>
      </c>
      <c r="I2883" s="43">
        <f t="shared" si="134"/>
        <v>3</v>
      </c>
    </row>
    <row r="2884" spans="3:9" hidden="1" x14ac:dyDescent="0.25">
      <c r="C2884" s="53">
        <v>43792</v>
      </c>
      <c r="D2884" s="45">
        <v>0.5625</v>
      </c>
      <c r="E2884" s="45" t="s">
        <v>899</v>
      </c>
      <c r="F2884" s="54">
        <v>3</v>
      </c>
      <c r="G2884" s="52">
        <f t="shared" si="132"/>
        <v>1751</v>
      </c>
      <c r="H2884" s="45">
        <f t="shared" si="133"/>
        <v>1</v>
      </c>
      <c r="I2884" s="43">
        <f t="shared" si="134"/>
        <v>3</v>
      </c>
    </row>
    <row r="2885" spans="3:9" hidden="1" x14ac:dyDescent="0.25">
      <c r="C2885" s="53">
        <v>43792</v>
      </c>
      <c r="D2885" s="45">
        <v>0.63888888888888895</v>
      </c>
      <c r="E2885" s="45" t="s">
        <v>899</v>
      </c>
      <c r="F2885" s="54">
        <v>6</v>
      </c>
      <c r="G2885" s="52">
        <f t="shared" ref="G2885:G2948" si="135">IF(AND(C2885=C2884,F2885=F2884),G2884,G2884+1)</f>
        <v>1752</v>
      </c>
      <c r="H2885" s="45">
        <f t="shared" si="133"/>
        <v>3</v>
      </c>
      <c r="I2885" s="43">
        <f t="shared" si="134"/>
        <v>3</v>
      </c>
    </row>
    <row r="2886" spans="3:9" hidden="1" x14ac:dyDescent="0.25">
      <c r="C2886" s="53">
        <v>43792</v>
      </c>
      <c r="D2886" s="45">
        <v>0.63888888888888895</v>
      </c>
      <c r="E2886" s="45" t="s">
        <v>899</v>
      </c>
      <c r="F2886" s="54">
        <v>6</v>
      </c>
      <c r="G2886" s="52">
        <f t="shared" si="135"/>
        <v>1752</v>
      </c>
      <c r="H2886" s="45">
        <f t="shared" ref="H2886:H2949" si="136">IF(G2886=G2888,3,IF(G2886=G2887,2,1))</f>
        <v>2</v>
      </c>
      <c r="I2886" s="43">
        <f t="shared" ref="I2886:I2949" si="137">IF(H2884=3,3,IF(H2885=3,3,IF(H2885=2,2,H2886)))</f>
        <v>3</v>
      </c>
    </row>
    <row r="2887" spans="3:9" hidden="1" x14ac:dyDescent="0.25">
      <c r="C2887" s="53">
        <v>43792</v>
      </c>
      <c r="D2887" s="45">
        <v>0.63888888888888895</v>
      </c>
      <c r="E2887" s="45" t="s">
        <v>899</v>
      </c>
      <c r="F2887" s="54">
        <v>6</v>
      </c>
      <c r="G2887" s="52">
        <f t="shared" si="135"/>
        <v>1752</v>
      </c>
      <c r="H2887" s="45">
        <f t="shared" si="136"/>
        <v>1</v>
      </c>
      <c r="I2887" s="43">
        <f t="shared" si="137"/>
        <v>3</v>
      </c>
    </row>
    <row r="2888" spans="3:9" hidden="1" x14ac:dyDescent="0.25">
      <c r="C2888" s="53">
        <v>43792</v>
      </c>
      <c r="D2888" s="45">
        <v>0.66666666666666663</v>
      </c>
      <c r="E2888" s="45" t="s">
        <v>899</v>
      </c>
      <c r="F2888" s="54">
        <v>7</v>
      </c>
      <c r="G2888" s="52">
        <f t="shared" si="135"/>
        <v>1753</v>
      </c>
      <c r="H2888" s="45">
        <f t="shared" si="136"/>
        <v>3</v>
      </c>
      <c r="I2888" s="43">
        <f t="shared" si="137"/>
        <v>3</v>
      </c>
    </row>
    <row r="2889" spans="3:9" hidden="1" x14ac:dyDescent="0.25">
      <c r="C2889" s="53">
        <v>43792</v>
      </c>
      <c r="D2889" s="45">
        <v>0.66666666666666663</v>
      </c>
      <c r="E2889" s="45" t="s">
        <v>899</v>
      </c>
      <c r="F2889" s="54">
        <v>7</v>
      </c>
      <c r="G2889" s="52">
        <f t="shared" si="135"/>
        <v>1753</v>
      </c>
      <c r="H2889" s="45">
        <f t="shared" si="136"/>
        <v>2</v>
      </c>
      <c r="I2889" s="43">
        <f t="shared" si="137"/>
        <v>3</v>
      </c>
    </row>
    <row r="2890" spans="3:9" hidden="1" x14ac:dyDescent="0.25">
      <c r="C2890" s="53">
        <v>43792</v>
      </c>
      <c r="D2890" s="45">
        <v>0.66666666666666663</v>
      </c>
      <c r="E2890" s="45" t="s">
        <v>899</v>
      </c>
      <c r="F2890" s="54">
        <v>7</v>
      </c>
      <c r="G2890" s="52">
        <f t="shared" si="135"/>
        <v>1753</v>
      </c>
      <c r="H2890" s="45">
        <f t="shared" si="136"/>
        <v>1</v>
      </c>
      <c r="I2890" s="43">
        <f t="shared" si="137"/>
        <v>3</v>
      </c>
    </row>
    <row r="2891" spans="3:9" hidden="1" x14ac:dyDescent="0.25">
      <c r="C2891" s="53">
        <v>43792</v>
      </c>
      <c r="D2891" s="45">
        <v>0.69444444444444453</v>
      </c>
      <c r="E2891" s="45" t="s">
        <v>899</v>
      </c>
      <c r="F2891" s="54">
        <v>8</v>
      </c>
      <c r="G2891" s="52">
        <f t="shared" si="135"/>
        <v>1754</v>
      </c>
      <c r="H2891" s="45">
        <f t="shared" si="136"/>
        <v>3</v>
      </c>
      <c r="I2891" s="43">
        <f t="shared" si="137"/>
        <v>3</v>
      </c>
    </row>
    <row r="2892" spans="3:9" hidden="1" x14ac:dyDescent="0.25">
      <c r="C2892" s="53">
        <v>43792</v>
      </c>
      <c r="D2892" s="45">
        <v>0.69444444444444453</v>
      </c>
      <c r="E2892" s="45" t="s">
        <v>899</v>
      </c>
      <c r="F2892" s="54">
        <v>8</v>
      </c>
      <c r="G2892" s="52">
        <f t="shared" si="135"/>
        <v>1754</v>
      </c>
      <c r="H2892" s="45">
        <f t="shared" si="136"/>
        <v>2</v>
      </c>
      <c r="I2892" s="43">
        <f t="shared" si="137"/>
        <v>3</v>
      </c>
    </row>
    <row r="2893" spans="3:9" hidden="1" x14ac:dyDescent="0.25">
      <c r="C2893" s="53">
        <v>43792</v>
      </c>
      <c r="D2893" s="45">
        <v>0.69444444444444453</v>
      </c>
      <c r="E2893" s="45" t="s">
        <v>899</v>
      </c>
      <c r="F2893" s="54">
        <v>8</v>
      </c>
      <c r="G2893" s="52">
        <f t="shared" si="135"/>
        <v>1754</v>
      </c>
      <c r="H2893" s="45">
        <f t="shared" si="136"/>
        <v>1</v>
      </c>
      <c r="I2893" s="43">
        <f t="shared" si="137"/>
        <v>3</v>
      </c>
    </row>
    <row r="2894" spans="3:9" hidden="1" x14ac:dyDescent="0.25">
      <c r="C2894" s="53">
        <v>43792</v>
      </c>
      <c r="D2894" s="45">
        <v>0.72222222222222221</v>
      </c>
      <c r="E2894" s="45" t="s">
        <v>899</v>
      </c>
      <c r="F2894" s="54">
        <v>9</v>
      </c>
      <c r="G2894" s="52">
        <f t="shared" si="135"/>
        <v>1755</v>
      </c>
      <c r="H2894" s="45">
        <f t="shared" si="136"/>
        <v>3</v>
      </c>
      <c r="I2894" s="43">
        <f t="shared" si="137"/>
        <v>3</v>
      </c>
    </row>
    <row r="2895" spans="3:9" hidden="1" x14ac:dyDescent="0.25">
      <c r="C2895" s="53">
        <v>43792</v>
      </c>
      <c r="D2895" s="45">
        <v>0.72222222222222221</v>
      </c>
      <c r="E2895" s="45" t="s">
        <v>899</v>
      </c>
      <c r="F2895" s="54">
        <v>9</v>
      </c>
      <c r="G2895" s="52">
        <f t="shared" si="135"/>
        <v>1755</v>
      </c>
      <c r="H2895" s="45">
        <f t="shared" si="136"/>
        <v>2</v>
      </c>
      <c r="I2895" s="43">
        <f t="shared" si="137"/>
        <v>3</v>
      </c>
    </row>
    <row r="2896" spans="3:9" hidden="1" x14ac:dyDescent="0.25">
      <c r="C2896" s="53">
        <v>43792</v>
      </c>
      <c r="D2896" s="45">
        <v>0.72222222222222221</v>
      </c>
      <c r="E2896" s="45" t="s">
        <v>899</v>
      </c>
      <c r="F2896" s="54">
        <v>9</v>
      </c>
      <c r="G2896" s="52">
        <f t="shared" si="135"/>
        <v>1755</v>
      </c>
      <c r="H2896" s="45">
        <f t="shared" si="136"/>
        <v>1</v>
      </c>
      <c r="I2896" s="43">
        <f t="shared" si="137"/>
        <v>3</v>
      </c>
    </row>
    <row r="2897" spans="3:9" hidden="1" x14ac:dyDescent="0.25">
      <c r="C2897" s="53">
        <v>43792</v>
      </c>
      <c r="D2897" s="45">
        <v>0.74652777777777779</v>
      </c>
      <c r="E2897" s="45" t="s">
        <v>899</v>
      </c>
      <c r="F2897" s="54">
        <v>10</v>
      </c>
      <c r="G2897" s="52">
        <f t="shared" si="135"/>
        <v>1756</v>
      </c>
      <c r="H2897" s="45">
        <f t="shared" si="136"/>
        <v>3</v>
      </c>
      <c r="I2897" s="43">
        <f t="shared" si="137"/>
        <v>3</v>
      </c>
    </row>
    <row r="2898" spans="3:9" hidden="1" x14ac:dyDescent="0.25">
      <c r="C2898" s="53">
        <v>43792</v>
      </c>
      <c r="D2898" s="45">
        <v>0.74652777777777779</v>
      </c>
      <c r="E2898" s="45" t="s">
        <v>899</v>
      </c>
      <c r="F2898" s="54">
        <v>10</v>
      </c>
      <c r="G2898" s="52">
        <f t="shared" si="135"/>
        <v>1756</v>
      </c>
      <c r="H2898" s="45">
        <f t="shared" si="136"/>
        <v>2</v>
      </c>
      <c r="I2898" s="43">
        <f t="shared" si="137"/>
        <v>3</v>
      </c>
    </row>
    <row r="2899" spans="3:9" hidden="1" x14ac:dyDescent="0.25">
      <c r="C2899" s="53">
        <v>43792</v>
      </c>
      <c r="D2899" s="45">
        <v>0.74652777777777779</v>
      </c>
      <c r="E2899" s="45" t="s">
        <v>899</v>
      </c>
      <c r="F2899" s="54">
        <v>10</v>
      </c>
      <c r="G2899" s="52">
        <f t="shared" si="135"/>
        <v>1756</v>
      </c>
      <c r="H2899" s="45">
        <f t="shared" si="136"/>
        <v>1</v>
      </c>
      <c r="I2899" s="43">
        <f t="shared" si="137"/>
        <v>3</v>
      </c>
    </row>
    <row r="2900" spans="3:9" hidden="1" x14ac:dyDescent="0.25">
      <c r="C2900" s="53">
        <v>43799</v>
      </c>
      <c r="D2900" s="45">
        <v>0.58680555555555558</v>
      </c>
      <c r="E2900" s="45" t="s">
        <v>303</v>
      </c>
      <c r="F2900" s="54">
        <v>3</v>
      </c>
      <c r="G2900" s="52">
        <f t="shared" si="135"/>
        <v>1757</v>
      </c>
      <c r="H2900" s="45">
        <f t="shared" si="136"/>
        <v>3</v>
      </c>
      <c r="I2900" s="43">
        <f t="shared" si="137"/>
        <v>3</v>
      </c>
    </row>
    <row r="2901" spans="3:9" hidden="1" x14ac:dyDescent="0.25">
      <c r="C2901" s="53">
        <v>43799</v>
      </c>
      <c r="D2901" s="45">
        <v>0.58680555555555558</v>
      </c>
      <c r="E2901" s="45" t="s">
        <v>303</v>
      </c>
      <c r="F2901" s="54">
        <v>3</v>
      </c>
      <c r="G2901" s="52">
        <f t="shared" si="135"/>
        <v>1757</v>
      </c>
      <c r="H2901" s="45">
        <f t="shared" si="136"/>
        <v>2</v>
      </c>
      <c r="I2901" s="43">
        <f t="shared" si="137"/>
        <v>3</v>
      </c>
    </row>
    <row r="2902" spans="3:9" hidden="1" x14ac:dyDescent="0.25">
      <c r="C2902" s="53">
        <v>43799</v>
      </c>
      <c r="D2902" s="45">
        <v>0.58680555555555558</v>
      </c>
      <c r="E2902" s="45" t="s">
        <v>303</v>
      </c>
      <c r="F2902" s="54">
        <v>3</v>
      </c>
      <c r="G2902" s="52">
        <f t="shared" si="135"/>
        <v>1757</v>
      </c>
      <c r="H2902" s="45">
        <f t="shared" si="136"/>
        <v>1</v>
      </c>
      <c r="I2902" s="43">
        <f t="shared" si="137"/>
        <v>3</v>
      </c>
    </row>
    <row r="2903" spans="3:9" hidden="1" x14ac:dyDescent="0.25">
      <c r="C2903" s="53">
        <v>43799</v>
      </c>
      <c r="D2903" s="45">
        <v>0.61111111111111105</v>
      </c>
      <c r="E2903" s="45" t="s">
        <v>303</v>
      </c>
      <c r="F2903" s="54">
        <v>4</v>
      </c>
      <c r="G2903" s="52">
        <f t="shared" si="135"/>
        <v>1758</v>
      </c>
      <c r="H2903" s="45">
        <f t="shared" si="136"/>
        <v>3</v>
      </c>
      <c r="I2903" s="43">
        <f t="shared" si="137"/>
        <v>3</v>
      </c>
    </row>
    <row r="2904" spans="3:9" hidden="1" x14ac:dyDescent="0.25">
      <c r="C2904" s="53">
        <v>43799</v>
      </c>
      <c r="D2904" s="45">
        <v>0.61111111111111105</v>
      </c>
      <c r="E2904" s="45" t="s">
        <v>303</v>
      </c>
      <c r="F2904" s="54">
        <v>4</v>
      </c>
      <c r="G2904" s="52">
        <f t="shared" si="135"/>
        <v>1758</v>
      </c>
      <c r="H2904" s="45">
        <f t="shared" si="136"/>
        <v>2</v>
      </c>
      <c r="I2904" s="43">
        <f t="shared" si="137"/>
        <v>3</v>
      </c>
    </row>
    <row r="2905" spans="3:9" hidden="1" x14ac:dyDescent="0.25">
      <c r="C2905" s="53">
        <v>43799</v>
      </c>
      <c r="D2905" s="45">
        <v>0.61111111111111105</v>
      </c>
      <c r="E2905" s="45" t="s">
        <v>303</v>
      </c>
      <c r="F2905" s="54">
        <v>4</v>
      </c>
      <c r="G2905" s="52">
        <f t="shared" si="135"/>
        <v>1758</v>
      </c>
      <c r="H2905" s="45">
        <f t="shared" si="136"/>
        <v>1</v>
      </c>
      <c r="I2905" s="43">
        <f t="shared" si="137"/>
        <v>3</v>
      </c>
    </row>
    <row r="2906" spans="3:9" hidden="1" x14ac:dyDescent="0.25">
      <c r="C2906" s="53">
        <v>43799</v>
      </c>
      <c r="D2906" s="45">
        <v>0.69444444444444453</v>
      </c>
      <c r="E2906" s="45" t="s">
        <v>303</v>
      </c>
      <c r="F2906" s="54">
        <v>7</v>
      </c>
      <c r="G2906" s="52">
        <f t="shared" si="135"/>
        <v>1759</v>
      </c>
      <c r="H2906" s="45">
        <f t="shared" si="136"/>
        <v>1</v>
      </c>
      <c r="I2906" s="43">
        <f t="shared" si="137"/>
        <v>1</v>
      </c>
    </row>
    <row r="2907" spans="3:9" hidden="1" x14ac:dyDescent="0.25">
      <c r="C2907" s="53">
        <v>43799</v>
      </c>
      <c r="D2907" s="45">
        <v>0.72222222222222221</v>
      </c>
      <c r="E2907" s="45" t="s">
        <v>303</v>
      </c>
      <c r="F2907" s="54">
        <v>8</v>
      </c>
      <c r="G2907" s="52">
        <f t="shared" si="135"/>
        <v>1760</v>
      </c>
      <c r="H2907" s="45">
        <f t="shared" si="136"/>
        <v>3</v>
      </c>
      <c r="I2907" s="43">
        <f t="shared" si="137"/>
        <v>3</v>
      </c>
    </row>
    <row r="2908" spans="3:9" hidden="1" x14ac:dyDescent="0.25">
      <c r="C2908" s="53">
        <v>43799</v>
      </c>
      <c r="D2908" s="45">
        <v>0.72222222222222221</v>
      </c>
      <c r="E2908" s="45" t="s">
        <v>303</v>
      </c>
      <c r="F2908" s="54">
        <v>8</v>
      </c>
      <c r="G2908" s="52">
        <f t="shared" si="135"/>
        <v>1760</v>
      </c>
      <c r="H2908" s="45">
        <f t="shared" si="136"/>
        <v>2</v>
      </c>
      <c r="I2908" s="43">
        <f t="shared" si="137"/>
        <v>3</v>
      </c>
    </row>
    <row r="2909" spans="3:9" hidden="1" x14ac:dyDescent="0.25">
      <c r="C2909" s="53">
        <v>43799</v>
      </c>
      <c r="D2909" s="45">
        <v>0.72222222222222221</v>
      </c>
      <c r="E2909" s="45" t="s">
        <v>303</v>
      </c>
      <c r="F2909" s="54">
        <v>8</v>
      </c>
      <c r="G2909" s="52">
        <f t="shared" si="135"/>
        <v>1760</v>
      </c>
      <c r="H2909" s="45">
        <f t="shared" si="136"/>
        <v>1</v>
      </c>
      <c r="I2909" s="43">
        <f t="shared" si="137"/>
        <v>3</v>
      </c>
    </row>
    <row r="2910" spans="3:9" hidden="1" x14ac:dyDescent="0.25">
      <c r="C2910" s="53">
        <v>43799</v>
      </c>
      <c r="D2910" s="45">
        <v>0.74652777777777779</v>
      </c>
      <c r="E2910" s="45" t="s">
        <v>303</v>
      </c>
      <c r="F2910" s="54">
        <v>9</v>
      </c>
      <c r="G2910" s="52">
        <f t="shared" si="135"/>
        <v>1761</v>
      </c>
      <c r="H2910" s="45">
        <f t="shared" si="136"/>
        <v>3</v>
      </c>
      <c r="I2910" s="43">
        <f t="shared" si="137"/>
        <v>3</v>
      </c>
    </row>
    <row r="2911" spans="3:9" hidden="1" x14ac:dyDescent="0.25">
      <c r="C2911" s="53">
        <v>43799</v>
      </c>
      <c r="D2911" s="45">
        <v>0.74652777777777779</v>
      </c>
      <c r="E2911" s="45" t="s">
        <v>303</v>
      </c>
      <c r="F2911" s="54">
        <v>9</v>
      </c>
      <c r="G2911" s="52">
        <f t="shared" si="135"/>
        <v>1761</v>
      </c>
      <c r="H2911" s="45">
        <f t="shared" si="136"/>
        <v>2</v>
      </c>
      <c r="I2911" s="43">
        <f t="shared" si="137"/>
        <v>3</v>
      </c>
    </row>
    <row r="2912" spans="3:9" hidden="1" x14ac:dyDescent="0.25">
      <c r="C2912" s="53">
        <v>43799</v>
      </c>
      <c r="D2912" s="45">
        <v>0.74652777777777779</v>
      </c>
      <c r="E2912" s="45" t="s">
        <v>303</v>
      </c>
      <c r="F2912" s="54">
        <v>9</v>
      </c>
      <c r="G2912" s="52">
        <f t="shared" si="135"/>
        <v>1761</v>
      </c>
      <c r="H2912" s="45">
        <f t="shared" si="136"/>
        <v>1</v>
      </c>
      <c r="I2912" s="43">
        <f t="shared" si="137"/>
        <v>3</v>
      </c>
    </row>
    <row r="2913" spans="3:9" hidden="1" x14ac:dyDescent="0.25">
      <c r="C2913" s="53">
        <v>43806</v>
      </c>
      <c r="D2913" s="45">
        <v>0.5625</v>
      </c>
      <c r="E2913" s="45" t="s">
        <v>903</v>
      </c>
      <c r="F2913" s="54">
        <v>2</v>
      </c>
      <c r="G2913" s="52">
        <f t="shared" si="135"/>
        <v>1762</v>
      </c>
      <c r="H2913" s="45">
        <f t="shared" si="136"/>
        <v>3</v>
      </c>
      <c r="I2913" s="43">
        <f t="shared" si="137"/>
        <v>3</v>
      </c>
    </row>
    <row r="2914" spans="3:9" hidden="1" x14ac:dyDescent="0.25">
      <c r="C2914" s="53">
        <v>43806</v>
      </c>
      <c r="D2914" s="45">
        <v>0.5625</v>
      </c>
      <c r="E2914" s="45" t="s">
        <v>903</v>
      </c>
      <c r="F2914" s="54">
        <v>2</v>
      </c>
      <c r="G2914" s="52">
        <f t="shared" si="135"/>
        <v>1762</v>
      </c>
      <c r="H2914" s="45">
        <f t="shared" si="136"/>
        <v>2</v>
      </c>
      <c r="I2914" s="43">
        <f t="shared" si="137"/>
        <v>3</v>
      </c>
    </row>
    <row r="2915" spans="3:9" hidden="1" x14ac:dyDescent="0.25">
      <c r="C2915" s="53">
        <v>43806</v>
      </c>
      <c r="D2915" s="45">
        <v>0.5625</v>
      </c>
      <c r="E2915" s="45" t="s">
        <v>903</v>
      </c>
      <c r="F2915" s="54">
        <v>2</v>
      </c>
      <c r="G2915" s="52">
        <f t="shared" si="135"/>
        <v>1762</v>
      </c>
      <c r="H2915" s="45">
        <f t="shared" si="136"/>
        <v>1</v>
      </c>
      <c r="I2915" s="43">
        <f t="shared" si="137"/>
        <v>3</v>
      </c>
    </row>
    <row r="2916" spans="3:9" hidden="1" x14ac:dyDescent="0.25">
      <c r="C2916" s="53">
        <v>43806</v>
      </c>
      <c r="D2916" s="45">
        <v>0.58680555555555558</v>
      </c>
      <c r="E2916" s="45" t="s">
        <v>903</v>
      </c>
      <c r="F2916" s="54">
        <v>3</v>
      </c>
      <c r="G2916" s="52">
        <f t="shared" si="135"/>
        <v>1763</v>
      </c>
      <c r="H2916" s="45">
        <f t="shared" si="136"/>
        <v>3</v>
      </c>
      <c r="I2916" s="43">
        <f t="shared" si="137"/>
        <v>3</v>
      </c>
    </row>
    <row r="2917" spans="3:9" hidden="1" x14ac:dyDescent="0.25">
      <c r="C2917" s="53">
        <v>43806</v>
      </c>
      <c r="D2917" s="45">
        <v>0.58680555555555558</v>
      </c>
      <c r="E2917" s="45" t="s">
        <v>903</v>
      </c>
      <c r="F2917" s="54">
        <v>3</v>
      </c>
      <c r="G2917" s="52">
        <f t="shared" si="135"/>
        <v>1763</v>
      </c>
      <c r="H2917" s="45">
        <f t="shared" si="136"/>
        <v>2</v>
      </c>
      <c r="I2917" s="43">
        <f t="shared" si="137"/>
        <v>3</v>
      </c>
    </row>
    <row r="2918" spans="3:9" hidden="1" x14ac:dyDescent="0.25">
      <c r="C2918" s="53">
        <v>43806</v>
      </c>
      <c r="D2918" s="45">
        <v>0.58680555555555558</v>
      </c>
      <c r="E2918" s="45" t="s">
        <v>903</v>
      </c>
      <c r="F2918" s="54">
        <v>3</v>
      </c>
      <c r="G2918" s="52">
        <f t="shared" si="135"/>
        <v>1763</v>
      </c>
      <c r="H2918" s="45">
        <f t="shared" si="136"/>
        <v>1</v>
      </c>
      <c r="I2918" s="43">
        <f t="shared" si="137"/>
        <v>3</v>
      </c>
    </row>
    <row r="2919" spans="3:9" hidden="1" x14ac:dyDescent="0.25">
      <c r="C2919" s="53">
        <v>43806</v>
      </c>
      <c r="D2919" s="45">
        <v>0.61111111111111105</v>
      </c>
      <c r="E2919" s="45" t="s">
        <v>903</v>
      </c>
      <c r="F2919" s="54">
        <v>4</v>
      </c>
      <c r="G2919" s="52">
        <f t="shared" si="135"/>
        <v>1764</v>
      </c>
      <c r="H2919" s="45">
        <f t="shared" si="136"/>
        <v>3</v>
      </c>
      <c r="I2919" s="43">
        <f t="shared" si="137"/>
        <v>3</v>
      </c>
    </row>
    <row r="2920" spans="3:9" hidden="1" x14ac:dyDescent="0.25">
      <c r="C2920" s="53">
        <v>43806</v>
      </c>
      <c r="D2920" s="45">
        <v>0.61111111111111105</v>
      </c>
      <c r="E2920" s="45" t="s">
        <v>903</v>
      </c>
      <c r="F2920" s="54">
        <v>4</v>
      </c>
      <c r="G2920" s="52">
        <f t="shared" si="135"/>
        <v>1764</v>
      </c>
      <c r="H2920" s="45">
        <f t="shared" si="136"/>
        <v>2</v>
      </c>
      <c r="I2920" s="43">
        <f t="shared" si="137"/>
        <v>3</v>
      </c>
    </row>
    <row r="2921" spans="3:9" hidden="1" x14ac:dyDescent="0.25">
      <c r="C2921" s="53">
        <v>43806</v>
      </c>
      <c r="D2921" s="45">
        <v>0.61111111111111105</v>
      </c>
      <c r="E2921" s="45" t="s">
        <v>903</v>
      </c>
      <c r="F2921" s="54">
        <v>4</v>
      </c>
      <c r="G2921" s="52">
        <f t="shared" si="135"/>
        <v>1764</v>
      </c>
      <c r="H2921" s="45">
        <f t="shared" si="136"/>
        <v>1</v>
      </c>
      <c r="I2921" s="43">
        <f t="shared" si="137"/>
        <v>3</v>
      </c>
    </row>
    <row r="2922" spans="3:9" hidden="1" x14ac:dyDescent="0.25">
      <c r="C2922" s="53">
        <v>43806</v>
      </c>
      <c r="D2922" s="45">
        <v>0.63888888888888895</v>
      </c>
      <c r="E2922" s="45" t="s">
        <v>903</v>
      </c>
      <c r="F2922" s="54">
        <v>5</v>
      </c>
      <c r="G2922" s="52">
        <f t="shared" si="135"/>
        <v>1765</v>
      </c>
      <c r="H2922" s="45">
        <f t="shared" si="136"/>
        <v>3</v>
      </c>
      <c r="I2922" s="43">
        <f t="shared" si="137"/>
        <v>3</v>
      </c>
    </row>
    <row r="2923" spans="3:9" hidden="1" x14ac:dyDescent="0.25">
      <c r="C2923" s="53">
        <v>43806</v>
      </c>
      <c r="D2923" s="45">
        <v>0.63888888888888895</v>
      </c>
      <c r="E2923" s="45" t="s">
        <v>903</v>
      </c>
      <c r="F2923" s="54">
        <v>5</v>
      </c>
      <c r="G2923" s="52">
        <f t="shared" si="135"/>
        <v>1765</v>
      </c>
      <c r="H2923" s="45">
        <f t="shared" si="136"/>
        <v>2</v>
      </c>
      <c r="I2923" s="43">
        <f t="shared" si="137"/>
        <v>3</v>
      </c>
    </row>
    <row r="2924" spans="3:9" hidden="1" x14ac:dyDescent="0.25">
      <c r="C2924" s="53">
        <v>43806</v>
      </c>
      <c r="D2924" s="45">
        <v>0.63888888888888895</v>
      </c>
      <c r="E2924" s="45" t="s">
        <v>903</v>
      </c>
      <c r="F2924" s="54">
        <v>5</v>
      </c>
      <c r="G2924" s="52">
        <f t="shared" si="135"/>
        <v>1765</v>
      </c>
      <c r="H2924" s="45">
        <f t="shared" si="136"/>
        <v>1</v>
      </c>
      <c r="I2924" s="43">
        <f t="shared" si="137"/>
        <v>3</v>
      </c>
    </row>
    <row r="2925" spans="3:9" hidden="1" x14ac:dyDescent="0.25">
      <c r="C2925" s="53">
        <v>43806</v>
      </c>
      <c r="D2925" s="45">
        <v>0.66666666666666663</v>
      </c>
      <c r="E2925" s="45" t="s">
        <v>903</v>
      </c>
      <c r="F2925" s="54">
        <v>6</v>
      </c>
      <c r="G2925" s="52">
        <f t="shared" si="135"/>
        <v>1766</v>
      </c>
      <c r="H2925" s="45">
        <f t="shared" si="136"/>
        <v>3</v>
      </c>
      <c r="I2925" s="43">
        <f t="shared" si="137"/>
        <v>3</v>
      </c>
    </row>
    <row r="2926" spans="3:9" hidden="1" x14ac:dyDescent="0.25">
      <c r="C2926" s="53">
        <v>43806</v>
      </c>
      <c r="D2926" s="45">
        <v>0.66666666666666663</v>
      </c>
      <c r="E2926" s="45" t="s">
        <v>903</v>
      </c>
      <c r="F2926" s="54">
        <v>6</v>
      </c>
      <c r="G2926" s="52">
        <f t="shared" si="135"/>
        <v>1766</v>
      </c>
      <c r="H2926" s="45">
        <f t="shared" si="136"/>
        <v>2</v>
      </c>
      <c r="I2926" s="43">
        <f t="shared" si="137"/>
        <v>3</v>
      </c>
    </row>
    <row r="2927" spans="3:9" hidden="1" x14ac:dyDescent="0.25">
      <c r="C2927" s="53">
        <v>43806</v>
      </c>
      <c r="D2927" s="45">
        <v>0.66666666666666663</v>
      </c>
      <c r="E2927" s="45" t="s">
        <v>903</v>
      </c>
      <c r="F2927" s="54">
        <v>6</v>
      </c>
      <c r="G2927" s="52">
        <f t="shared" si="135"/>
        <v>1766</v>
      </c>
      <c r="H2927" s="45">
        <f t="shared" si="136"/>
        <v>1</v>
      </c>
      <c r="I2927" s="43">
        <f t="shared" si="137"/>
        <v>3</v>
      </c>
    </row>
    <row r="2928" spans="3:9" hidden="1" x14ac:dyDescent="0.25">
      <c r="C2928" s="53">
        <v>43806</v>
      </c>
      <c r="D2928" s="45">
        <v>0.69444444444444453</v>
      </c>
      <c r="E2928" s="45" t="s">
        <v>903</v>
      </c>
      <c r="F2928" s="54">
        <v>7</v>
      </c>
      <c r="G2928" s="52">
        <f t="shared" si="135"/>
        <v>1767</v>
      </c>
      <c r="H2928" s="45">
        <f t="shared" si="136"/>
        <v>3</v>
      </c>
      <c r="I2928" s="43">
        <f t="shared" si="137"/>
        <v>3</v>
      </c>
    </row>
    <row r="2929" spans="3:9" hidden="1" x14ac:dyDescent="0.25">
      <c r="C2929" s="53">
        <v>43806</v>
      </c>
      <c r="D2929" s="45">
        <v>0.69444444444444453</v>
      </c>
      <c r="E2929" s="45" t="s">
        <v>903</v>
      </c>
      <c r="F2929" s="54">
        <v>7</v>
      </c>
      <c r="G2929" s="52">
        <f t="shared" si="135"/>
        <v>1767</v>
      </c>
      <c r="H2929" s="45">
        <f t="shared" si="136"/>
        <v>2</v>
      </c>
      <c r="I2929" s="43">
        <f t="shared" si="137"/>
        <v>3</v>
      </c>
    </row>
    <row r="2930" spans="3:9" hidden="1" x14ac:dyDescent="0.25">
      <c r="C2930" s="53">
        <v>43806</v>
      </c>
      <c r="D2930" s="45">
        <v>0.69444444444444453</v>
      </c>
      <c r="E2930" s="45" t="s">
        <v>903</v>
      </c>
      <c r="F2930" s="54">
        <v>7</v>
      </c>
      <c r="G2930" s="52">
        <f t="shared" si="135"/>
        <v>1767</v>
      </c>
      <c r="H2930" s="45">
        <f t="shared" si="136"/>
        <v>1</v>
      </c>
      <c r="I2930" s="43">
        <f t="shared" si="137"/>
        <v>3</v>
      </c>
    </row>
    <row r="2931" spans="3:9" hidden="1" x14ac:dyDescent="0.25">
      <c r="C2931" s="53">
        <v>43806</v>
      </c>
      <c r="D2931" s="45">
        <v>0.72222222222222221</v>
      </c>
      <c r="E2931" s="45" t="s">
        <v>903</v>
      </c>
      <c r="F2931" s="54">
        <v>8</v>
      </c>
      <c r="G2931" s="52">
        <f t="shared" si="135"/>
        <v>1768</v>
      </c>
      <c r="H2931" s="45">
        <f t="shared" si="136"/>
        <v>3</v>
      </c>
      <c r="I2931" s="43">
        <f t="shared" si="137"/>
        <v>3</v>
      </c>
    </row>
    <row r="2932" spans="3:9" hidden="1" x14ac:dyDescent="0.25">
      <c r="C2932" s="53">
        <v>43806</v>
      </c>
      <c r="D2932" s="45">
        <v>0.72222222222222221</v>
      </c>
      <c r="E2932" s="45" t="s">
        <v>903</v>
      </c>
      <c r="F2932" s="54">
        <v>8</v>
      </c>
      <c r="G2932" s="52">
        <f t="shared" si="135"/>
        <v>1768</v>
      </c>
      <c r="H2932" s="45">
        <f t="shared" si="136"/>
        <v>2</v>
      </c>
      <c r="I2932" s="43">
        <f t="shared" si="137"/>
        <v>3</v>
      </c>
    </row>
    <row r="2933" spans="3:9" hidden="1" x14ac:dyDescent="0.25">
      <c r="C2933" s="53">
        <v>43806</v>
      </c>
      <c r="D2933" s="45">
        <v>0.72222222222222221</v>
      </c>
      <c r="E2933" s="45" t="s">
        <v>903</v>
      </c>
      <c r="F2933" s="54">
        <v>8</v>
      </c>
      <c r="G2933" s="52">
        <f t="shared" si="135"/>
        <v>1768</v>
      </c>
      <c r="H2933" s="45">
        <f t="shared" si="136"/>
        <v>1</v>
      </c>
      <c r="I2933" s="43">
        <f t="shared" si="137"/>
        <v>3</v>
      </c>
    </row>
    <row r="2934" spans="3:9" hidden="1" x14ac:dyDescent="0.25">
      <c r="C2934" s="53">
        <v>43806</v>
      </c>
      <c r="D2934" s="45">
        <v>0.74652777777777779</v>
      </c>
      <c r="E2934" s="45" t="s">
        <v>903</v>
      </c>
      <c r="F2934" s="54">
        <v>9</v>
      </c>
      <c r="G2934" s="52">
        <f t="shared" si="135"/>
        <v>1769</v>
      </c>
      <c r="H2934" s="45">
        <f t="shared" si="136"/>
        <v>3</v>
      </c>
      <c r="I2934" s="43">
        <f t="shared" si="137"/>
        <v>3</v>
      </c>
    </row>
    <row r="2935" spans="3:9" hidden="1" x14ac:dyDescent="0.25">
      <c r="C2935" s="53">
        <v>43806</v>
      </c>
      <c r="D2935" s="45">
        <v>0.74652777777777779</v>
      </c>
      <c r="E2935" s="45" t="s">
        <v>903</v>
      </c>
      <c r="F2935" s="54">
        <v>9</v>
      </c>
      <c r="G2935" s="52">
        <f t="shared" si="135"/>
        <v>1769</v>
      </c>
      <c r="H2935" s="45">
        <f t="shared" si="136"/>
        <v>2</v>
      </c>
      <c r="I2935" s="43">
        <f t="shared" si="137"/>
        <v>3</v>
      </c>
    </row>
    <row r="2936" spans="3:9" hidden="1" x14ac:dyDescent="0.25">
      <c r="C2936" s="53">
        <v>43806</v>
      </c>
      <c r="D2936" s="45">
        <v>0.74652777777777779</v>
      </c>
      <c r="E2936" s="45" t="s">
        <v>903</v>
      </c>
      <c r="F2936" s="54">
        <v>9</v>
      </c>
      <c r="G2936" s="52">
        <f t="shared" si="135"/>
        <v>1769</v>
      </c>
      <c r="H2936" s="45">
        <f t="shared" si="136"/>
        <v>1</v>
      </c>
      <c r="I2936" s="43">
        <f t="shared" si="137"/>
        <v>3</v>
      </c>
    </row>
    <row r="2937" spans="3:9" x14ac:dyDescent="0.25">
      <c r="C2937" s="53">
        <v>43813</v>
      </c>
      <c r="D2937" s="45">
        <v>0.65277777777777779</v>
      </c>
      <c r="E2937" s="45" t="s">
        <v>898</v>
      </c>
      <c r="F2937" s="54">
        <v>2</v>
      </c>
      <c r="G2937" s="52">
        <f t="shared" si="135"/>
        <v>1770</v>
      </c>
      <c r="H2937" s="45">
        <f t="shared" si="136"/>
        <v>2</v>
      </c>
      <c r="I2937" s="43">
        <f t="shared" si="137"/>
        <v>2</v>
      </c>
    </row>
    <row r="2938" spans="3:9" x14ac:dyDescent="0.25">
      <c r="C2938" s="53">
        <v>43813</v>
      </c>
      <c r="D2938" s="45">
        <v>0.65277777777777779</v>
      </c>
      <c r="E2938" s="45" t="s">
        <v>898</v>
      </c>
      <c r="F2938" s="54">
        <v>2</v>
      </c>
      <c r="G2938" s="52">
        <f t="shared" si="135"/>
        <v>1770</v>
      </c>
      <c r="H2938" s="45">
        <f t="shared" si="136"/>
        <v>1</v>
      </c>
      <c r="I2938" s="43">
        <f t="shared" si="137"/>
        <v>2</v>
      </c>
    </row>
    <row r="2939" spans="3:9" hidden="1" x14ac:dyDescent="0.25">
      <c r="C2939" s="53">
        <v>43813</v>
      </c>
      <c r="D2939" s="45">
        <v>0.68055555555555547</v>
      </c>
      <c r="E2939" s="45" t="s">
        <v>898</v>
      </c>
      <c r="F2939" s="54">
        <v>3</v>
      </c>
      <c r="G2939" s="52">
        <f t="shared" si="135"/>
        <v>1771</v>
      </c>
      <c r="H2939" s="45">
        <f t="shared" si="136"/>
        <v>3</v>
      </c>
      <c r="I2939" s="43">
        <f t="shared" si="137"/>
        <v>3</v>
      </c>
    </row>
    <row r="2940" spans="3:9" hidden="1" x14ac:dyDescent="0.25">
      <c r="C2940" s="53">
        <v>43813</v>
      </c>
      <c r="D2940" s="45">
        <v>0.68055555555555547</v>
      </c>
      <c r="E2940" s="45" t="s">
        <v>898</v>
      </c>
      <c r="F2940" s="54">
        <v>3</v>
      </c>
      <c r="G2940" s="52">
        <f t="shared" si="135"/>
        <v>1771</v>
      </c>
      <c r="H2940" s="45">
        <f t="shared" si="136"/>
        <v>2</v>
      </c>
      <c r="I2940" s="43">
        <f t="shared" si="137"/>
        <v>3</v>
      </c>
    </row>
    <row r="2941" spans="3:9" hidden="1" x14ac:dyDescent="0.25">
      <c r="C2941" s="53">
        <v>43813</v>
      </c>
      <c r="D2941" s="45">
        <v>0.68055555555555547</v>
      </c>
      <c r="E2941" s="45" t="s">
        <v>898</v>
      </c>
      <c r="F2941" s="54">
        <v>3</v>
      </c>
      <c r="G2941" s="52">
        <f t="shared" si="135"/>
        <v>1771</v>
      </c>
      <c r="H2941" s="45">
        <f t="shared" si="136"/>
        <v>1</v>
      </c>
      <c r="I2941" s="43">
        <f t="shared" si="137"/>
        <v>3</v>
      </c>
    </row>
    <row r="2942" spans="3:9" x14ac:dyDescent="0.25">
      <c r="C2942" s="53">
        <v>43813</v>
      </c>
      <c r="D2942" s="45">
        <v>0.73611111111111116</v>
      </c>
      <c r="E2942" s="45" t="s">
        <v>898</v>
      </c>
      <c r="F2942" s="54">
        <v>5</v>
      </c>
      <c r="G2942" s="52">
        <f t="shared" si="135"/>
        <v>1772</v>
      </c>
      <c r="H2942" s="45">
        <f t="shared" si="136"/>
        <v>2</v>
      </c>
      <c r="I2942" s="43">
        <f t="shared" si="137"/>
        <v>2</v>
      </c>
    </row>
    <row r="2943" spans="3:9" x14ac:dyDescent="0.25">
      <c r="C2943" s="53">
        <v>43813</v>
      </c>
      <c r="D2943" s="45">
        <v>0.73611111111111116</v>
      </c>
      <c r="E2943" s="45" t="s">
        <v>898</v>
      </c>
      <c r="F2943" s="54">
        <v>5</v>
      </c>
      <c r="G2943" s="52">
        <f t="shared" si="135"/>
        <v>1772</v>
      </c>
      <c r="H2943" s="45">
        <f t="shared" si="136"/>
        <v>1</v>
      </c>
      <c r="I2943" s="43">
        <f t="shared" si="137"/>
        <v>2</v>
      </c>
    </row>
    <row r="2944" spans="3:9" hidden="1" x14ac:dyDescent="0.25">
      <c r="C2944" s="53">
        <v>43813</v>
      </c>
      <c r="D2944" s="45">
        <v>0.76041666666666663</v>
      </c>
      <c r="E2944" s="45" t="s">
        <v>898</v>
      </c>
      <c r="F2944" s="54">
        <v>6</v>
      </c>
      <c r="G2944" s="52">
        <f t="shared" si="135"/>
        <v>1773</v>
      </c>
      <c r="H2944" s="45">
        <f t="shared" si="136"/>
        <v>3</v>
      </c>
      <c r="I2944" s="43">
        <f t="shared" si="137"/>
        <v>3</v>
      </c>
    </row>
    <row r="2945" spans="3:9" hidden="1" x14ac:dyDescent="0.25">
      <c r="C2945" s="53">
        <v>43813</v>
      </c>
      <c r="D2945" s="45">
        <v>0.76041666666666663</v>
      </c>
      <c r="E2945" s="45" t="s">
        <v>898</v>
      </c>
      <c r="F2945" s="54">
        <v>6</v>
      </c>
      <c r="G2945" s="52">
        <f t="shared" si="135"/>
        <v>1773</v>
      </c>
      <c r="H2945" s="45">
        <f t="shared" si="136"/>
        <v>2</v>
      </c>
      <c r="I2945" s="43">
        <f t="shared" si="137"/>
        <v>3</v>
      </c>
    </row>
    <row r="2946" spans="3:9" hidden="1" x14ac:dyDescent="0.25">
      <c r="C2946" s="53">
        <v>43813</v>
      </c>
      <c r="D2946" s="45">
        <v>0.76041666666666663</v>
      </c>
      <c r="E2946" s="45" t="s">
        <v>898</v>
      </c>
      <c r="F2946" s="54">
        <v>6</v>
      </c>
      <c r="G2946" s="52">
        <f t="shared" si="135"/>
        <v>1773</v>
      </c>
      <c r="H2946" s="45">
        <f t="shared" si="136"/>
        <v>1</v>
      </c>
      <c r="I2946" s="43">
        <f t="shared" si="137"/>
        <v>3</v>
      </c>
    </row>
    <row r="2947" spans="3:9" hidden="1" x14ac:dyDescent="0.25">
      <c r="C2947" s="53">
        <v>43813</v>
      </c>
      <c r="D2947" s="45">
        <v>0.78472222222222221</v>
      </c>
      <c r="E2947" s="45" t="s">
        <v>898</v>
      </c>
      <c r="F2947" s="54">
        <v>7</v>
      </c>
      <c r="G2947" s="52">
        <f t="shared" si="135"/>
        <v>1774</v>
      </c>
      <c r="H2947" s="45">
        <f t="shared" si="136"/>
        <v>3</v>
      </c>
      <c r="I2947" s="43">
        <f t="shared" si="137"/>
        <v>3</v>
      </c>
    </row>
    <row r="2948" spans="3:9" hidden="1" x14ac:dyDescent="0.25">
      <c r="C2948" s="53">
        <v>43813</v>
      </c>
      <c r="D2948" s="45">
        <v>0.78472222222222221</v>
      </c>
      <c r="E2948" s="45" t="s">
        <v>898</v>
      </c>
      <c r="F2948" s="54">
        <v>7</v>
      </c>
      <c r="G2948" s="52">
        <f t="shared" si="135"/>
        <v>1774</v>
      </c>
      <c r="H2948" s="45">
        <f t="shared" si="136"/>
        <v>2</v>
      </c>
      <c r="I2948" s="43">
        <f t="shared" si="137"/>
        <v>3</v>
      </c>
    </row>
    <row r="2949" spans="3:9" hidden="1" x14ac:dyDescent="0.25">
      <c r="C2949" s="53">
        <v>43813</v>
      </c>
      <c r="D2949" s="45">
        <v>0.78472222222222221</v>
      </c>
      <c r="E2949" s="45" t="s">
        <v>898</v>
      </c>
      <c r="F2949" s="54">
        <v>7</v>
      </c>
      <c r="G2949" s="52">
        <f t="shared" ref="G2949:G3012" si="138">IF(AND(C2949=C2948,F2949=F2948),G2948,G2948+1)</f>
        <v>1774</v>
      </c>
      <c r="H2949" s="45">
        <f t="shared" si="136"/>
        <v>1</v>
      </c>
      <c r="I2949" s="43">
        <f t="shared" si="137"/>
        <v>3</v>
      </c>
    </row>
    <row r="2950" spans="3:9" hidden="1" x14ac:dyDescent="0.25">
      <c r="C2950" s="53">
        <v>43813</v>
      </c>
      <c r="D2950" s="45">
        <v>0.83333333333333337</v>
      </c>
      <c r="E2950" s="45" t="s">
        <v>898</v>
      </c>
      <c r="F2950" s="54">
        <v>9</v>
      </c>
      <c r="G2950" s="52">
        <f t="shared" si="138"/>
        <v>1775</v>
      </c>
      <c r="H2950" s="45">
        <f t="shared" ref="H2950:H3013" si="139">IF(G2950=G2952,3,IF(G2950=G2951,2,1))</f>
        <v>3</v>
      </c>
      <c r="I2950" s="43">
        <f t="shared" ref="I2950:I3013" si="140">IF(H2948=3,3,IF(H2949=3,3,IF(H2949=2,2,H2950)))</f>
        <v>3</v>
      </c>
    </row>
    <row r="2951" spans="3:9" hidden="1" x14ac:dyDescent="0.25">
      <c r="C2951" s="53">
        <v>43813</v>
      </c>
      <c r="D2951" s="45">
        <v>0.83333333333333337</v>
      </c>
      <c r="E2951" s="45" t="s">
        <v>898</v>
      </c>
      <c r="F2951" s="54">
        <v>9</v>
      </c>
      <c r="G2951" s="52">
        <f t="shared" si="138"/>
        <v>1775</v>
      </c>
      <c r="H2951" s="45">
        <f t="shared" si="139"/>
        <v>2</v>
      </c>
      <c r="I2951" s="43">
        <f t="shared" si="140"/>
        <v>3</v>
      </c>
    </row>
    <row r="2952" spans="3:9" hidden="1" x14ac:dyDescent="0.25">
      <c r="C2952" s="53">
        <v>43813</v>
      </c>
      <c r="D2952" s="45">
        <v>0.83333333333333337</v>
      </c>
      <c r="E2952" s="45" t="s">
        <v>898</v>
      </c>
      <c r="F2952" s="54">
        <v>9</v>
      </c>
      <c r="G2952" s="52">
        <f t="shared" si="138"/>
        <v>1775</v>
      </c>
      <c r="H2952" s="45">
        <f t="shared" si="139"/>
        <v>1</v>
      </c>
      <c r="I2952" s="43">
        <f t="shared" si="140"/>
        <v>3</v>
      </c>
    </row>
    <row r="2953" spans="3:9" x14ac:dyDescent="0.25">
      <c r="C2953" s="53">
        <v>43820</v>
      </c>
      <c r="D2953" s="45">
        <v>0.53819444444444442</v>
      </c>
      <c r="E2953" s="45" t="s">
        <v>898</v>
      </c>
      <c r="F2953" s="54">
        <v>1</v>
      </c>
      <c r="G2953" s="52">
        <f t="shared" si="138"/>
        <v>1776</v>
      </c>
      <c r="H2953" s="45">
        <f t="shared" si="139"/>
        <v>2</v>
      </c>
      <c r="I2953" s="43">
        <f t="shared" si="140"/>
        <v>2</v>
      </c>
    </row>
    <row r="2954" spans="3:9" x14ac:dyDescent="0.25">
      <c r="C2954" s="53">
        <v>43820</v>
      </c>
      <c r="D2954" s="45">
        <v>0.53819444444444442</v>
      </c>
      <c r="E2954" s="45" t="s">
        <v>898</v>
      </c>
      <c r="F2954" s="54">
        <v>1</v>
      </c>
      <c r="G2954" s="52">
        <f t="shared" si="138"/>
        <v>1776</v>
      </c>
      <c r="H2954" s="45">
        <f t="shared" si="139"/>
        <v>1</v>
      </c>
      <c r="I2954" s="43">
        <f t="shared" si="140"/>
        <v>2</v>
      </c>
    </row>
    <row r="2955" spans="3:9" hidden="1" x14ac:dyDescent="0.25">
      <c r="C2955" s="53">
        <v>43820</v>
      </c>
      <c r="D2955" s="45">
        <v>0.58680555555555558</v>
      </c>
      <c r="E2955" s="45" t="s">
        <v>898</v>
      </c>
      <c r="F2955" s="54">
        <v>3</v>
      </c>
      <c r="G2955" s="52">
        <f t="shared" si="138"/>
        <v>1777</v>
      </c>
      <c r="H2955" s="45">
        <f t="shared" si="139"/>
        <v>3</v>
      </c>
      <c r="I2955" s="43">
        <f t="shared" si="140"/>
        <v>3</v>
      </c>
    </row>
    <row r="2956" spans="3:9" hidden="1" x14ac:dyDescent="0.25">
      <c r="C2956" s="53">
        <v>43820</v>
      </c>
      <c r="D2956" s="45">
        <v>0.58680555555555558</v>
      </c>
      <c r="E2956" s="45" t="s">
        <v>898</v>
      </c>
      <c r="F2956" s="54">
        <v>3</v>
      </c>
      <c r="G2956" s="52">
        <f t="shared" si="138"/>
        <v>1777</v>
      </c>
      <c r="H2956" s="45">
        <f t="shared" si="139"/>
        <v>2</v>
      </c>
      <c r="I2956" s="43">
        <f t="shared" si="140"/>
        <v>3</v>
      </c>
    </row>
    <row r="2957" spans="3:9" hidden="1" x14ac:dyDescent="0.25">
      <c r="C2957" s="53">
        <v>43820</v>
      </c>
      <c r="D2957" s="45">
        <v>0.58680555555555558</v>
      </c>
      <c r="E2957" s="45" t="s">
        <v>898</v>
      </c>
      <c r="F2957" s="54">
        <v>3</v>
      </c>
      <c r="G2957" s="52">
        <f t="shared" si="138"/>
        <v>1777</v>
      </c>
      <c r="H2957" s="45">
        <f t="shared" si="139"/>
        <v>1</v>
      </c>
      <c r="I2957" s="43">
        <f t="shared" si="140"/>
        <v>3</v>
      </c>
    </row>
    <row r="2958" spans="3:9" hidden="1" x14ac:dyDescent="0.25">
      <c r="C2958" s="53">
        <v>43820</v>
      </c>
      <c r="D2958" s="45">
        <v>0.63888888888888895</v>
      </c>
      <c r="E2958" s="45" t="s">
        <v>898</v>
      </c>
      <c r="F2958" s="54">
        <v>5</v>
      </c>
      <c r="G2958" s="52">
        <f t="shared" si="138"/>
        <v>1778</v>
      </c>
      <c r="H2958" s="45">
        <f t="shared" si="139"/>
        <v>3</v>
      </c>
      <c r="I2958" s="43">
        <f t="shared" si="140"/>
        <v>3</v>
      </c>
    </row>
    <row r="2959" spans="3:9" hidden="1" x14ac:dyDescent="0.25">
      <c r="C2959" s="53">
        <v>43820</v>
      </c>
      <c r="D2959" s="45">
        <v>0.63888888888888895</v>
      </c>
      <c r="E2959" s="45" t="s">
        <v>898</v>
      </c>
      <c r="F2959" s="54">
        <v>5</v>
      </c>
      <c r="G2959" s="52">
        <f t="shared" si="138"/>
        <v>1778</v>
      </c>
      <c r="H2959" s="45">
        <f t="shared" si="139"/>
        <v>2</v>
      </c>
      <c r="I2959" s="43">
        <f t="shared" si="140"/>
        <v>3</v>
      </c>
    </row>
    <row r="2960" spans="3:9" hidden="1" x14ac:dyDescent="0.25">
      <c r="C2960" s="53">
        <v>43820</v>
      </c>
      <c r="D2960" s="45">
        <v>0.63888888888888895</v>
      </c>
      <c r="E2960" s="45" t="s">
        <v>898</v>
      </c>
      <c r="F2960" s="54">
        <v>5</v>
      </c>
      <c r="G2960" s="52">
        <f t="shared" si="138"/>
        <v>1778</v>
      </c>
      <c r="H2960" s="45">
        <f t="shared" si="139"/>
        <v>1</v>
      </c>
      <c r="I2960" s="43">
        <f t="shared" si="140"/>
        <v>3</v>
      </c>
    </row>
    <row r="2961" spans="3:9" hidden="1" x14ac:dyDescent="0.25">
      <c r="C2961" s="53">
        <v>43820</v>
      </c>
      <c r="D2961" s="45">
        <v>0.69444444444444453</v>
      </c>
      <c r="E2961" s="45" t="s">
        <v>898</v>
      </c>
      <c r="F2961" s="54">
        <v>7</v>
      </c>
      <c r="G2961" s="52">
        <f t="shared" si="138"/>
        <v>1779</v>
      </c>
      <c r="H2961" s="45">
        <f t="shared" si="139"/>
        <v>3</v>
      </c>
      <c r="I2961" s="43">
        <f t="shared" si="140"/>
        <v>3</v>
      </c>
    </row>
    <row r="2962" spans="3:9" hidden="1" x14ac:dyDescent="0.25">
      <c r="C2962" s="53">
        <v>43820</v>
      </c>
      <c r="D2962" s="45">
        <v>0.69444444444444453</v>
      </c>
      <c r="E2962" s="45" t="s">
        <v>898</v>
      </c>
      <c r="F2962" s="54">
        <v>7</v>
      </c>
      <c r="G2962" s="52">
        <f t="shared" si="138"/>
        <v>1779</v>
      </c>
      <c r="H2962" s="45">
        <f t="shared" si="139"/>
        <v>2</v>
      </c>
      <c r="I2962" s="43">
        <f t="shared" si="140"/>
        <v>3</v>
      </c>
    </row>
    <row r="2963" spans="3:9" hidden="1" x14ac:dyDescent="0.25">
      <c r="C2963" s="53">
        <v>43820</v>
      </c>
      <c r="D2963" s="45">
        <v>0.69444444444444453</v>
      </c>
      <c r="E2963" s="45" t="s">
        <v>898</v>
      </c>
      <c r="F2963" s="54">
        <v>7</v>
      </c>
      <c r="G2963" s="52">
        <f t="shared" si="138"/>
        <v>1779</v>
      </c>
      <c r="H2963" s="45">
        <f t="shared" si="139"/>
        <v>1</v>
      </c>
      <c r="I2963" s="43">
        <f t="shared" si="140"/>
        <v>3</v>
      </c>
    </row>
    <row r="2964" spans="3:9" hidden="1" x14ac:dyDescent="0.25">
      <c r="C2964" s="53">
        <v>43820</v>
      </c>
      <c r="D2964" s="45">
        <v>0.72222222222222221</v>
      </c>
      <c r="E2964" s="45" t="s">
        <v>898</v>
      </c>
      <c r="F2964" s="54">
        <v>8</v>
      </c>
      <c r="G2964" s="52">
        <f t="shared" si="138"/>
        <v>1780</v>
      </c>
      <c r="H2964" s="45">
        <f t="shared" si="139"/>
        <v>3</v>
      </c>
      <c r="I2964" s="43">
        <f t="shared" si="140"/>
        <v>3</v>
      </c>
    </row>
    <row r="2965" spans="3:9" hidden="1" x14ac:dyDescent="0.25">
      <c r="C2965" s="53">
        <v>43820</v>
      </c>
      <c r="D2965" s="45">
        <v>0.72222222222222221</v>
      </c>
      <c r="E2965" s="45" t="s">
        <v>898</v>
      </c>
      <c r="F2965" s="54">
        <v>8</v>
      </c>
      <c r="G2965" s="52">
        <f t="shared" si="138"/>
        <v>1780</v>
      </c>
      <c r="H2965" s="45">
        <f t="shared" si="139"/>
        <v>2</v>
      </c>
      <c r="I2965" s="43">
        <f t="shared" si="140"/>
        <v>3</v>
      </c>
    </row>
    <row r="2966" spans="3:9" hidden="1" x14ac:dyDescent="0.25">
      <c r="C2966" s="53">
        <v>43820</v>
      </c>
      <c r="D2966" s="45">
        <v>0.72222222222222221</v>
      </c>
      <c r="E2966" s="45" t="s">
        <v>898</v>
      </c>
      <c r="F2966" s="54">
        <v>8</v>
      </c>
      <c r="G2966" s="52">
        <f t="shared" si="138"/>
        <v>1780</v>
      </c>
      <c r="H2966" s="45">
        <f t="shared" si="139"/>
        <v>1</v>
      </c>
      <c r="I2966" s="43">
        <f t="shared" si="140"/>
        <v>3</v>
      </c>
    </row>
    <row r="2967" spans="3:9" hidden="1" x14ac:dyDescent="0.25">
      <c r="C2967" s="53">
        <v>43820</v>
      </c>
      <c r="D2967" s="45">
        <v>0.75</v>
      </c>
      <c r="E2967" s="45" t="s">
        <v>898</v>
      </c>
      <c r="F2967" s="54">
        <v>9</v>
      </c>
      <c r="G2967" s="52">
        <f t="shared" si="138"/>
        <v>1781</v>
      </c>
      <c r="H2967" s="45">
        <f t="shared" si="139"/>
        <v>3</v>
      </c>
      <c r="I2967" s="43">
        <f t="shared" si="140"/>
        <v>3</v>
      </c>
    </row>
    <row r="2968" spans="3:9" hidden="1" x14ac:dyDescent="0.25">
      <c r="C2968" s="53">
        <v>43820</v>
      </c>
      <c r="D2968" s="45">
        <v>0.75</v>
      </c>
      <c r="E2968" s="45" t="s">
        <v>898</v>
      </c>
      <c r="F2968" s="54">
        <v>9</v>
      </c>
      <c r="G2968" s="52">
        <f t="shared" si="138"/>
        <v>1781</v>
      </c>
      <c r="H2968" s="45">
        <f t="shared" si="139"/>
        <v>2</v>
      </c>
      <c r="I2968" s="43">
        <f t="shared" si="140"/>
        <v>3</v>
      </c>
    </row>
    <row r="2969" spans="3:9" hidden="1" x14ac:dyDescent="0.25">
      <c r="C2969" s="53">
        <v>43820</v>
      </c>
      <c r="D2969" s="45">
        <v>0.75</v>
      </c>
      <c r="E2969" s="45" t="s">
        <v>898</v>
      </c>
      <c r="F2969" s="54">
        <v>9</v>
      </c>
      <c r="G2969" s="52">
        <f t="shared" si="138"/>
        <v>1781</v>
      </c>
      <c r="H2969" s="45">
        <f t="shared" si="139"/>
        <v>1</v>
      </c>
      <c r="I2969" s="43">
        <f t="shared" si="140"/>
        <v>3</v>
      </c>
    </row>
    <row r="2970" spans="3:9" hidden="1" x14ac:dyDescent="0.25">
      <c r="C2970" s="53">
        <v>43825</v>
      </c>
      <c r="D2970" s="45">
        <v>0.55902777777777779</v>
      </c>
      <c r="E2970" s="45" t="s">
        <v>261</v>
      </c>
      <c r="F2970" s="54">
        <v>1</v>
      </c>
      <c r="G2970" s="52">
        <f t="shared" si="138"/>
        <v>1782</v>
      </c>
      <c r="H2970" s="45">
        <f t="shared" si="139"/>
        <v>3</v>
      </c>
      <c r="I2970" s="43">
        <f t="shared" si="140"/>
        <v>3</v>
      </c>
    </row>
    <row r="2971" spans="3:9" hidden="1" x14ac:dyDescent="0.25">
      <c r="C2971" s="53">
        <v>43825</v>
      </c>
      <c r="D2971" s="45">
        <v>0.55902777777777779</v>
      </c>
      <c r="E2971" s="45" t="s">
        <v>261</v>
      </c>
      <c r="F2971" s="54">
        <v>1</v>
      </c>
      <c r="G2971" s="52">
        <f t="shared" si="138"/>
        <v>1782</v>
      </c>
      <c r="H2971" s="45">
        <f t="shared" si="139"/>
        <v>2</v>
      </c>
      <c r="I2971" s="43">
        <f t="shared" si="140"/>
        <v>3</v>
      </c>
    </row>
    <row r="2972" spans="3:9" hidden="1" x14ac:dyDescent="0.25">
      <c r="C2972" s="53">
        <v>43825</v>
      </c>
      <c r="D2972" s="45">
        <v>0.55902777777777779</v>
      </c>
      <c r="E2972" s="45" t="s">
        <v>261</v>
      </c>
      <c r="F2972" s="54">
        <v>1</v>
      </c>
      <c r="G2972" s="52">
        <f t="shared" si="138"/>
        <v>1782</v>
      </c>
      <c r="H2972" s="45">
        <f t="shared" si="139"/>
        <v>1</v>
      </c>
      <c r="I2972" s="43">
        <f t="shared" si="140"/>
        <v>3</v>
      </c>
    </row>
    <row r="2973" spans="3:9" hidden="1" x14ac:dyDescent="0.25">
      <c r="C2973" s="53">
        <v>43825</v>
      </c>
      <c r="D2973" s="45">
        <v>0.60763888888888895</v>
      </c>
      <c r="E2973" s="45" t="s">
        <v>261</v>
      </c>
      <c r="F2973" s="54">
        <v>3</v>
      </c>
      <c r="G2973" s="52">
        <f t="shared" si="138"/>
        <v>1783</v>
      </c>
      <c r="H2973" s="45">
        <f t="shared" si="139"/>
        <v>3</v>
      </c>
      <c r="I2973" s="43">
        <f t="shared" si="140"/>
        <v>3</v>
      </c>
    </row>
    <row r="2974" spans="3:9" hidden="1" x14ac:dyDescent="0.25">
      <c r="C2974" s="53">
        <v>43825</v>
      </c>
      <c r="D2974" s="45">
        <v>0.60763888888888895</v>
      </c>
      <c r="E2974" s="45" t="s">
        <v>261</v>
      </c>
      <c r="F2974" s="54">
        <v>3</v>
      </c>
      <c r="G2974" s="52">
        <f t="shared" si="138"/>
        <v>1783</v>
      </c>
      <c r="H2974" s="45">
        <f t="shared" si="139"/>
        <v>2</v>
      </c>
      <c r="I2974" s="43">
        <f t="shared" si="140"/>
        <v>3</v>
      </c>
    </row>
    <row r="2975" spans="3:9" hidden="1" x14ac:dyDescent="0.25">
      <c r="C2975" s="53">
        <v>43825</v>
      </c>
      <c r="D2975" s="45">
        <v>0.60763888888888895</v>
      </c>
      <c r="E2975" s="45" t="s">
        <v>261</v>
      </c>
      <c r="F2975" s="54">
        <v>3</v>
      </c>
      <c r="G2975" s="52">
        <f t="shared" si="138"/>
        <v>1783</v>
      </c>
      <c r="H2975" s="45">
        <f t="shared" si="139"/>
        <v>1</v>
      </c>
      <c r="I2975" s="43">
        <f t="shared" si="140"/>
        <v>3</v>
      </c>
    </row>
    <row r="2976" spans="3:9" hidden="1" x14ac:dyDescent="0.25">
      <c r="C2976" s="53">
        <v>43825</v>
      </c>
      <c r="D2976" s="45">
        <v>0.63194444444444442</v>
      </c>
      <c r="E2976" s="45" t="s">
        <v>261</v>
      </c>
      <c r="F2976" s="54">
        <v>4</v>
      </c>
      <c r="G2976" s="52">
        <f t="shared" si="138"/>
        <v>1784</v>
      </c>
      <c r="H2976" s="45">
        <f t="shared" si="139"/>
        <v>3</v>
      </c>
      <c r="I2976" s="43">
        <f t="shared" si="140"/>
        <v>3</v>
      </c>
    </row>
    <row r="2977" spans="3:9" hidden="1" x14ac:dyDescent="0.25">
      <c r="C2977" s="53">
        <v>43825</v>
      </c>
      <c r="D2977" s="45">
        <v>0.63194444444444442</v>
      </c>
      <c r="E2977" s="45" t="s">
        <v>261</v>
      </c>
      <c r="F2977" s="54">
        <v>4</v>
      </c>
      <c r="G2977" s="52">
        <f t="shared" si="138"/>
        <v>1784</v>
      </c>
      <c r="H2977" s="45">
        <f t="shared" si="139"/>
        <v>2</v>
      </c>
      <c r="I2977" s="43">
        <f t="shared" si="140"/>
        <v>3</v>
      </c>
    </row>
    <row r="2978" spans="3:9" hidden="1" x14ac:dyDescent="0.25">
      <c r="C2978" s="53">
        <v>43825</v>
      </c>
      <c r="D2978" s="45">
        <v>0.63194444444444442</v>
      </c>
      <c r="E2978" s="45" t="s">
        <v>261</v>
      </c>
      <c r="F2978" s="54">
        <v>4</v>
      </c>
      <c r="G2978" s="52">
        <f t="shared" si="138"/>
        <v>1784</v>
      </c>
      <c r="H2978" s="45">
        <f t="shared" si="139"/>
        <v>1</v>
      </c>
      <c r="I2978" s="43">
        <f t="shared" si="140"/>
        <v>3</v>
      </c>
    </row>
    <row r="2979" spans="3:9" hidden="1" x14ac:dyDescent="0.25">
      <c r="C2979" s="53">
        <v>43825</v>
      </c>
      <c r="D2979" s="45">
        <v>0.6875</v>
      </c>
      <c r="E2979" s="45" t="s">
        <v>261</v>
      </c>
      <c r="F2979" s="54">
        <v>6</v>
      </c>
      <c r="G2979" s="52">
        <f t="shared" si="138"/>
        <v>1785</v>
      </c>
      <c r="H2979" s="45">
        <f t="shared" si="139"/>
        <v>3</v>
      </c>
      <c r="I2979" s="43">
        <f t="shared" si="140"/>
        <v>3</v>
      </c>
    </row>
    <row r="2980" spans="3:9" hidden="1" x14ac:dyDescent="0.25">
      <c r="C2980" s="53">
        <v>43825</v>
      </c>
      <c r="D2980" s="45">
        <v>0.6875</v>
      </c>
      <c r="E2980" s="45" t="s">
        <v>261</v>
      </c>
      <c r="F2980" s="54">
        <v>6</v>
      </c>
      <c r="G2980" s="52">
        <f t="shared" si="138"/>
        <v>1785</v>
      </c>
      <c r="H2980" s="45">
        <f t="shared" si="139"/>
        <v>2</v>
      </c>
      <c r="I2980" s="43">
        <f t="shared" si="140"/>
        <v>3</v>
      </c>
    </row>
    <row r="2981" spans="3:9" hidden="1" x14ac:dyDescent="0.25">
      <c r="C2981" s="53">
        <v>43825</v>
      </c>
      <c r="D2981" s="45">
        <v>0.6875</v>
      </c>
      <c r="E2981" s="45" t="s">
        <v>261</v>
      </c>
      <c r="F2981" s="54">
        <v>6</v>
      </c>
      <c r="G2981" s="52">
        <f t="shared" si="138"/>
        <v>1785</v>
      </c>
      <c r="H2981" s="45">
        <f t="shared" si="139"/>
        <v>1</v>
      </c>
      <c r="I2981" s="43">
        <f t="shared" si="140"/>
        <v>3</v>
      </c>
    </row>
    <row r="2982" spans="3:9" hidden="1" x14ac:dyDescent="0.25">
      <c r="C2982" s="53">
        <v>43825</v>
      </c>
      <c r="D2982" s="45">
        <v>0.71527777777777779</v>
      </c>
      <c r="E2982" s="45" t="s">
        <v>261</v>
      </c>
      <c r="F2982" s="54">
        <v>7</v>
      </c>
      <c r="G2982" s="52">
        <f t="shared" si="138"/>
        <v>1786</v>
      </c>
      <c r="H2982" s="45">
        <f t="shared" si="139"/>
        <v>3</v>
      </c>
      <c r="I2982" s="43">
        <f t="shared" si="140"/>
        <v>3</v>
      </c>
    </row>
    <row r="2983" spans="3:9" hidden="1" x14ac:dyDescent="0.25">
      <c r="C2983" s="53">
        <v>43825</v>
      </c>
      <c r="D2983" s="45">
        <v>0.71527777777777779</v>
      </c>
      <c r="E2983" s="45" t="s">
        <v>261</v>
      </c>
      <c r="F2983" s="54">
        <v>7</v>
      </c>
      <c r="G2983" s="52">
        <f t="shared" si="138"/>
        <v>1786</v>
      </c>
      <c r="H2983" s="45">
        <f t="shared" si="139"/>
        <v>2</v>
      </c>
      <c r="I2983" s="43">
        <f t="shared" si="140"/>
        <v>3</v>
      </c>
    </row>
    <row r="2984" spans="3:9" hidden="1" x14ac:dyDescent="0.25">
      <c r="C2984" s="53">
        <v>43825</v>
      </c>
      <c r="D2984" s="45">
        <v>0.71527777777777779</v>
      </c>
      <c r="E2984" s="45" t="s">
        <v>261</v>
      </c>
      <c r="F2984" s="54">
        <v>7</v>
      </c>
      <c r="G2984" s="52">
        <f t="shared" si="138"/>
        <v>1786</v>
      </c>
      <c r="H2984" s="45">
        <f t="shared" si="139"/>
        <v>1</v>
      </c>
      <c r="I2984" s="43">
        <f t="shared" si="140"/>
        <v>3</v>
      </c>
    </row>
    <row r="2985" spans="3:9" hidden="1" x14ac:dyDescent="0.25">
      <c r="C2985" s="53">
        <v>43825</v>
      </c>
      <c r="D2985" s="45">
        <v>0.73958333333333337</v>
      </c>
      <c r="E2985" s="45" t="s">
        <v>261</v>
      </c>
      <c r="F2985" s="54">
        <v>8</v>
      </c>
      <c r="G2985" s="52">
        <f t="shared" si="138"/>
        <v>1787</v>
      </c>
      <c r="H2985" s="45">
        <f t="shared" si="139"/>
        <v>3</v>
      </c>
      <c r="I2985" s="43">
        <f t="shared" si="140"/>
        <v>3</v>
      </c>
    </row>
    <row r="2986" spans="3:9" hidden="1" x14ac:dyDescent="0.25">
      <c r="C2986" s="53">
        <v>43825</v>
      </c>
      <c r="D2986" s="45">
        <v>0.73958333333333337</v>
      </c>
      <c r="E2986" s="45" t="s">
        <v>261</v>
      </c>
      <c r="F2986" s="54">
        <v>8</v>
      </c>
      <c r="G2986" s="52">
        <f t="shared" si="138"/>
        <v>1787</v>
      </c>
      <c r="H2986" s="45">
        <f t="shared" si="139"/>
        <v>2</v>
      </c>
      <c r="I2986" s="43">
        <f t="shared" si="140"/>
        <v>3</v>
      </c>
    </row>
    <row r="2987" spans="3:9" hidden="1" x14ac:dyDescent="0.25">
      <c r="C2987" s="53">
        <v>43825</v>
      </c>
      <c r="D2987" s="45">
        <v>0.73958333333333337</v>
      </c>
      <c r="E2987" s="45" t="s">
        <v>261</v>
      </c>
      <c r="F2987" s="54">
        <v>8</v>
      </c>
      <c r="G2987" s="52">
        <f t="shared" si="138"/>
        <v>1787</v>
      </c>
      <c r="H2987" s="45">
        <f t="shared" si="139"/>
        <v>1</v>
      </c>
      <c r="I2987" s="43">
        <f t="shared" si="140"/>
        <v>3</v>
      </c>
    </row>
    <row r="2988" spans="3:9" hidden="1" x14ac:dyDescent="0.25">
      <c r="C2988" s="53">
        <v>43827</v>
      </c>
      <c r="D2988" s="45">
        <v>0.52777777777777779</v>
      </c>
      <c r="E2988" s="45" t="s">
        <v>303</v>
      </c>
      <c r="F2988" s="54">
        <v>1</v>
      </c>
      <c r="G2988" s="52">
        <f t="shared" si="138"/>
        <v>1788</v>
      </c>
      <c r="H2988" s="45">
        <f t="shared" si="139"/>
        <v>3</v>
      </c>
      <c r="I2988" s="43">
        <f t="shared" si="140"/>
        <v>3</v>
      </c>
    </row>
    <row r="2989" spans="3:9" hidden="1" x14ac:dyDescent="0.25">
      <c r="C2989" s="53">
        <v>43827</v>
      </c>
      <c r="D2989" s="45">
        <v>0.52777777777777779</v>
      </c>
      <c r="E2989" s="45" t="s">
        <v>303</v>
      </c>
      <c r="F2989" s="54">
        <v>1</v>
      </c>
      <c r="G2989" s="52">
        <f t="shared" si="138"/>
        <v>1788</v>
      </c>
      <c r="H2989" s="45">
        <f t="shared" si="139"/>
        <v>2</v>
      </c>
      <c r="I2989" s="43">
        <f t="shared" si="140"/>
        <v>3</v>
      </c>
    </row>
    <row r="2990" spans="3:9" hidden="1" x14ac:dyDescent="0.25">
      <c r="C2990" s="53">
        <v>43827</v>
      </c>
      <c r="D2990" s="45">
        <v>0.52777777777777779</v>
      </c>
      <c r="E2990" s="45" t="s">
        <v>303</v>
      </c>
      <c r="F2990" s="54">
        <v>1</v>
      </c>
      <c r="G2990" s="52">
        <f t="shared" si="138"/>
        <v>1788</v>
      </c>
      <c r="H2990" s="45">
        <f t="shared" si="139"/>
        <v>1</v>
      </c>
      <c r="I2990" s="43">
        <f t="shared" si="140"/>
        <v>3</v>
      </c>
    </row>
    <row r="2991" spans="3:9" x14ac:dyDescent="0.25">
      <c r="C2991" s="53">
        <v>43827</v>
      </c>
      <c r="D2991" s="45">
        <v>0.66319444444444442</v>
      </c>
      <c r="E2991" s="45" t="s">
        <v>303</v>
      </c>
      <c r="F2991" s="54">
        <v>6</v>
      </c>
      <c r="G2991" s="52">
        <f t="shared" si="138"/>
        <v>1789</v>
      </c>
      <c r="H2991" s="45">
        <f t="shared" si="139"/>
        <v>2</v>
      </c>
      <c r="I2991" s="43">
        <f t="shared" si="140"/>
        <v>2</v>
      </c>
    </row>
    <row r="2992" spans="3:9" x14ac:dyDescent="0.25">
      <c r="C2992" s="53">
        <v>43827</v>
      </c>
      <c r="D2992" s="45">
        <v>0.66319444444444442</v>
      </c>
      <c r="E2992" s="45" t="s">
        <v>303</v>
      </c>
      <c r="F2992" s="54">
        <v>6</v>
      </c>
      <c r="G2992" s="52">
        <f t="shared" si="138"/>
        <v>1789</v>
      </c>
      <c r="H2992" s="45">
        <f t="shared" si="139"/>
        <v>1</v>
      </c>
      <c r="I2992" s="43">
        <f t="shared" si="140"/>
        <v>2</v>
      </c>
    </row>
    <row r="2993" spans="3:9" x14ac:dyDescent="0.25">
      <c r="C2993" s="53">
        <v>43827</v>
      </c>
      <c r="D2993" s="45">
        <v>0.71875</v>
      </c>
      <c r="E2993" s="45" t="s">
        <v>303</v>
      </c>
      <c r="F2993" s="54">
        <v>8</v>
      </c>
      <c r="G2993" s="52">
        <f t="shared" si="138"/>
        <v>1790</v>
      </c>
      <c r="H2993" s="45">
        <f t="shared" si="139"/>
        <v>2</v>
      </c>
      <c r="I2993" s="43">
        <f t="shared" si="140"/>
        <v>2</v>
      </c>
    </row>
    <row r="2994" spans="3:9" x14ac:dyDescent="0.25">
      <c r="C2994" s="53">
        <v>43827</v>
      </c>
      <c r="D2994" s="45">
        <v>0.71875</v>
      </c>
      <c r="E2994" s="45" t="s">
        <v>303</v>
      </c>
      <c r="F2994" s="54">
        <v>8</v>
      </c>
      <c r="G2994" s="52">
        <f t="shared" si="138"/>
        <v>1790</v>
      </c>
      <c r="H2994" s="45">
        <f t="shared" si="139"/>
        <v>1</v>
      </c>
      <c r="I2994" s="43">
        <f t="shared" si="140"/>
        <v>2</v>
      </c>
    </row>
    <row r="2995" spans="3:9" hidden="1" x14ac:dyDescent="0.25">
      <c r="C2995" s="53">
        <v>43827</v>
      </c>
      <c r="D2995" s="45">
        <v>0.74652777777777779</v>
      </c>
      <c r="E2995" s="45" t="s">
        <v>303</v>
      </c>
      <c r="F2995" s="54">
        <v>9</v>
      </c>
      <c r="G2995" s="52">
        <f t="shared" si="138"/>
        <v>1791</v>
      </c>
      <c r="H2995" s="45">
        <f t="shared" si="139"/>
        <v>3</v>
      </c>
      <c r="I2995" s="43">
        <f t="shared" si="140"/>
        <v>3</v>
      </c>
    </row>
    <row r="2996" spans="3:9" hidden="1" x14ac:dyDescent="0.25">
      <c r="C2996" s="53">
        <v>43827</v>
      </c>
      <c r="D2996" s="45">
        <v>0.74652777777777779</v>
      </c>
      <c r="E2996" s="45" t="s">
        <v>303</v>
      </c>
      <c r="F2996" s="54">
        <v>9</v>
      </c>
      <c r="G2996" s="52">
        <f t="shared" si="138"/>
        <v>1791</v>
      </c>
      <c r="H2996" s="45">
        <f t="shared" si="139"/>
        <v>2</v>
      </c>
      <c r="I2996" s="43">
        <f t="shared" si="140"/>
        <v>3</v>
      </c>
    </row>
    <row r="2997" spans="3:9" hidden="1" x14ac:dyDescent="0.25">
      <c r="C2997" s="53">
        <v>43827</v>
      </c>
      <c r="D2997" s="45">
        <v>0.74652777777777779</v>
      </c>
      <c r="E2997" s="45" t="s">
        <v>303</v>
      </c>
      <c r="F2997" s="54">
        <v>9</v>
      </c>
      <c r="G2997" s="52">
        <f t="shared" si="138"/>
        <v>1791</v>
      </c>
      <c r="H2997" s="45">
        <f t="shared" si="139"/>
        <v>1</v>
      </c>
      <c r="I2997" s="43">
        <f t="shared" si="140"/>
        <v>3</v>
      </c>
    </row>
    <row r="2998" spans="3:9" x14ac:dyDescent="0.25">
      <c r="C2998" s="53">
        <v>43831</v>
      </c>
      <c r="D2998" s="45">
        <v>0.57638888888888895</v>
      </c>
      <c r="E2998" s="45" t="s">
        <v>898</v>
      </c>
      <c r="F2998" s="54">
        <v>2</v>
      </c>
      <c r="G2998" s="52">
        <f t="shared" si="138"/>
        <v>1792</v>
      </c>
      <c r="H2998" s="45">
        <f t="shared" si="139"/>
        <v>2</v>
      </c>
      <c r="I2998" s="43">
        <f t="shared" si="140"/>
        <v>2</v>
      </c>
    </row>
    <row r="2999" spans="3:9" x14ac:dyDescent="0.25">
      <c r="C2999" s="53">
        <v>43831</v>
      </c>
      <c r="D2999" s="45">
        <v>0.57638888888888895</v>
      </c>
      <c r="E2999" s="45" t="s">
        <v>898</v>
      </c>
      <c r="F2999" s="54">
        <v>2</v>
      </c>
      <c r="G2999" s="52">
        <f t="shared" si="138"/>
        <v>1792</v>
      </c>
      <c r="H2999" s="45">
        <f t="shared" si="139"/>
        <v>1</v>
      </c>
      <c r="I2999" s="43">
        <f t="shared" si="140"/>
        <v>2</v>
      </c>
    </row>
    <row r="3000" spans="3:9" x14ac:dyDescent="0.25">
      <c r="C3000" s="53">
        <v>43831</v>
      </c>
      <c r="D3000" s="45">
        <v>0.60069444444444442</v>
      </c>
      <c r="E3000" s="45" t="s">
        <v>898</v>
      </c>
      <c r="F3000" s="54">
        <v>3</v>
      </c>
      <c r="G3000" s="52">
        <f t="shared" si="138"/>
        <v>1793</v>
      </c>
      <c r="H3000" s="45">
        <f t="shared" si="139"/>
        <v>2</v>
      </c>
      <c r="I3000" s="43">
        <f t="shared" si="140"/>
        <v>2</v>
      </c>
    </row>
    <row r="3001" spans="3:9" x14ac:dyDescent="0.25">
      <c r="C3001" s="53">
        <v>43831</v>
      </c>
      <c r="D3001" s="45">
        <v>0.60069444444444442</v>
      </c>
      <c r="E3001" s="45" t="s">
        <v>898</v>
      </c>
      <c r="F3001" s="54">
        <v>3</v>
      </c>
      <c r="G3001" s="52">
        <f t="shared" si="138"/>
        <v>1793</v>
      </c>
      <c r="H3001" s="45">
        <f t="shared" si="139"/>
        <v>1</v>
      </c>
      <c r="I3001" s="43">
        <f t="shared" si="140"/>
        <v>2</v>
      </c>
    </row>
    <row r="3002" spans="3:9" hidden="1" x14ac:dyDescent="0.25">
      <c r="C3002" s="53">
        <v>43831</v>
      </c>
      <c r="D3002" s="45">
        <v>0.625</v>
      </c>
      <c r="E3002" s="45" t="s">
        <v>898</v>
      </c>
      <c r="F3002" s="54">
        <v>4</v>
      </c>
      <c r="G3002" s="52">
        <f t="shared" si="138"/>
        <v>1794</v>
      </c>
      <c r="H3002" s="45">
        <f t="shared" si="139"/>
        <v>3</v>
      </c>
      <c r="I3002" s="43">
        <f t="shared" si="140"/>
        <v>3</v>
      </c>
    </row>
    <row r="3003" spans="3:9" hidden="1" x14ac:dyDescent="0.25">
      <c r="C3003" s="53">
        <v>43831</v>
      </c>
      <c r="D3003" s="45">
        <v>0.625</v>
      </c>
      <c r="E3003" s="45" t="s">
        <v>898</v>
      </c>
      <c r="F3003" s="54">
        <v>4</v>
      </c>
      <c r="G3003" s="52">
        <f t="shared" si="138"/>
        <v>1794</v>
      </c>
      <c r="H3003" s="45">
        <f t="shared" si="139"/>
        <v>2</v>
      </c>
      <c r="I3003" s="43">
        <f t="shared" si="140"/>
        <v>3</v>
      </c>
    </row>
    <row r="3004" spans="3:9" hidden="1" x14ac:dyDescent="0.25">
      <c r="C3004" s="53">
        <v>43831</v>
      </c>
      <c r="D3004" s="45">
        <v>0.625</v>
      </c>
      <c r="E3004" s="45" t="s">
        <v>898</v>
      </c>
      <c r="F3004" s="54">
        <v>4</v>
      </c>
      <c r="G3004" s="52">
        <f t="shared" si="138"/>
        <v>1794</v>
      </c>
      <c r="H3004" s="45">
        <f t="shared" si="139"/>
        <v>1</v>
      </c>
      <c r="I3004" s="43">
        <f t="shared" si="140"/>
        <v>3</v>
      </c>
    </row>
    <row r="3005" spans="3:9" x14ac:dyDescent="0.25">
      <c r="C3005" s="53">
        <v>43831</v>
      </c>
      <c r="D3005" s="45">
        <v>0.65277777777777779</v>
      </c>
      <c r="E3005" s="45" t="s">
        <v>898</v>
      </c>
      <c r="F3005" s="54">
        <v>5</v>
      </c>
      <c r="G3005" s="52">
        <f t="shared" si="138"/>
        <v>1795</v>
      </c>
      <c r="H3005" s="45">
        <f t="shared" si="139"/>
        <v>2</v>
      </c>
      <c r="I3005" s="43">
        <f t="shared" si="140"/>
        <v>2</v>
      </c>
    </row>
    <row r="3006" spans="3:9" x14ac:dyDescent="0.25">
      <c r="C3006" s="53">
        <v>43831</v>
      </c>
      <c r="D3006" s="45">
        <v>0.65277777777777779</v>
      </c>
      <c r="E3006" s="45" t="s">
        <v>898</v>
      </c>
      <c r="F3006" s="54">
        <v>5</v>
      </c>
      <c r="G3006" s="52">
        <f t="shared" si="138"/>
        <v>1795</v>
      </c>
      <c r="H3006" s="45">
        <f t="shared" si="139"/>
        <v>1</v>
      </c>
      <c r="I3006" s="43">
        <f t="shared" si="140"/>
        <v>2</v>
      </c>
    </row>
    <row r="3007" spans="3:9" hidden="1" x14ac:dyDescent="0.25">
      <c r="C3007" s="53">
        <v>43831</v>
      </c>
      <c r="D3007" s="45">
        <v>0.68055555555555547</v>
      </c>
      <c r="E3007" s="45" t="s">
        <v>898</v>
      </c>
      <c r="F3007" s="54">
        <v>6</v>
      </c>
      <c r="G3007" s="52">
        <f t="shared" si="138"/>
        <v>1796</v>
      </c>
      <c r="H3007" s="45">
        <f t="shared" si="139"/>
        <v>3</v>
      </c>
      <c r="I3007" s="43">
        <f t="shared" si="140"/>
        <v>3</v>
      </c>
    </row>
    <row r="3008" spans="3:9" hidden="1" x14ac:dyDescent="0.25">
      <c r="C3008" s="53">
        <v>43831</v>
      </c>
      <c r="D3008" s="45">
        <v>0.68055555555555547</v>
      </c>
      <c r="E3008" s="45" t="s">
        <v>898</v>
      </c>
      <c r="F3008" s="54">
        <v>6</v>
      </c>
      <c r="G3008" s="52">
        <f t="shared" si="138"/>
        <v>1796</v>
      </c>
      <c r="H3008" s="45">
        <f t="shared" si="139"/>
        <v>2</v>
      </c>
      <c r="I3008" s="43">
        <f t="shared" si="140"/>
        <v>3</v>
      </c>
    </row>
    <row r="3009" spans="3:9" hidden="1" x14ac:dyDescent="0.25">
      <c r="C3009" s="53">
        <v>43831</v>
      </c>
      <c r="D3009" s="45">
        <v>0.68055555555555547</v>
      </c>
      <c r="E3009" s="45" t="s">
        <v>898</v>
      </c>
      <c r="F3009" s="54">
        <v>6</v>
      </c>
      <c r="G3009" s="52">
        <f t="shared" si="138"/>
        <v>1796</v>
      </c>
      <c r="H3009" s="45">
        <f t="shared" si="139"/>
        <v>1</v>
      </c>
      <c r="I3009" s="43">
        <f t="shared" si="140"/>
        <v>3</v>
      </c>
    </row>
    <row r="3010" spans="3:9" hidden="1" x14ac:dyDescent="0.25">
      <c r="C3010" s="53">
        <v>43831</v>
      </c>
      <c r="D3010" s="45">
        <v>0.70833333333333337</v>
      </c>
      <c r="E3010" s="45" t="s">
        <v>898</v>
      </c>
      <c r="F3010" s="54">
        <v>7</v>
      </c>
      <c r="G3010" s="52">
        <f t="shared" si="138"/>
        <v>1797</v>
      </c>
      <c r="H3010" s="45">
        <f t="shared" si="139"/>
        <v>3</v>
      </c>
      <c r="I3010" s="43">
        <f t="shared" si="140"/>
        <v>3</v>
      </c>
    </row>
    <row r="3011" spans="3:9" hidden="1" x14ac:dyDescent="0.25">
      <c r="C3011" s="53">
        <v>43831</v>
      </c>
      <c r="D3011" s="45">
        <v>0.70833333333333337</v>
      </c>
      <c r="E3011" s="45" t="s">
        <v>898</v>
      </c>
      <c r="F3011" s="54">
        <v>7</v>
      </c>
      <c r="G3011" s="52">
        <f t="shared" si="138"/>
        <v>1797</v>
      </c>
      <c r="H3011" s="45">
        <f t="shared" si="139"/>
        <v>2</v>
      </c>
      <c r="I3011" s="43">
        <f t="shared" si="140"/>
        <v>3</v>
      </c>
    </row>
    <row r="3012" spans="3:9" hidden="1" x14ac:dyDescent="0.25">
      <c r="C3012" s="53">
        <v>43831</v>
      </c>
      <c r="D3012" s="45">
        <v>0.70833333333333337</v>
      </c>
      <c r="E3012" s="45" t="s">
        <v>898</v>
      </c>
      <c r="F3012" s="54">
        <v>7</v>
      </c>
      <c r="G3012" s="52">
        <f t="shared" si="138"/>
        <v>1797</v>
      </c>
      <c r="H3012" s="45">
        <f t="shared" si="139"/>
        <v>1</v>
      </c>
      <c r="I3012" s="43">
        <f t="shared" si="140"/>
        <v>3</v>
      </c>
    </row>
    <row r="3013" spans="3:9" hidden="1" x14ac:dyDescent="0.25">
      <c r="C3013" s="53">
        <v>43834</v>
      </c>
      <c r="D3013" s="45">
        <v>0.5625</v>
      </c>
      <c r="E3013" s="45" t="s">
        <v>261</v>
      </c>
      <c r="F3013" s="54">
        <v>2</v>
      </c>
      <c r="G3013" s="52">
        <f t="shared" ref="G3013:G3076" si="141">IF(AND(C3013=C3012,F3013=F3012),G3012,G3012+1)</f>
        <v>1798</v>
      </c>
      <c r="H3013" s="45">
        <f t="shared" si="139"/>
        <v>3</v>
      </c>
      <c r="I3013" s="43">
        <f t="shared" si="140"/>
        <v>3</v>
      </c>
    </row>
    <row r="3014" spans="3:9" hidden="1" x14ac:dyDescent="0.25">
      <c r="C3014" s="53">
        <v>43834</v>
      </c>
      <c r="D3014" s="45">
        <v>0.5625</v>
      </c>
      <c r="E3014" s="45" t="s">
        <v>261</v>
      </c>
      <c r="F3014" s="54">
        <v>2</v>
      </c>
      <c r="G3014" s="52">
        <f t="shared" si="141"/>
        <v>1798</v>
      </c>
      <c r="H3014" s="45">
        <f t="shared" ref="H3014:H3077" si="142">IF(G3014=G3016,3,IF(G3014=G3015,2,1))</f>
        <v>2</v>
      </c>
      <c r="I3014" s="43">
        <f t="shared" ref="I3014:I3077" si="143">IF(H3012=3,3,IF(H3013=3,3,IF(H3013=2,2,H3014)))</f>
        <v>3</v>
      </c>
    </row>
    <row r="3015" spans="3:9" hidden="1" x14ac:dyDescent="0.25">
      <c r="C3015" s="53">
        <v>43834</v>
      </c>
      <c r="D3015" s="45">
        <v>0.5625</v>
      </c>
      <c r="E3015" s="45" t="s">
        <v>261</v>
      </c>
      <c r="F3015" s="54">
        <v>2</v>
      </c>
      <c r="G3015" s="52">
        <f t="shared" si="141"/>
        <v>1798</v>
      </c>
      <c r="H3015" s="45">
        <f t="shared" si="142"/>
        <v>1</v>
      </c>
      <c r="I3015" s="43">
        <f t="shared" si="143"/>
        <v>3</v>
      </c>
    </row>
    <row r="3016" spans="3:9" hidden="1" x14ac:dyDescent="0.25">
      <c r="C3016" s="53">
        <v>43834</v>
      </c>
      <c r="D3016" s="45">
        <v>0.58680555555555558</v>
      </c>
      <c r="E3016" s="45" t="s">
        <v>261</v>
      </c>
      <c r="F3016" s="54">
        <v>3</v>
      </c>
      <c r="G3016" s="52">
        <f t="shared" si="141"/>
        <v>1799</v>
      </c>
      <c r="H3016" s="45">
        <f t="shared" si="142"/>
        <v>3</v>
      </c>
      <c r="I3016" s="43">
        <f t="shared" si="143"/>
        <v>3</v>
      </c>
    </row>
    <row r="3017" spans="3:9" hidden="1" x14ac:dyDescent="0.25">
      <c r="C3017" s="53">
        <v>43834</v>
      </c>
      <c r="D3017" s="45">
        <v>0.58680555555555558</v>
      </c>
      <c r="E3017" s="45" t="s">
        <v>261</v>
      </c>
      <c r="F3017" s="54">
        <v>3</v>
      </c>
      <c r="G3017" s="52">
        <f t="shared" si="141"/>
        <v>1799</v>
      </c>
      <c r="H3017" s="45">
        <f t="shared" si="142"/>
        <v>2</v>
      </c>
      <c r="I3017" s="43">
        <f t="shared" si="143"/>
        <v>3</v>
      </c>
    </row>
    <row r="3018" spans="3:9" hidden="1" x14ac:dyDescent="0.25">
      <c r="C3018" s="53">
        <v>43834</v>
      </c>
      <c r="D3018" s="45">
        <v>0.58680555555555558</v>
      </c>
      <c r="E3018" s="45" t="s">
        <v>261</v>
      </c>
      <c r="F3018" s="54">
        <v>3</v>
      </c>
      <c r="G3018" s="52">
        <f t="shared" si="141"/>
        <v>1799</v>
      </c>
      <c r="H3018" s="45">
        <f t="shared" si="142"/>
        <v>1</v>
      </c>
      <c r="I3018" s="43">
        <f t="shared" si="143"/>
        <v>3</v>
      </c>
    </row>
    <row r="3019" spans="3:9" hidden="1" x14ac:dyDescent="0.25">
      <c r="C3019" s="53">
        <v>43834</v>
      </c>
      <c r="D3019" s="45">
        <v>0.61111111111111105</v>
      </c>
      <c r="E3019" s="45" t="s">
        <v>261</v>
      </c>
      <c r="F3019" s="54">
        <v>4</v>
      </c>
      <c r="G3019" s="52">
        <f t="shared" si="141"/>
        <v>1800</v>
      </c>
      <c r="H3019" s="45">
        <f t="shared" si="142"/>
        <v>3</v>
      </c>
      <c r="I3019" s="43">
        <f t="shared" si="143"/>
        <v>3</v>
      </c>
    </row>
    <row r="3020" spans="3:9" hidden="1" x14ac:dyDescent="0.25">
      <c r="C3020" s="53">
        <v>43834</v>
      </c>
      <c r="D3020" s="45">
        <v>0.61111111111111105</v>
      </c>
      <c r="E3020" s="45" t="s">
        <v>261</v>
      </c>
      <c r="F3020" s="54">
        <v>4</v>
      </c>
      <c r="G3020" s="52">
        <f t="shared" si="141"/>
        <v>1800</v>
      </c>
      <c r="H3020" s="45">
        <f t="shared" si="142"/>
        <v>2</v>
      </c>
      <c r="I3020" s="43">
        <f t="shared" si="143"/>
        <v>3</v>
      </c>
    </row>
    <row r="3021" spans="3:9" hidden="1" x14ac:dyDescent="0.25">
      <c r="C3021" s="53">
        <v>43834</v>
      </c>
      <c r="D3021" s="45">
        <v>0.61111111111111105</v>
      </c>
      <c r="E3021" s="45" t="s">
        <v>261</v>
      </c>
      <c r="F3021" s="54">
        <v>4</v>
      </c>
      <c r="G3021" s="52">
        <f t="shared" si="141"/>
        <v>1800</v>
      </c>
      <c r="H3021" s="45">
        <f t="shared" si="142"/>
        <v>1</v>
      </c>
      <c r="I3021" s="43">
        <f t="shared" si="143"/>
        <v>3</v>
      </c>
    </row>
    <row r="3022" spans="3:9" hidden="1" x14ac:dyDescent="0.25">
      <c r="C3022" s="53">
        <v>43834</v>
      </c>
      <c r="D3022" s="45">
        <v>0.69444444444444453</v>
      </c>
      <c r="E3022" s="45" t="s">
        <v>261</v>
      </c>
      <c r="F3022" s="54">
        <v>7</v>
      </c>
      <c r="G3022" s="52">
        <f t="shared" si="141"/>
        <v>1801</v>
      </c>
      <c r="H3022" s="45">
        <f t="shared" si="142"/>
        <v>3</v>
      </c>
      <c r="I3022" s="43">
        <f t="shared" si="143"/>
        <v>3</v>
      </c>
    </row>
    <row r="3023" spans="3:9" hidden="1" x14ac:dyDescent="0.25">
      <c r="C3023" s="53">
        <v>43834</v>
      </c>
      <c r="D3023" s="45">
        <v>0.69444444444444453</v>
      </c>
      <c r="E3023" s="45" t="s">
        <v>261</v>
      </c>
      <c r="F3023" s="54">
        <v>7</v>
      </c>
      <c r="G3023" s="52">
        <f t="shared" si="141"/>
        <v>1801</v>
      </c>
      <c r="H3023" s="45">
        <f t="shared" si="142"/>
        <v>2</v>
      </c>
      <c r="I3023" s="43">
        <f t="shared" si="143"/>
        <v>3</v>
      </c>
    </row>
    <row r="3024" spans="3:9" hidden="1" x14ac:dyDescent="0.25">
      <c r="C3024" s="53">
        <v>43834</v>
      </c>
      <c r="D3024" s="45">
        <v>0.69444444444444453</v>
      </c>
      <c r="E3024" s="45" t="s">
        <v>261</v>
      </c>
      <c r="F3024" s="54">
        <v>7</v>
      </c>
      <c r="G3024" s="52">
        <f t="shared" si="141"/>
        <v>1801</v>
      </c>
      <c r="H3024" s="45">
        <f t="shared" si="142"/>
        <v>1</v>
      </c>
      <c r="I3024" s="43">
        <f t="shared" si="143"/>
        <v>3</v>
      </c>
    </row>
    <row r="3025" spans="3:9" hidden="1" x14ac:dyDescent="0.25">
      <c r="C3025" s="53">
        <v>43834</v>
      </c>
      <c r="D3025" s="45">
        <v>0.72222222222222221</v>
      </c>
      <c r="E3025" s="45" t="s">
        <v>261</v>
      </c>
      <c r="F3025" s="54">
        <v>8</v>
      </c>
      <c r="G3025" s="52">
        <f t="shared" si="141"/>
        <v>1802</v>
      </c>
      <c r="H3025" s="45">
        <f t="shared" si="142"/>
        <v>3</v>
      </c>
      <c r="I3025" s="43">
        <f t="shared" si="143"/>
        <v>3</v>
      </c>
    </row>
    <row r="3026" spans="3:9" hidden="1" x14ac:dyDescent="0.25">
      <c r="C3026" s="53">
        <v>43834</v>
      </c>
      <c r="D3026" s="45">
        <v>0.72222222222222221</v>
      </c>
      <c r="E3026" s="45" t="s">
        <v>261</v>
      </c>
      <c r="F3026" s="54">
        <v>8</v>
      </c>
      <c r="G3026" s="52">
        <f t="shared" si="141"/>
        <v>1802</v>
      </c>
      <c r="H3026" s="45">
        <f t="shared" si="142"/>
        <v>2</v>
      </c>
      <c r="I3026" s="43">
        <f t="shared" si="143"/>
        <v>3</v>
      </c>
    </row>
    <row r="3027" spans="3:9" hidden="1" x14ac:dyDescent="0.25">
      <c r="C3027" s="53">
        <v>43834</v>
      </c>
      <c r="D3027" s="45">
        <v>0.72222222222222221</v>
      </c>
      <c r="E3027" s="45" t="s">
        <v>261</v>
      </c>
      <c r="F3027" s="54">
        <v>8</v>
      </c>
      <c r="G3027" s="52">
        <f t="shared" si="141"/>
        <v>1802</v>
      </c>
      <c r="H3027" s="45">
        <f t="shared" si="142"/>
        <v>1</v>
      </c>
      <c r="I3027" s="43">
        <f t="shared" si="143"/>
        <v>3</v>
      </c>
    </row>
    <row r="3028" spans="3:9" hidden="1" x14ac:dyDescent="0.25">
      <c r="C3028" s="53">
        <v>43834</v>
      </c>
      <c r="D3028" s="45">
        <v>0.74652777777777779</v>
      </c>
      <c r="E3028" s="45" t="s">
        <v>261</v>
      </c>
      <c r="F3028" s="54">
        <v>9</v>
      </c>
      <c r="G3028" s="52">
        <f t="shared" si="141"/>
        <v>1803</v>
      </c>
      <c r="H3028" s="45">
        <f t="shared" si="142"/>
        <v>3</v>
      </c>
      <c r="I3028" s="43">
        <f t="shared" si="143"/>
        <v>3</v>
      </c>
    </row>
    <row r="3029" spans="3:9" hidden="1" x14ac:dyDescent="0.25">
      <c r="C3029" s="53">
        <v>43834</v>
      </c>
      <c r="D3029" s="45">
        <v>0.74652777777777779</v>
      </c>
      <c r="E3029" s="45" t="s">
        <v>261</v>
      </c>
      <c r="F3029" s="54">
        <v>9</v>
      </c>
      <c r="G3029" s="52">
        <f t="shared" si="141"/>
        <v>1803</v>
      </c>
      <c r="H3029" s="45">
        <f t="shared" si="142"/>
        <v>2</v>
      </c>
      <c r="I3029" s="43">
        <f t="shared" si="143"/>
        <v>3</v>
      </c>
    </row>
    <row r="3030" spans="3:9" hidden="1" x14ac:dyDescent="0.25">
      <c r="C3030" s="53">
        <v>43834</v>
      </c>
      <c r="D3030" s="45">
        <v>0.74652777777777779</v>
      </c>
      <c r="E3030" s="45" t="s">
        <v>261</v>
      </c>
      <c r="F3030" s="54">
        <v>9</v>
      </c>
      <c r="G3030" s="52">
        <f t="shared" si="141"/>
        <v>1803</v>
      </c>
      <c r="H3030" s="45">
        <f t="shared" si="142"/>
        <v>1</v>
      </c>
      <c r="I3030" s="43">
        <f t="shared" si="143"/>
        <v>3</v>
      </c>
    </row>
    <row r="3031" spans="3:9" x14ac:dyDescent="0.25">
      <c r="C3031" s="53">
        <v>43841</v>
      </c>
      <c r="D3031" s="45">
        <v>0.57152777777777775</v>
      </c>
      <c r="E3031" s="45" t="s">
        <v>898</v>
      </c>
      <c r="F3031" s="54">
        <v>2</v>
      </c>
      <c r="G3031" s="52">
        <f t="shared" si="141"/>
        <v>1804</v>
      </c>
      <c r="H3031" s="45">
        <f t="shared" si="142"/>
        <v>2</v>
      </c>
      <c r="I3031" s="43">
        <f t="shared" si="143"/>
        <v>2</v>
      </c>
    </row>
    <row r="3032" spans="3:9" x14ac:dyDescent="0.25">
      <c r="C3032" s="53">
        <v>43841</v>
      </c>
      <c r="D3032" s="45">
        <v>0.57152777777777775</v>
      </c>
      <c r="E3032" s="45" t="s">
        <v>898</v>
      </c>
      <c r="F3032" s="54">
        <v>2</v>
      </c>
      <c r="G3032" s="52">
        <f t="shared" si="141"/>
        <v>1804</v>
      </c>
      <c r="H3032" s="45">
        <f t="shared" si="142"/>
        <v>1</v>
      </c>
      <c r="I3032" s="43">
        <f t="shared" si="143"/>
        <v>2</v>
      </c>
    </row>
    <row r="3033" spans="3:9" hidden="1" x14ac:dyDescent="0.25">
      <c r="C3033" s="53">
        <v>43841</v>
      </c>
      <c r="D3033" s="45">
        <v>0.59583333333333333</v>
      </c>
      <c r="E3033" s="45" t="s">
        <v>898</v>
      </c>
      <c r="F3033" s="54">
        <v>3</v>
      </c>
      <c r="G3033" s="52">
        <f t="shared" si="141"/>
        <v>1805</v>
      </c>
      <c r="H3033" s="45">
        <f t="shared" si="142"/>
        <v>3</v>
      </c>
      <c r="I3033" s="43">
        <f t="shared" si="143"/>
        <v>3</v>
      </c>
    </row>
    <row r="3034" spans="3:9" hidden="1" x14ac:dyDescent="0.25">
      <c r="C3034" s="53">
        <v>43841</v>
      </c>
      <c r="D3034" s="45">
        <v>0.59583333333333333</v>
      </c>
      <c r="E3034" s="45" t="s">
        <v>898</v>
      </c>
      <c r="F3034" s="54">
        <v>3</v>
      </c>
      <c r="G3034" s="52">
        <f t="shared" si="141"/>
        <v>1805</v>
      </c>
      <c r="H3034" s="45">
        <f t="shared" si="142"/>
        <v>2</v>
      </c>
      <c r="I3034" s="43">
        <f t="shared" si="143"/>
        <v>3</v>
      </c>
    </row>
    <row r="3035" spans="3:9" hidden="1" x14ac:dyDescent="0.25">
      <c r="C3035" s="53">
        <v>43841</v>
      </c>
      <c r="D3035" s="45">
        <v>0.59583333333333333</v>
      </c>
      <c r="E3035" s="45" t="s">
        <v>898</v>
      </c>
      <c r="F3035" s="54">
        <v>3</v>
      </c>
      <c r="G3035" s="52">
        <f t="shared" si="141"/>
        <v>1805</v>
      </c>
      <c r="H3035" s="45">
        <f t="shared" si="142"/>
        <v>1</v>
      </c>
      <c r="I3035" s="43">
        <f t="shared" si="143"/>
        <v>3</v>
      </c>
    </row>
    <row r="3036" spans="3:9" x14ac:dyDescent="0.25">
      <c r="C3036" s="53">
        <v>43841</v>
      </c>
      <c r="D3036" s="45">
        <v>0.62013888888888891</v>
      </c>
      <c r="E3036" s="45" t="s">
        <v>898</v>
      </c>
      <c r="F3036" s="54">
        <v>4</v>
      </c>
      <c r="G3036" s="52">
        <f t="shared" si="141"/>
        <v>1806</v>
      </c>
      <c r="H3036" s="45">
        <f t="shared" si="142"/>
        <v>2</v>
      </c>
      <c r="I3036" s="43">
        <f t="shared" si="143"/>
        <v>2</v>
      </c>
    </row>
    <row r="3037" spans="3:9" x14ac:dyDescent="0.25">
      <c r="C3037" s="53">
        <v>43841</v>
      </c>
      <c r="D3037" s="45">
        <v>0.62013888888888891</v>
      </c>
      <c r="E3037" s="45" t="s">
        <v>898</v>
      </c>
      <c r="F3037" s="54">
        <v>4</v>
      </c>
      <c r="G3037" s="52">
        <f t="shared" si="141"/>
        <v>1806</v>
      </c>
      <c r="H3037" s="45">
        <f t="shared" si="142"/>
        <v>1</v>
      </c>
      <c r="I3037" s="43">
        <f t="shared" si="143"/>
        <v>2</v>
      </c>
    </row>
    <row r="3038" spans="3:9" hidden="1" x14ac:dyDescent="0.25">
      <c r="C3038" s="53">
        <v>43841</v>
      </c>
      <c r="D3038" s="45">
        <v>0.64444444444444449</v>
      </c>
      <c r="E3038" s="45" t="s">
        <v>898</v>
      </c>
      <c r="F3038" s="54">
        <v>5</v>
      </c>
      <c r="G3038" s="52">
        <f t="shared" si="141"/>
        <v>1807</v>
      </c>
      <c r="H3038" s="45">
        <f t="shared" si="142"/>
        <v>3</v>
      </c>
      <c r="I3038" s="43">
        <f t="shared" si="143"/>
        <v>3</v>
      </c>
    </row>
    <row r="3039" spans="3:9" hidden="1" x14ac:dyDescent="0.25">
      <c r="C3039" s="53">
        <v>43841</v>
      </c>
      <c r="D3039" s="45">
        <v>0.64444444444444449</v>
      </c>
      <c r="E3039" s="45" t="s">
        <v>898</v>
      </c>
      <c r="F3039" s="54">
        <v>5</v>
      </c>
      <c r="G3039" s="52">
        <f t="shared" si="141"/>
        <v>1807</v>
      </c>
      <c r="H3039" s="45">
        <f t="shared" si="142"/>
        <v>2</v>
      </c>
      <c r="I3039" s="43">
        <f t="shared" si="143"/>
        <v>3</v>
      </c>
    </row>
    <row r="3040" spans="3:9" hidden="1" x14ac:dyDescent="0.25">
      <c r="C3040" s="53">
        <v>43841</v>
      </c>
      <c r="D3040" s="45">
        <v>0.64444444444444449</v>
      </c>
      <c r="E3040" s="45" t="s">
        <v>898</v>
      </c>
      <c r="F3040" s="54">
        <v>5</v>
      </c>
      <c r="G3040" s="52">
        <f t="shared" si="141"/>
        <v>1807</v>
      </c>
      <c r="H3040" s="45">
        <f t="shared" si="142"/>
        <v>1</v>
      </c>
      <c r="I3040" s="43">
        <f t="shared" si="143"/>
        <v>3</v>
      </c>
    </row>
    <row r="3041" spans="3:9" hidden="1" x14ac:dyDescent="0.25">
      <c r="C3041" s="53">
        <v>43841</v>
      </c>
      <c r="D3041" s="45">
        <v>0.67222222222222217</v>
      </c>
      <c r="E3041" s="45" t="s">
        <v>898</v>
      </c>
      <c r="F3041" s="54">
        <v>6</v>
      </c>
      <c r="G3041" s="52">
        <f t="shared" si="141"/>
        <v>1808</v>
      </c>
      <c r="H3041" s="45">
        <f t="shared" si="142"/>
        <v>3</v>
      </c>
      <c r="I3041" s="43">
        <f t="shared" si="143"/>
        <v>3</v>
      </c>
    </row>
    <row r="3042" spans="3:9" hidden="1" x14ac:dyDescent="0.25">
      <c r="C3042" s="53">
        <v>43841</v>
      </c>
      <c r="D3042" s="45">
        <v>0.67222222222222217</v>
      </c>
      <c r="E3042" s="45" t="s">
        <v>898</v>
      </c>
      <c r="F3042" s="54">
        <v>6</v>
      </c>
      <c r="G3042" s="52">
        <f t="shared" si="141"/>
        <v>1808</v>
      </c>
      <c r="H3042" s="45">
        <f t="shared" si="142"/>
        <v>2</v>
      </c>
      <c r="I3042" s="43">
        <f t="shared" si="143"/>
        <v>3</v>
      </c>
    </row>
    <row r="3043" spans="3:9" hidden="1" x14ac:dyDescent="0.25">
      <c r="C3043" s="53">
        <v>43841</v>
      </c>
      <c r="D3043" s="45">
        <v>0.67222222222222217</v>
      </c>
      <c r="E3043" s="45" t="s">
        <v>898</v>
      </c>
      <c r="F3043" s="54">
        <v>6</v>
      </c>
      <c r="G3043" s="52">
        <f t="shared" si="141"/>
        <v>1808</v>
      </c>
      <c r="H3043" s="45">
        <f t="shared" si="142"/>
        <v>1</v>
      </c>
      <c r="I3043" s="43">
        <f t="shared" si="143"/>
        <v>3</v>
      </c>
    </row>
    <row r="3044" spans="3:9" hidden="1" x14ac:dyDescent="0.25">
      <c r="C3044" s="53">
        <v>43841</v>
      </c>
      <c r="D3044" s="45">
        <v>0.70138888888888884</v>
      </c>
      <c r="E3044" s="45" t="s">
        <v>898</v>
      </c>
      <c r="F3044" s="54">
        <v>7</v>
      </c>
      <c r="G3044" s="52">
        <f t="shared" si="141"/>
        <v>1809</v>
      </c>
      <c r="H3044" s="45">
        <f t="shared" si="142"/>
        <v>3</v>
      </c>
      <c r="I3044" s="43">
        <f t="shared" si="143"/>
        <v>3</v>
      </c>
    </row>
    <row r="3045" spans="3:9" hidden="1" x14ac:dyDescent="0.25">
      <c r="C3045" s="53">
        <v>43841</v>
      </c>
      <c r="D3045" s="45">
        <v>0.70138888888888884</v>
      </c>
      <c r="E3045" s="45" t="s">
        <v>898</v>
      </c>
      <c r="F3045" s="54">
        <v>7</v>
      </c>
      <c r="G3045" s="52">
        <f t="shared" si="141"/>
        <v>1809</v>
      </c>
      <c r="H3045" s="45">
        <f t="shared" si="142"/>
        <v>2</v>
      </c>
      <c r="I3045" s="43">
        <f t="shared" si="143"/>
        <v>3</v>
      </c>
    </row>
    <row r="3046" spans="3:9" hidden="1" x14ac:dyDescent="0.25">
      <c r="C3046" s="53">
        <v>43841</v>
      </c>
      <c r="D3046" s="45">
        <v>0.70138888888888884</v>
      </c>
      <c r="E3046" s="45" t="s">
        <v>898</v>
      </c>
      <c r="F3046" s="54">
        <v>7</v>
      </c>
      <c r="G3046" s="52">
        <f t="shared" si="141"/>
        <v>1809</v>
      </c>
      <c r="H3046" s="45">
        <f t="shared" si="142"/>
        <v>1</v>
      </c>
      <c r="I3046" s="43">
        <f t="shared" si="143"/>
        <v>3</v>
      </c>
    </row>
    <row r="3047" spans="3:9" hidden="1" x14ac:dyDescent="0.25">
      <c r="C3047" s="53">
        <v>43841</v>
      </c>
      <c r="D3047" s="45">
        <v>0.73263888888888884</v>
      </c>
      <c r="E3047" s="45" t="s">
        <v>898</v>
      </c>
      <c r="F3047" s="54">
        <v>8</v>
      </c>
      <c r="G3047" s="52">
        <f t="shared" si="141"/>
        <v>1810</v>
      </c>
      <c r="H3047" s="45">
        <f t="shared" si="142"/>
        <v>3</v>
      </c>
      <c r="I3047" s="43">
        <f t="shared" si="143"/>
        <v>3</v>
      </c>
    </row>
    <row r="3048" spans="3:9" hidden="1" x14ac:dyDescent="0.25">
      <c r="C3048" s="53">
        <v>43841</v>
      </c>
      <c r="D3048" s="45">
        <v>0.73263888888888884</v>
      </c>
      <c r="E3048" s="45" t="s">
        <v>898</v>
      </c>
      <c r="F3048" s="54">
        <v>8</v>
      </c>
      <c r="G3048" s="52">
        <f t="shared" si="141"/>
        <v>1810</v>
      </c>
      <c r="H3048" s="45">
        <f t="shared" si="142"/>
        <v>2</v>
      </c>
      <c r="I3048" s="43">
        <f t="shared" si="143"/>
        <v>3</v>
      </c>
    </row>
    <row r="3049" spans="3:9" hidden="1" x14ac:dyDescent="0.25">
      <c r="C3049" s="53">
        <v>43841</v>
      </c>
      <c r="D3049" s="45">
        <v>0.73263888888888884</v>
      </c>
      <c r="E3049" s="45" t="s">
        <v>898</v>
      </c>
      <c r="F3049" s="54">
        <v>8</v>
      </c>
      <c r="G3049" s="52">
        <f t="shared" si="141"/>
        <v>1810</v>
      </c>
      <c r="H3049" s="45">
        <f t="shared" si="142"/>
        <v>1</v>
      </c>
      <c r="I3049" s="43">
        <f t="shared" si="143"/>
        <v>3</v>
      </c>
    </row>
    <row r="3050" spans="3:9" hidden="1" x14ac:dyDescent="0.25">
      <c r="C3050" s="53">
        <v>43848</v>
      </c>
      <c r="D3050" s="45">
        <v>0.65972222222222221</v>
      </c>
      <c r="E3050" s="45" t="s">
        <v>898</v>
      </c>
      <c r="F3050" s="54">
        <v>2</v>
      </c>
      <c r="G3050" s="52">
        <f t="shared" si="141"/>
        <v>1811</v>
      </c>
      <c r="H3050" s="45">
        <f t="shared" si="142"/>
        <v>3</v>
      </c>
      <c r="I3050" s="43">
        <f t="shared" si="143"/>
        <v>3</v>
      </c>
    </row>
    <row r="3051" spans="3:9" hidden="1" x14ac:dyDescent="0.25">
      <c r="C3051" s="53">
        <v>43848</v>
      </c>
      <c r="D3051" s="45">
        <v>0.65972222222222221</v>
      </c>
      <c r="E3051" s="45" t="s">
        <v>898</v>
      </c>
      <c r="F3051" s="54">
        <v>2</v>
      </c>
      <c r="G3051" s="52">
        <f t="shared" si="141"/>
        <v>1811</v>
      </c>
      <c r="H3051" s="45">
        <f t="shared" si="142"/>
        <v>2</v>
      </c>
      <c r="I3051" s="43">
        <f t="shared" si="143"/>
        <v>3</v>
      </c>
    </row>
    <row r="3052" spans="3:9" hidden="1" x14ac:dyDescent="0.25">
      <c r="C3052" s="53">
        <v>43848</v>
      </c>
      <c r="D3052" s="45">
        <v>0.65972222222222221</v>
      </c>
      <c r="E3052" s="45" t="s">
        <v>898</v>
      </c>
      <c r="F3052" s="54">
        <v>2</v>
      </c>
      <c r="G3052" s="52">
        <f t="shared" si="141"/>
        <v>1811</v>
      </c>
      <c r="H3052" s="45">
        <f t="shared" si="142"/>
        <v>1</v>
      </c>
      <c r="I3052" s="43">
        <f t="shared" si="143"/>
        <v>3</v>
      </c>
    </row>
    <row r="3053" spans="3:9" x14ac:dyDescent="0.25">
      <c r="C3053" s="53">
        <v>43848</v>
      </c>
      <c r="D3053" s="45">
        <v>0.6875</v>
      </c>
      <c r="E3053" s="45" t="s">
        <v>898</v>
      </c>
      <c r="F3053" s="54">
        <v>3</v>
      </c>
      <c r="G3053" s="52">
        <f t="shared" si="141"/>
        <v>1812</v>
      </c>
      <c r="H3053" s="45">
        <f t="shared" si="142"/>
        <v>2</v>
      </c>
      <c r="I3053" s="43">
        <f t="shared" si="143"/>
        <v>2</v>
      </c>
    </row>
    <row r="3054" spans="3:9" x14ac:dyDescent="0.25">
      <c r="C3054" s="53">
        <v>43848</v>
      </c>
      <c r="D3054" s="45">
        <v>0.6875</v>
      </c>
      <c r="E3054" s="45" t="s">
        <v>898</v>
      </c>
      <c r="F3054" s="54">
        <v>3</v>
      </c>
      <c r="G3054" s="52">
        <f t="shared" si="141"/>
        <v>1812</v>
      </c>
      <c r="H3054" s="45">
        <f t="shared" si="142"/>
        <v>1</v>
      </c>
      <c r="I3054" s="43">
        <f t="shared" si="143"/>
        <v>2</v>
      </c>
    </row>
    <row r="3055" spans="3:9" hidden="1" x14ac:dyDescent="0.25">
      <c r="C3055" s="53">
        <v>43848</v>
      </c>
      <c r="D3055" s="45">
        <v>0.74305555555555547</v>
      </c>
      <c r="E3055" s="45" t="s">
        <v>898</v>
      </c>
      <c r="F3055" s="54">
        <v>5</v>
      </c>
      <c r="G3055" s="52">
        <f t="shared" si="141"/>
        <v>1813</v>
      </c>
      <c r="H3055" s="45">
        <f t="shared" si="142"/>
        <v>3</v>
      </c>
      <c r="I3055" s="43">
        <f t="shared" si="143"/>
        <v>3</v>
      </c>
    </row>
    <row r="3056" spans="3:9" hidden="1" x14ac:dyDescent="0.25">
      <c r="C3056" s="53">
        <v>43848</v>
      </c>
      <c r="D3056" s="45">
        <v>0.74305555555555547</v>
      </c>
      <c r="E3056" s="45" t="s">
        <v>898</v>
      </c>
      <c r="F3056" s="54">
        <v>5</v>
      </c>
      <c r="G3056" s="52">
        <f t="shared" si="141"/>
        <v>1813</v>
      </c>
      <c r="H3056" s="45">
        <f t="shared" si="142"/>
        <v>2</v>
      </c>
      <c r="I3056" s="43">
        <f t="shared" si="143"/>
        <v>3</v>
      </c>
    </row>
    <row r="3057" spans="3:9" hidden="1" x14ac:dyDescent="0.25">
      <c r="C3057" s="53">
        <v>43848</v>
      </c>
      <c r="D3057" s="45">
        <v>0.74305555555555547</v>
      </c>
      <c r="E3057" s="45" t="s">
        <v>898</v>
      </c>
      <c r="F3057" s="54">
        <v>5</v>
      </c>
      <c r="G3057" s="52">
        <f t="shared" si="141"/>
        <v>1813</v>
      </c>
      <c r="H3057" s="45">
        <f t="shared" si="142"/>
        <v>1</v>
      </c>
      <c r="I3057" s="43">
        <f t="shared" si="143"/>
        <v>3</v>
      </c>
    </row>
    <row r="3058" spans="3:9" hidden="1" x14ac:dyDescent="0.25">
      <c r="C3058" s="53">
        <v>43848</v>
      </c>
      <c r="D3058" s="45">
        <v>0.77083333333333337</v>
      </c>
      <c r="E3058" s="45" t="s">
        <v>898</v>
      </c>
      <c r="F3058" s="54">
        <v>6</v>
      </c>
      <c r="G3058" s="52">
        <f t="shared" si="141"/>
        <v>1814</v>
      </c>
      <c r="H3058" s="45">
        <f t="shared" si="142"/>
        <v>3</v>
      </c>
      <c r="I3058" s="43">
        <f t="shared" si="143"/>
        <v>3</v>
      </c>
    </row>
    <row r="3059" spans="3:9" hidden="1" x14ac:dyDescent="0.25">
      <c r="C3059" s="53">
        <v>43848</v>
      </c>
      <c r="D3059" s="45">
        <v>0.77083333333333337</v>
      </c>
      <c r="E3059" s="45" t="s">
        <v>898</v>
      </c>
      <c r="F3059" s="54">
        <v>6</v>
      </c>
      <c r="G3059" s="52">
        <f t="shared" si="141"/>
        <v>1814</v>
      </c>
      <c r="H3059" s="45">
        <f t="shared" si="142"/>
        <v>2</v>
      </c>
      <c r="I3059" s="43">
        <f t="shared" si="143"/>
        <v>3</v>
      </c>
    </row>
    <row r="3060" spans="3:9" hidden="1" x14ac:dyDescent="0.25">
      <c r="C3060" s="53">
        <v>43848</v>
      </c>
      <c r="D3060" s="45">
        <v>0.77083333333333337</v>
      </c>
      <c r="E3060" s="45" t="s">
        <v>898</v>
      </c>
      <c r="F3060" s="54">
        <v>6</v>
      </c>
      <c r="G3060" s="52">
        <f t="shared" si="141"/>
        <v>1814</v>
      </c>
      <c r="H3060" s="45">
        <f t="shared" si="142"/>
        <v>1</v>
      </c>
      <c r="I3060" s="43">
        <f t="shared" si="143"/>
        <v>3</v>
      </c>
    </row>
    <row r="3061" spans="3:9" hidden="1" x14ac:dyDescent="0.25">
      <c r="C3061" s="53">
        <v>43848</v>
      </c>
      <c r="D3061" s="45">
        <v>0.79166666666666663</v>
      </c>
      <c r="E3061" s="45" t="s">
        <v>898</v>
      </c>
      <c r="F3061" s="54">
        <v>7</v>
      </c>
      <c r="G3061" s="52">
        <f t="shared" si="141"/>
        <v>1815</v>
      </c>
      <c r="H3061" s="45">
        <f t="shared" si="142"/>
        <v>3</v>
      </c>
      <c r="I3061" s="43">
        <f t="shared" si="143"/>
        <v>3</v>
      </c>
    </row>
    <row r="3062" spans="3:9" hidden="1" x14ac:dyDescent="0.25">
      <c r="C3062" s="53">
        <v>43848</v>
      </c>
      <c r="D3062" s="45">
        <v>0.79166666666666663</v>
      </c>
      <c r="E3062" s="45" t="s">
        <v>898</v>
      </c>
      <c r="F3062" s="54">
        <v>7</v>
      </c>
      <c r="G3062" s="52">
        <f t="shared" si="141"/>
        <v>1815</v>
      </c>
      <c r="H3062" s="45">
        <f t="shared" si="142"/>
        <v>2</v>
      </c>
      <c r="I3062" s="43">
        <f t="shared" si="143"/>
        <v>3</v>
      </c>
    </row>
    <row r="3063" spans="3:9" hidden="1" x14ac:dyDescent="0.25">
      <c r="C3063" s="53">
        <v>43848</v>
      </c>
      <c r="D3063" s="45">
        <v>0.79166666666666663</v>
      </c>
      <c r="E3063" s="45" t="s">
        <v>898</v>
      </c>
      <c r="F3063" s="54">
        <v>7</v>
      </c>
      <c r="G3063" s="52">
        <f t="shared" si="141"/>
        <v>1815</v>
      </c>
      <c r="H3063" s="45">
        <f t="shared" si="142"/>
        <v>1</v>
      </c>
      <c r="I3063" s="43">
        <f t="shared" si="143"/>
        <v>3</v>
      </c>
    </row>
    <row r="3064" spans="3:9" hidden="1" x14ac:dyDescent="0.25">
      <c r="C3064" s="53">
        <v>43848</v>
      </c>
      <c r="D3064" s="45">
        <v>0.8125</v>
      </c>
      <c r="E3064" s="45" t="s">
        <v>898</v>
      </c>
      <c r="F3064" s="54">
        <v>8</v>
      </c>
      <c r="G3064" s="52">
        <f t="shared" si="141"/>
        <v>1816</v>
      </c>
      <c r="H3064" s="45">
        <f t="shared" si="142"/>
        <v>3</v>
      </c>
      <c r="I3064" s="43">
        <f t="shared" si="143"/>
        <v>3</v>
      </c>
    </row>
    <row r="3065" spans="3:9" hidden="1" x14ac:dyDescent="0.25">
      <c r="C3065" s="53">
        <v>43848</v>
      </c>
      <c r="D3065" s="45">
        <v>0.8125</v>
      </c>
      <c r="E3065" s="45" t="s">
        <v>898</v>
      </c>
      <c r="F3065" s="54">
        <v>8</v>
      </c>
      <c r="G3065" s="52">
        <f t="shared" si="141"/>
        <v>1816</v>
      </c>
      <c r="H3065" s="45">
        <f t="shared" si="142"/>
        <v>2</v>
      </c>
      <c r="I3065" s="43">
        <f t="shared" si="143"/>
        <v>3</v>
      </c>
    </row>
    <row r="3066" spans="3:9" hidden="1" x14ac:dyDescent="0.25">
      <c r="C3066" s="53">
        <v>43848</v>
      </c>
      <c r="D3066" s="45">
        <v>0.8125</v>
      </c>
      <c r="E3066" s="45" t="s">
        <v>898</v>
      </c>
      <c r="F3066" s="54">
        <v>8</v>
      </c>
      <c r="G3066" s="52">
        <f t="shared" si="141"/>
        <v>1816</v>
      </c>
      <c r="H3066" s="45">
        <f t="shared" si="142"/>
        <v>1</v>
      </c>
      <c r="I3066" s="43">
        <f t="shared" si="143"/>
        <v>3</v>
      </c>
    </row>
    <row r="3067" spans="3:9" hidden="1" x14ac:dyDescent="0.25">
      <c r="C3067" s="53">
        <v>43855</v>
      </c>
      <c r="D3067" s="45">
        <v>0.53819444444444442</v>
      </c>
      <c r="E3067" s="45" t="s">
        <v>261</v>
      </c>
      <c r="F3067" s="54">
        <v>1</v>
      </c>
      <c r="G3067" s="52">
        <f t="shared" si="141"/>
        <v>1817</v>
      </c>
      <c r="H3067" s="45">
        <f t="shared" si="142"/>
        <v>3</v>
      </c>
      <c r="I3067" s="43">
        <f t="shared" si="143"/>
        <v>3</v>
      </c>
    </row>
    <row r="3068" spans="3:9" hidden="1" x14ac:dyDescent="0.25">
      <c r="C3068" s="53">
        <v>43855</v>
      </c>
      <c r="D3068" s="45">
        <v>0.53819444444444442</v>
      </c>
      <c r="E3068" s="45" t="s">
        <v>261</v>
      </c>
      <c r="F3068" s="54">
        <v>1</v>
      </c>
      <c r="G3068" s="52">
        <f t="shared" si="141"/>
        <v>1817</v>
      </c>
      <c r="H3068" s="45">
        <f t="shared" si="142"/>
        <v>2</v>
      </c>
      <c r="I3068" s="43">
        <f t="shared" si="143"/>
        <v>3</v>
      </c>
    </row>
    <row r="3069" spans="3:9" hidden="1" x14ac:dyDescent="0.25">
      <c r="C3069" s="53">
        <v>43855</v>
      </c>
      <c r="D3069" s="45">
        <v>0.53819444444444442</v>
      </c>
      <c r="E3069" s="45" t="s">
        <v>261</v>
      </c>
      <c r="F3069" s="54">
        <v>1</v>
      </c>
      <c r="G3069" s="52">
        <f t="shared" si="141"/>
        <v>1817</v>
      </c>
      <c r="H3069" s="45">
        <f t="shared" si="142"/>
        <v>1</v>
      </c>
      <c r="I3069" s="43">
        <f t="shared" si="143"/>
        <v>3</v>
      </c>
    </row>
    <row r="3070" spans="3:9" hidden="1" x14ac:dyDescent="0.25">
      <c r="C3070" s="53">
        <v>43855</v>
      </c>
      <c r="D3070" s="45">
        <v>0.5625</v>
      </c>
      <c r="E3070" s="45" t="s">
        <v>261</v>
      </c>
      <c r="F3070" s="54">
        <v>2</v>
      </c>
      <c r="G3070" s="52">
        <f t="shared" si="141"/>
        <v>1818</v>
      </c>
      <c r="H3070" s="45">
        <f t="shared" si="142"/>
        <v>3</v>
      </c>
      <c r="I3070" s="43">
        <f t="shared" si="143"/>
        <v>3</v>
      </c>
    </row>
    <row r="3071" spans="3:9" hidden="1" x14ac:dyDescent="0.25">
      <c r="C3071" s="53">
        <v>43855</v>
      </c>
      <c r="D3071" s="45">
        <v>0.5625</v>
      </c>
      <c r="E3071" s="45" t="s">
        <v>261</v>
      </c>
      <c r="F3071" s="54">
        <v>2</v>
      </c>
      <c r="G3071" s="52">
        <f t="shared" si="141"/>
        <v>1818</v>
      </c>
      <c r="H3071" s="45">
        <f t="shared" si="142"/>
        <v>2</v>
      </c>
      <c r="I3071" s="43">
        <f t="shared" si="143"/>
        <v>3</v>
      </c>
    </row>
    <row r="3072" spans="3:9" hidden="1" x14ac:dyDescent="0.25">
      <c r="C3072" s="53">
        <v>43855</v>
      </c>
      <c r="D3072" s="45">
        <v>0.5625</v>
      </c>
      <c r="E3072" s="45" t="s">
        <v>261</v>
      </c>
      <c r="F3072" s="54">
        <v>2</v>
      </c>
      <c r="G3072" s="52">
        <f t="shared" si="141"/>
        <v>1818</v>
      </c>
      <c r="H3072" s="45">
        <f t="shared" si="142"/>
        <v>1</v>
      </c>
      <c r="I3072" s="43">
        <f t="shared" si="143"/>
        <v>3</v>
      </c>
    </row>
    <row r="3073" spans="3:9" hidden="1" x14ac:dyDescent="0.25">
      <c r="C3073" s="53">
        <v>43855</v>
      </c>
      <c r="D3073" s="45">
        <v>0.63888888888888895</v>
      </c>
      <c r="E3073" s="45" t="s">
        <v>261</v>
      </c>
      <c r="F3073" s="54">
        <v>5</v>
      </c>
      <c r="G3073" s="52">
        <f t="shared" si="141"/>
        <v>1819</v>
      </c>
      <c r="H3073" s="45">
        <f t="shared" si="142"/>
        <v>3</v>
      </c>
      <c r="I3073" s="43">
        <f t="shared" si="143"/>
        <v>3</v>
      </c>
    </row>
    <row r="3074" spans="3:9" hidden="1" x14ac:dyDescent="0.25">
      <c r="C3074" s="53">
        <v>43855</v>
      </c>
      <c r="D3074" s="45">
        <v>0.63888888888888895</v>
      </c>
      <c r="E3074" s="45" t="s">
        <v>261</v>
      </c>
      <c r="F3074" s="54">
        <v>5</v>
      </c>
      <c r="G3074" s="52">
        <f t="shared" si="141"/>
        <v>1819</v>
      </c>
      <c r="H3074" s="45">
        <f t="shared" si="142"/>
        <v>2</v>
      </c>
      <c r="I3074" s="43">
        <f t="shared" si="143"/>
        <v>3</v>
      </c>
    </row>
    <row r="3075" spans="3:9" hidden="1" x14ac:dyDescent="0.25">
      <c r="C3075" s="53">
        <v>43855</v>
      </c>
      <c r="D3075" s="45">
        <v>0.63888888888888895</v>
      </c>
      <c r="E3075" s="45" t="s">
        <v>261</v>
      </c>
      <c r="F3075" s="54">
        <v>5</v>
      </c>
      <c r="G3075" s="52">
        <f t="shared" si="141"/>
        <v>1819</v>
      </c>
      <c r="H3075" s="45">
        <f t="shared" si="142"/>
        <v>1</v>
      </c>
      <c r="I3075" s="43">
        <f t="shared" si="143"/>
        <v>3</v>
      </c>
    </row>
    <row r="3076" spans="3:9" hidden="1" x14ac:dyDescent="0.25">
      <c r="C3076" s="53">
        <v>43855</v>
      </c>
      <c r="D3076" s="45">
        <v>0.66666666666666663</v>
      </c>
      <c r="E3076" s="45" t="s">
        <v>261</v>
      </c>
      <c r="F3076" s="54">
        <v>6</v>
      </c>
      <c r="G3076" s="52">
        <f t="shared" si="141"/>
        <v>1820</v>
      </c>
      <c r="H3076" s="45">
        <f t="shared" si="142"/>
        <v>3</v>
      </c>
      <c r="I3076" s="43">
        <f t="shared" si="143"/>
        <v>3</v>
      </c>
    </row>
    <row r="3077" spans="3:9" hidden="1" x14ac:dyDescent="0.25">
      <c r="C3077" s="53">
        <v>43855</v>
      </c>
      <c r="D3077" s="45">
        <v>0.66666666666666663</v>
      </c>
      <c r="E3077" s="45" t="s">
        <v>261</v>
      </c>
      <c r="F3077" s="54">
        <v>6</v>
      </c>
      <c r="G3077" s="52">
        <f t="shared" ref="G3077:G3140" si="144">IF(AND(C3077=C3076,F3077=F3076),G3076,G3076+1)</f>
        <v>1820</v>
      </c>
      <c r="H3077" s="45">
        <f t="shared" si="142"/>
        <v>2</v>
      </c>
      <c r="I3077" s="43">
        <f t="shared" si="143"/>
        <v>3</v>
      </c>
    </row>
    <row r="3078" spans="3:9" hidden="1" x14ac:dyDescent="0.25">
      <c r="C3078" s="53">
        <v>43855</v>
      </c>
      <c r="D3078" s="45">
        <v>0.66666666666666663</v>
      </c>
      <c r="E3078" s="45" t="s">
        <v>261</v>
      </c>
      <c r="F3078" s="54">
        <v>6</v>
      </c>
      <c r="G3078" s="52">
        <f t="shared" si="144"/>
        <v>1820</v>
      </c>
      <c r="H3078" s="45">
        <f t="shared" ref="H3078:H3141" si="145">IF(G3078=G3080,3,IF(G3078=G3079,2,1))</f>
        <v>1</v>
      </c>
      <c r="I3078" s="43">
        <f t="shared" ref="I3078:I3141" si="146">IF(H3076=3,3,IF(H3077=3,3,IF(H3077=2,2,H3078)))</f>
        <v>3</v>
      </c>
    </row>
    <row r="3079" spans="3:9" hidden="1" x14ac:dyDescent="0.25">
      <c r="C3079" s="53">
        <v>43855</v>
      </c>
      <c r="D3079" s="45">
        <v>0.69444444444444453</v>
      </c>
      <c r="E3079" s="45" t="s">
        <v>261</v>
      </c>
      <c r="F3079" s="54">
        <v>7</v>
      </c>
      <c r="G3079" s="52">
        <f t="shared" si="144"/>
        <v>1821</v>
      </c>
      <c r="H3079" s="45">
        <f t="shared" si="145"/>
        <v>3</v>
      </c>
      <c r="I3079" s="43">
        <f t="shared" si="146"/>
        <v>3</v>
      </c>
    </row>
    <row r="3080" spans="3:9" hidden="1" x14ac:dyDescent="0.25">
      <c r="C3080" s="53">
        <v>43855</v>
      </c>
      <c r="D3080" s="45">
        <v>0.69444444444444453</v>
      </c>
      <c r="E3080" s="45" t="s">
        <v>261</v>
      </c>
      <c r="F3080" s="54">
        <v>7</v>
      </c>
      <c r="G3080" s="52">
        <f t="shared" si="144"/>
        <v>1821</v>
      </c>
      <c r="H3080" s="45">
        <f t="shared" si="145"/>
        <v>2</v>
      </c>
      <c r="I3080" s="43">
        <f t="shared" si="146"/>
        <v>3</v>
      </c>
    </row>
    <row r="3081" spans="3:9" hidden="1" x14ac:dyDescent="0.25">
      <c r="C3081" s="53">
        <v>43855</v>
      </c>
      <c r="D3081" s="45">
        <v>0.69444444444444453</v>
      </c>
      <c r="E3081" s="45" t="s">
        <v>261</v>
      </c>
      <c r="F3081" s="54">
        <v>7</v>
      </c>
      <c r="G3081" s="52">
        <f t="shared" si="144"/>
        <v>1821</v>
      </c>
      <c r="H3081" s="45">
        <f t="shared" si="145"/>
        <v>1</v>
      </c>
      <c r="I3081" s="43">
        <f t="shared" si="146"/>
        <v>3</v>
      </c>
    </row>
    <row r="3082" spans="3:9" hidden="1" x14ac:dyDescent="0.25">
      <c r="C3082" s="53">
        <v>43855</v>
      </c>
      <c r="D3082" s="45">
        <v>0.72222222222222221</v>
      </c>
      <c r="E3082" s="45" t="s">
        <v>261</v>
      </c>
      <c r="F3082" s="54">
        <v>8</v>
      </c>
      <c r="G3082" s="52">
        <f t="shared" si="144"/>
        <v>1822</v>
      </c>
      <c r="H3082" s="45">
        <f t="shared" si="145"/>
        <v>3</v>
      </c>
      <c r="I3082" s="43">
        <f t="shared" si="146"/>
        <v>3</v>
      </c>
    </row>
    <row r="3083" spans="3:9" hidden="1" x14ac:dyDescent="0.25">
      <c r="C3083" s="53">
        <v>43855</v>
      </c>
      <c r="D3083" s="45">
        <v>0.72222222222222221</v>
      </c>
      <c r="E3083" s="45" t="s">
        <v>261</v>
      </c>
      <c r="F3083" s="54">
        <v>8</v>
      </c>
      <c r="G3083" s="52">
        <f t="shared" si="144"/>
        <v>1822</v>
      </c>
      <c r="H3083" s="45">
        <f t="shared" si="145"/>
        <v>2</v>
      </c>
      <c r="I3083" s="43">
        <f t="shared" si="146"/>
        <v>3</v>
      </c>
    </row>
    <row r="3084" spans="3:9" hidden="1" x14ac:dyDescent="0.25">
      <c r="C3084" s="53">
        <v>43855</v>
      </c>
      <c r="D3084" s="45">
        <v>0.72222222222222221</v>
      </c>
      <c r="E3084" s="45" t="s">
        <v>261</v>
      </c>
      <c r="F3084" s="54">
        <v>8</v>
      </c>
      <c r="G3084" s="52">
        <f t="shared" si="144"/>
        <v>1822</v>
      </c>
      <c r="H3084" s="45">
        <f t="shared" si="145"/>
        <v>1</v>
      </c>
      <c r="I3084" s="43">
        <f t="shared" si="146"/>
        <v>3</v>
      </c>
    </row>
    <row r="3085" spans="3:9" hidden="1" x14ac:dyDescent="0.25">
      <c r="C3085" s="53">
        <v>43855</v>
      </c>
      <c r="D3085" s="45">
        <v>0.74652777777777779</v>
      </c>
      <c r="E3085" s="45" t="s">
        <v>261</v>
      </c>
      <c r="F3085" s="54">
        <v>9</v>
      </c>
      <c r="G3085" s="52">
        <f t="shared" si="144"/>
        <v>1823</v>
      </c>
      <c r="H3085" s="45">
        <f t="shared" si="145"/>
        <v>3</v>
      </c>
      <c r="I3085" s="43">
        <f t="shared" si="146"/>
        <v>3</v>
      </c>
    </row>
    <row r="3086" spans="3:9" hidden="1" x14ac:dyDescent="0.25">
      <c r="C3086" s="53">
        <v>43855</v>
      </c>
      <c r="D3086" s="45">
        <v>0.74652777777777779</v>
      </c>
      <c r="E3086" s="45" t="s">
        <v>261</v>
      </c>
      <c r="F3086" s="54">
        <v>9</v>
      </c>
      <c r="G3086" s="52">
        <f t="shared" si="144"/>
        <v>1823</v>
      </c>
      <c r="H3086" s="45">
        <f t="shared" si="145"/>
        <v>2</v>
      </c>
      <c r="I3086" s="43">
        <f t="shared" si="146"/>
        <v>3</v>
      </c>
    </row>
    <row r="3087" spans="3:9" hidden="1" x14ac:dyDescent="0.25">
      <c r="C3087" s="53">
        <v>43855</v>
      </c>
      <c r="D3087" s="45">
        <v>0.74652777777777779</v>
      </c>
      <c r="E3087" s="45" t="s">
        <v>261</v>
      </c>
      <c r="F3087" s="54">
        <v>9</v>
      </c>
      <c r="G3087" s="52">
        <f t="shared" si="144"/>
        <v>1823</v>
      </c>
      <c r="H3087" s="45">
        <f t="shared" si="145"/>
        <v>1</v>
      </c>
      <c r="I3087" s="43">
        <f t="shared" si="146"/>
        <v>3</v>
      </c>
    </row>
    <row r="3088" spans="3:9" hidden="1" x14ac:dyDescent="0.25">
      <c r="C3088" s="53">
        <v>43862</v>
      </c>
      <c r="D3088" s="45">
        <v>0.52430555555555558</v>
      </c>
      <c r="E3088" s="45" t="s">
        <v>261</v>
      </c>
      <c r="F3088" s="54">
        <v>1</v>
      </c>
      <c r="G3088" s="52">
        <f t="shared" si="144"/>
        <v>1824</v>
      </c>
      <c r="H3088" s="45">
        <f t="shared" si="145"/>
        <v>3</v>
      </c>
      <c r="I3088" s="43">
        <f t="shared" si="146"/>
        <v>3</v>
      </c>
    </row>
    <row r="3089" spans="3:9" hidden="1" x14ac:dyDescent="0.25">
      <c r="C3089" s="53">
        <v>43862</v>
      </c>
      <c r="D3089" s="45">
        <v>0.52430555555555558</v>
      </c>
      <c r="E3089" s="45" t="s">
        <v>261</v>
      </c>
      <c r="F3089" s="54">
        <v>1</v>
      </c>
      <c r="G3089" s="52">
        <f t="shared" si="144"/>
        <v>1824</v>
      </c>
      <c r="H3089" s="45">
        <f t="shared" si="145"/>
        <v>2</v>
      </c>
      <c r="I3089" s="43">
        <f t="shared" si="146"/>
        <v>3</v>
      </c>
    </row>
    <row r="3090" spans="3:9" hidden="1" x14ac:dyDescent="0.25">
      <c r="C3090" s="53">
        <v>43862</v>
      </c>
      <c r="D3090" s="45">
        <v>0.52430555555555558</v>
      </c>
      <c r="E3090" s="45" t="s">
        <v>261</v>
      </c>
      <c r="F3090" s="54">
        <v>1</v>
      </c>
      <c r="G3090" s="52">
        <f t="shared" si="144"/>
        <v>1824</v>
      </c>
      <c r="H3090" s="45">
        <f t="shared" si="145"/>
        <v>1</v>
      </c>
      <c r="I3090" s="43">
        <f t="shared" si="146"/>
        <v>3</v>
      </c>
    </row>
    <row r="3091" spans="3:9" hidden="1" x14ac:dyDescent="0.25">
      <c r="C3091" s="53">
        <v>43862</v>
      </c>
      <c r="D3091" s="45">
        <v>0.57291666666666663</v>
      </c>
      <c r="E3091" s="45" t="s">
        <v>261</v>
      </c>
      <c r="F3091" s="54">
        <v>3</v>
      </c>
      <c r="G3091" s="52">
        <f t="shared" si="144"/>
        <v>1825</v>
      </c>
      <c r="H3091" s="45">
        <f t="shared" si="145"/>
        <v>3</v>
      </c>
      <c r="I3091" s="43">
        <f t="shared" si="146"/>
        <v>3</v>
      </c>
    </row>
    <row r="3092" spans="3:9" hidden="1" x14ac:dyDescent="0.25">
      <c r="C3092" s="53">
        <v>43862</v>
      </c>
      <c r="D3092" s="45">
        <v>0.57291666666666663</v>
      </c>
      <c r="E3092" s="45" t="s">
        <v>261</v>
      </c>
      <c r="F3092" s="54">
        <v>3</v>
      </c>
      <c r="G3092" s="52">
        <f t="shared" si="144"/>
        <v>1825</v>
      </c>
      <c r="H3092" s="45">
        <f t="shared" si="145"/>
        <v>2</v>
      </c>
      <c r="I3092" s="43">
        <f t="shared" si="146"/>
        <v>3</v>
      </c>
    </row>
    <row r="3093" spans="3:9" hidden="1" x14ac:dyDescent="0.25">
      <c r="C3093" s="53">
        <v>43862</v>
      </c>
      <c r="D3093" s="45">
        <v>0.57291666666666663</v>
      </c>
      <c r="E3093" s="45" t="s">
        <v>261</v>
      </c>
      <c r="F3093" s="54">
        <v>3</v>
      </c>
      <c r="G3093" s="52">
        <f t="shared" si="144"/>
        <v>1825</v>
      </c>
      <c r="H3093" s="45">
        <f t="shared" si="145"/>
        <v>1</v>
      </c>
      <c r="I3093" s="43">
        <f t="shared" si="146"/>
        <v>3</v>
      </c>
    </row>
    <row r="3094" spans="3:9" x14ac:dyDescent="0.25">
      <c r="C3094" s="53">
        <v>43862</v>
      </c>
      <c r="D3094" s="45">
        <v>0.64583333333333337</v>
      </c>
      <c r="E3094" s="45" t="s">
        <v>261</v>
      </c>
      <c r="F3094" s="54">
        <v>6</v>
      </c>
      <c r="G3094" s="52">
        <f t="shared" si="144"/>
        <v>1826</v>
      </c>
      <c r="H3094" s="45">
        <f t="shared" si="145"/>
        <v>2</v>
      </c>
      <c r="I3094" s="43">
        <f t="shared" si="146"/>
        <v>2</v>
      </c>
    </row>
    <row r="3095" spans="3:9" x14ac:dyDescent="0.25">
      <c r="C3095" s="53">
        <v>43862</v>
      </c>
      <c r="D3095" s="45">
        <v>0.64583333333333337</v>
      </c>
      <c r="E3095" s="45" t="s">
        <v>261</v>
      </c>
      <c r="F3095" s="54">
        <v>6</v>
      </c>
      <c r="G3095" s="52">
        <f t="shared" si="144"/>
        <v>1826</v>
      </c>
      <c r="H3095" s="45">
        <f t="shared" si="145"/>
        <v>1</v>
      </c>
      <c r="I3095" s="43">
        <f t="shared" si="146"/>
        <v>2</v>
      </c>
    </row>
    <row r="3096" spans="3:9" hidden="1" x14ac:dyDescent="0.25">
      <c r="C3096" s="53">
        <v>43862</v>
      </c>
      <c r="D3096" s="45">
        <v>0.70138888888888884</v>
      </c>
      <c r="E3096" s="45" t="s">
        <v>261</v>
      </c>
      <c r="F3096" s="54">
        <v>8</v>
      </c>
      <c r="G3096" s="52">
        <f t="shared" si="144"/>
        <v>1827</v>
      </c>
      <c r="H3096" s="45">
        <f t="shared" si="145"/>
        <v>3</v>
      </c>
      <c r="I3096" s="43">
        <f t="shared" si="146"/>
        <v>3</v>
      </c>
    </row>
    <row r="3097" spans="3:9" hidden="1" x14ac:dyDescent="0.25">
      <c r="C3097" s="53">
        <v>43862</v>
      </c>
      <c r="D3097" s="45">
        <v>0.70138888888888884</v>
      </c>
      <c r="E3097" s="45" t="s">
        <v>261</v>
      </c>
      <c r="F3097" s="54">
        <v>8</v>
      </c>
      <c r="G3097" s="52">
        <f t="shared" si="144"/>
        <v>1827</v>
      </c>
      <c r="H3097" s="45">
        <f t="shared" si="145"/>
        <v>2</v>
      </c>
      <c r="I3097" s="43">
        <f t="shared" si="146"/>
        <v>3</v>
      </c>
    </row>
    <row r="3098" spans="3:9" hidden="1" x14ac:dyDescent="0.25">
      <c r="C3098" s="53">
        <v>43862</v>
      </c>
      <c r="D3098" s="45">
        <v>0.70138888888888884</v>
      </c>
      <c r="E3098" s="45" t="s">
        <v>261</v>
      </c>
      <c r="F3098" s="54">
        <v>8</v>
      </c>
      <c r="G3098" s="52">
        <f t="shared" si="144"/>
        <v>1827</v>
      </c>
      <c r="H3098" s="45">
        <f t="shared" si="145"/>
        <v>1</v>
      </c>
      <c r="I3098" s="43">
        <f t="shared" si="146"/>
        <v>3</v>
      </c>
    </row>
    <row r="3099" spans="3:9" hidden="1" x14ac:dyDescent="0.25">
      <c r="C3099" s="53">
        <v>43862</v>
      </c>
      <c r="D3099" s="45">
        <v>0.72916666666666663</v>
      </c>
      <c r="E3099" s="45" t="s">
        <v>261</v>
      </c>
      <c r="F3099" s="54">
        <v>9</v>
      </c>
      <c r="G3099" s="52">
        <f t="shared" si="144"/>
        <v>1828</v>
      </c>
      <c r="H3099" s="45">
        <f t="shared" si="145"/>
        <v>3</v>
      </c>
      <c r="I3099" s="43">
        <f t="shared" si="146"/>
        <v>3</v>
      </c>
    </row>
    <row r="3100" spans="3:9" hidden="1" x14ac:dyDescent="0.25">
      <c r="C3100" s="53">
        <v>43862</v>
      </c>
      <c r="D3100" s="45">
        <v>0.72916666666666663</v>
      </c>
      <c r="E3100" s="45" t="s">
        <v>261</v>
      </c>
      <c r="F3100" s="54">
        <v>9</v>
      </c>
      <c r="G3100" s="52">
        <f t="shared" si="144"/>
        <v>1828</v>
      </c>
      <c r="H3100" s="45">
        <f t="shared" si="145"/>
        <v>2</v>
      </c>
      <c r="I3100" s="43">
        <f t="shared" si="146"/>
        <v>3</v>
      </c>
    </row>
    <row r="3101" spans="3:9" hidden="1" x14ac:dyDescent="0.25">
      <c r="C3101" s="53">
        <v>43862</v>
      </c>
      <c r="D3101" s="45">
        <v>0.72916666666666663</v>
      </c>
      <c r="E3101" s="45" t="s">
        <v>261</v>
      </c>
      <c r="F3101" s="54">
        <v>9</v>
      </c>
      <c r="G3101" s="52">
        <f t="shared" si="144"/>
        <v>1828</v>
      </c>
      <c r="H3101" s="45">
        <f t="shared" si="145"/>
        <v>1</v>
      </c>
      <c r="I3101" s="43">
        <f t="shared" si="146"/>
        <v>3</v>
      </c>
    </row>
    <row r="3102" spans="3:9" hidden="1" x14ac:dyDescent="0.25">
      <c r="C3102" s="53">
        <v>43869</v>
      </c>
      <c r="D3102" s="45">
        <v>0.52430555555555558</v>
      </c>
      <c r="E3102" s="45" t="s">
        <v>261</v>
      </c>
      <c r="F3102" s="54">
        <v>1</v>
      </c>
      <c r="G3102" s="52">
        <f t="shared" si="144"/>
        <v>1829</v>
      </c>
      <c r="H3102" s="45">
        <f t="shared" si="145"/>
        <v>3</v>
      </c>
      <c r="I3102" s="43">
        <f t="shared" si="146"/>
        <v>3</v>
      </c>
    </row>
    <row r="3103" spans="3:9" hidden="1" x14ac:dyDescent="0.25">
      <c r="C3103" s="53">
        <v>43869</v>
      </c>
      <c r="D3103" s="45">
        <v>0.52430555555555558</v>
      </c>
      <c r="E3103" s="45" t="s">
        <v>261</v>
      </c>
      <c r="F3103" s="54">
        <v>1</v>
      </c>
      <c r="G3103" s="52">
        <f t="shared" si="144"/>
        <v>1829</v>
      </c>
      <c r="H3103" s="45">
        <f t="shared" si="145"/>
        <v>2</v>
      </c>
      <c r="I3103" s="43">
        <f t="shared" si="146"/>
        <v>3</v>
      </c>
    </row>
    <row r="3104" spans="3:9" hidden="1" x14ac:dyDescent="0.25">
      <c r="C3104" s="53">
        <v>43869</v>
      </c>
      <c r="D3104" s="45">
        <v>0.52430555555555558</v>
      </c>
      <c r="E3104" s="45" t="s">
        <v>261</v>
      </c>
      <c r="F3104" s="54">
        <v>1</v>
      </c>
      <c r="G3104" s="52">
        <f t="shared" si="144"/>
        <v>1829</v>
      </c>
      <c r="H3104" s="45">
        <f t="shared" si="145"/>
        <v>1</v>
      </c>
      <c r="I3104" s="43">
        <f t="shared" si="146"/>
        <v>3</v>
      </c>
    </row>
    <row r="3105" spans="3:9" hidden="1" x14ac:dyDescent="0.25">
      <c r="C3105" s="53">
        <v>43869</v>
      </c>
      <c r="D3105" s="45">
        <v>0.54861111111111105</v>
      </c>
      <c r="E3105" s="45" t="s">
        <v>261</v>
      </c>
      <c r="F3105" s="54">
        <v>2</v>
      </c>
      <c r="G3105" s="52">
        <f t="shared" si="144"/>
        <v>1830</v>
      </c>
      <c r="H3105" s="45">
        <f t="shared" si="145"/>
        <v>3</v>
      </c>
      <c r="I3105" s="43">
        <f t="shared" si="146"/>
        <v>3</v>
      </c>
    </row>
    <row r="3106" spans="3:9" hidden="1" x14ac:dyDescent="0.25">
      <c r="C3106" s="53">
        <v>43869</v>
      </c>
      <c r="D3106" s="45">
        <v>0.54861111111111105</v>
      </c>
      <c r="E3106" s="45" t="s">
        <v>261</v>
      </c>
      <c r="F3106" s="54">
        <v>2</v>
      </c>
      <c r="G3106" s="52">
        <f t="shared" si="144"/>
        <v>1830</v>
      </c>
      <c r="H3106" s="45">
        <f t="shared" si="145"/>
        <v>2</v>
      </c>
      <c r="I3106" s="43">
        <f t="shared" si="146"/>
        <v>3</v>
      </c>
    </row>
    <row r="3107" spans="3:9" hidden="1" x14ac:dyDescent="0.25">
      <c r="C3107" s="53">
        <v>43869</v>
      </c>
      <c r="D3107" s="45">
        <v>0.54861111111111105</v>
      </c>
      <c r="E3107" s="45" t="s">
        <v>261</v>
      </c>
      <c r="F3107" s="54">
        <v>2</v>
      </c>
      <c r="G3107" s="52">
        <f t="shared" si="144"/>
        <v>1830</v>
      </c>
      <c r="H3107" s="45">
        <f t="shared" si="145"/>
        <v>1</v>
      </c>
      <c r="I3107" s="43">
        <f t="shared" si="146"/>
        <v>3</v>
      </c>
    </row>
    <row r="3108" spans="3:9" x14ac:dyDescent="0.25">
      <c r="C3108" s="53">
        <v>43869</v>
      </c>
      <c r="D3108" s="45">
        <v>0.62152777777777779</v>
      </c>
      <c r="E3108" s="45" t="s">
        <v>261</v>
      </c>
      <c r="F3108" s="54">
        <v>5</v>
      </c>
      <c r="G3108" s="52">
        <f t="shared" si="144"/>
        <v>1831</v>
      </c>
      <c r="H3108" s="45">
        <f t="shared" si="145"/>
        <v>2</v>
      </c>
      <c r="I3108" s="43">
        <f t="shared" si="146"/>
        <v>2</v>
      </c>
    </row>
    <row r="3109" spans="3:9" x14ac:dyDescent="0.25">
      <c r="C3109" s="53">
        <v>43869</v>
      </c>
      <c r="D3109" s="45">
        <v>0.62152777777777779</v>
      </c>
      <c r="E3109" s="45" t="s">
        <v>261</v>
      </c>
      <c r="F3109" s="54">
        <v>5</v>
      </c>
      <c r="G3109" s="52">
        <f t="shared" si="144"/>
        <v>1831</v>
      </c>
      <c r="H3109" s="45">
        <f t="shared" si="145"/>
        <v>1</v>
      </c>
      <c r="I3109" s="43">
        <f t="shared" si="146"/>
        <v>2</v>
      </c>
    </row>
    <row r="3110" spans="3:9" hidden="1" x14ac:dyDescent="0.25">
      <c r="C3110" s="53">
        <v>43869</v>
      </c>
      <c r="D3110" s="45">
        <v>0.64583333333333337</v>
      </c>
      <c r="E3110" s="45" t="s">
        <v>261</v>
      </c>
      <c r="F3110" s="54">
        <v>6</v>
      </c>
      <c r="G3110" s="52">
        <f t="shared" si="144"/>
        <v>1832</v>
      </c>
      <c r="H3110" s="45">
        <f t="shared" si="145"/>
        <v>3</v>
      </c>
      <c r="I3110" s="43">
        <f t="shared" si="146"/>
        <v>3</v>
      </c>
    </row>
    <row r="3111" spans="3:9" hidden="1" x14ac:dyDescent="0.25">
      <c r="C3111" s="53">
        <v>43869</v>
      </c>
      <c r="D3111" s="45">
        <v>0.64583333333333337</v>
      </c>
      <c r="E3111" s="45" t="s">
        <v>261</v>
      </c>
      <c r="F3111" s="54">
        <v>6</v>
      </c>
      <c r="G3111" s="52">
        <f t="shared" si="144"/>
        <v>1832</v>
      </c>
      <c r="H3111" s="45">
        <f t="shared" si="145"/>
        <v>2</v>
      </c>
      <c r="I3111" s="43">
        <f t="shared" si="146"/>
        <v>3</v>
      </c>
    </row>
    <row r="3112" spans="3:9" hidden="1" x14ac:dyDescent="0.25">
      <c r="C3112" s="53">
        <v>43869</v>
      </c>
      <c r="D3112" s="45">
        <v>0.64583333333333337</v>
      </c>
      <c r="E3112" s="45" t="s">
        <v>261</v>
      </c>
      <c r="F3112" s="54">
        <v>6</v>
      </c>
      <c r="G3112" s="52">
        <f t="shared" si="144"/>
        <v>1832</v>
      </c>
      <c r="H3112" s="45">
        <f t="shared" si="145"/>
        <v>1</v>
      </c>
      <c r="I3112" s="43">
        <f t="shared" si="146"/>
        <v>3</v>
      </c>
    </row>
    <row r="3113" spans="3:9" hidden="1" x14ac:dyDescent="0.25">
      <c r="C3113" s="53">
        <v>43869</v>
      </c>
      <c r="D3113" s="45">
        <v>0.67361111111111116</v>
      </c>
      <c r="E3113" s="45" t="s">
        <v>261</v>
      </c>
      <c r="F3113" s="54">
        <v>7</v>
      </c>
      <c r="G3113" s="52">
        <f t="shared" si="144"/>
        <v>1833</v>
      </c>
      <c r="H3113" s="45">
        <f t="shared" si="145"/>
        <v>3</v>
      </c>
      <c r="I3113" s="43">
        <f t="shared" si="146"/>
        <v>3</v>
      </c>
    </row>
    <row r="3114" spans="3:9" hidden="1" x14ac:dyDescent="0.25">
      <c r="C3114" s="53">
        <v>43869</v>
      </c>
      <c r="D3114" s="45">
        <v>0.67361111111111116</v>
      </c>
      <c r="E3114" s="45" t="s">
        <v>261</v>
      </c>
      <c r="F3114" s="54">
        <v>7</v>
      </c>
      <c r="G3114" s="52">
        <f t="shared" si="144"/>
        <v>1833</v>
      </c>
      <c r="H3114" s="45">
        <f t="shared" si="145"/>
        <v>2</v>
      </c>
      <c r="I3114" s="43">
        <f t="shared" si="146"/>
        <v>3</v>
      </c>
    </row>
    <row r="3115" spans="3:9" hidden="1" x14ac:dyDescent="0.25">
      <c r="C3115" s="53">
        <v>43869</v>
      </c>
      <c r="D3115" s="45">
        <v>0.67361111111111116</v>
      </c>
      <c r="E3115" s="45" t="s">
        <v>261</v>
      </c>
      <c r="F3115" s="54">
        <v>7</v>
      </c>
      <c r="G3115" s="52">
        <f t="shared" si="144"/>
        <v>1833</v>
      </c>
      <c r="H3115" s="45">
        <f t="shared" si="145"/>
        <v>1</v>
      </c>
      <c r="I3115" s="43">
        <f t="shared" si="146"/>
        <v>3</v>
      </c>
    </row>
    <row r="3116" spans="3:9" hidden="1" x14ac:dyDescent="0.25">
      <c r="C3116" s="53">
        <v>43869</v>
      </c>
      <c r="D3116" s="45">
        <v>0.70138888888888884</v>
      </c>
      <c r="E3116" s="45" t="s">
        <v>261</v>
      </c>
      <c r="F3116" s="54">
        <v>8</v>
      </c>
      <c r="G3116" s="52">
        <f t="shared" si="144"/>
        <v>1834</v>
      </c>
      <c r="H3116" s="45">
        <f t="shared" si="145"/>
        <v>3</v>
      </c>
      <c r="I3116" s="43">
        <f t="shared" si="146"/>
        <v>3</v>
      </c>
    </row>
    <row r="3117" spans="3:9" hidden="1" x14ac:dyDescent="0.25">
      <c r="C3117" s="53">
        <v>43869</v>
      </c>
      <c r="D3117" s="45">
        <v>0.70138888888888884</v>
      </c>
      <c r="E3117" s="45" t="s">
        <v>261</v>
      </c>
      <c r="F3117" s="54">
        <v>8</v>
      </c>
      <c r="G3117" s="52">
        <f t="shared" si="144"/>
        <v>1834</v>
      </c>
      <c r="H3117" s="45">
        <f t="shared" si="145"/>
        <v>2</v>
      </c>
      <c r="I3117" s="43">
        <f t="shared" si="146"/>
        <v>3</v>
      </c>
    </row>
    <row r="3118" spans="3:9" hidden="1" x14ac:dyDescent="0.25">
      <c r="C3118" s="53">
        <v>43869</v>
      </c>
      <c r="D3118" s="45">
        <v>0.70138888888888884</v>
      </c>
      <c r="E3118" s="45" t="s">
        <v>261</v>
      </c>
      <c r="F3118" s="54">
        <v>8</v>
      </c>
      <c r="G3118" s="52">
        <f t="shared" si="144"/>
        <v>1834</v>
      </c>
      <c r="H3118" s="45">
        <f t="shared" si="145"/>
        <v>1</v>
      </c>
      <c r="I3118" s="43">
        <f t="shared" si="146"/>
        <v>3</v>
      </c>
    </row>
    <row r="3119" spans="3:9" hidden="1" x14ac:dyDescent="0.25">
      <c r="C3119" s="53">
        <v>43869</v>
      </c>
      <c r="D3119" s="45">
        <v>0.72916666666666663</v>
      </c>
      <c r="E3119" s="45" t="s">
        <v>261</v>
      </c>
      <c r="F3119" s="54">
        <v>9</v>
      </c>
      <c r="G3119" s="52">
        <f t="shared" si="144"/>
        <v>1835</v>
      </c>
      <c r="H3119" s="45">
        <f t="shared" si="145"/>
        <v>3</v>
      </c>
      <c r="I3119" s="43">
        <f t="shared" si="146"/>
        <v>3</v>
      </c>
    </row>
    <row r="3120" spans="3:9" hidden="1" x14ac:dyDescent="0.25">
      <c r="C3120" s="53">
        <v>43869</v>
      </c>
      <c r="D3120" s="45">
        <v>0.72916666666666663</v>
      </c>
      <c r="E3120" s="45" t="s">
        <v>261</v>
      </c>
      <c r="F3120" s="54">
        <v>9</v>
      </c>
      <c r="G3120" s="52">
        <f t="shared" si="144"/>
        <v>1835</v>
      </c>
      <c r="H3120" s="45">
        <f t="shared" si="145"/>
        <v>2</v>
      </c>
      <c r="I3120" s="43">
        <f t="shared" si="146"/>
        <v>3</v>
      </c>
    </row>
    <row r="3121" spans="3:9" hidden="1" x14ac:dyDescent="0.25">
      <c r="C3121" s="53">
        <v>43869</v>
      </c>
      <c r="D3121" s="45">
        <v>0.72916666666666663</v>
      </c>
      <c r="E3121" s="45" t="s">
        <v>261</v>
      </c>
      <c r="F3121" s="54">
        <v>9</v>
      </c>
      <c r="G3121" s="52">
        <f t="shared" si="144"/>
        <v>1835</v>
      </c>
      <c r="H3121" s="45">
        <f t="shared" si="145"/>
        <v>1</v>
      </c>
      <c r="I3121" s="43">
        <f t="shared" si="146"/>
        <v>3</v>
      </c>
    </row>
    <row r="3122" spans="3:9" hidden="1" x14ac:dyDescent="0.25">
      <c r="C3122" s="53">
        <v>43876</v>
      </c>
      <c r="D3122" s="45">
        <v>0.52083333333333337</v>
      </c>
      <c r="E3122" s="45" t="s">
        <v>898</v>
      </c>
      <c r="F3122" s="54">
        <v>1</v>
      </c>
      <c r="G3122" s="52">
        <f t="shared" si="144"/>
        <v>1836</v>
      </c>
      <c r="H3122" s="45">
        <f t="shared" si="145"/>
        <v>3</v>
      </c>
      <c r="I3122" s="43">
        <f t="shared" si="146"/>
        <v>3</v>
      </c>
    </row>
    <row r="3123" spans="3:9" hidden="1" x14ac:dyDescent="0.25">
      <c r="C3123" s="53">
        <v>43876</v>
      </c>
      <c r="D3123" s="45">
        <v>0.52083333333333337</v>
      </c>
      <c r="E3123" s="45" t="s">
        <v>898</v>
      </c>
      <c r="F3123" s="54">
        <v>1</v>
      </c>
      <c r="G3123" s="52">
        <f t="shared" si="144"/>
        <v>1836</v>
      </c>
      <c r="H3123" s="45">
        <f t="shared" si="145"/>
        <v>2</v>
      </c>
      <c r="I3123" s="43">
        <f t="shared" si="146"/>
        <v>3</v>
      </c>
    </row>
    <row r="3124" spans="3:9" hidden="1" x14ac:dyDescent="0.25">
      <c r="C3124" s="53">
        <v>43876</v>
      </c>
      <c r="D3124" s="45">
        <v>0.52083333333333337</v>
      </c>
      <c r="E3124" s="45" t="s">
        <v>898</v>
      </c>
      <c r="F3124" s="54">
        <v>1</v>
      </c>
      <c r="G3124" s="52">
        <f t="shared" si="144"/>
        <v>1836</v>
      </c>
      <c r="H3124" s="45">
        <f t="shared" si="145"/>
        <v>1</v>
      </c>
      <c r="I3124" s="43">
        <f t="shared" si="146"/>
        <v>3</v>
      </c>
    </row>
    <row r="3125" spans="3:9" x14ac:dyDescent="0.25">
      <c r="C3125" s="53">
        <v>43876</v>
      </c>
      <c r="D3125" s="45">
        <v>0.54513888888888895</v>
      </c>
      <c r="E3125" s="45" t="s">
        <v>898</v>
      </c>
      <c r="F3125" s="54">
        <v>2</v>
      </c>
      <c r="G3125" s="52">
        <f t="shared" si="144"/>
        <v>1837</v>
      </c>
      <c r="H3125" s="45">
        <f t="shared" si="145"/>
        <v>2</v>
      </c>
      <c r="I3125" s="43">
        <f t="shared" si="146"/>
        <v>2</v>
      </c>
    </row>
    <row r="3126" spans="3:9" x14ac:dyDescent="0.25">
      <c r="C3126" s="53">
        <v>43876</v>
      </c>
      <c r="D3126" s="45">
        <v>0.54513888888888895</v>
      </c>
      <c r="E3126" s="45" t="s">
        <v>898</v>
      </c>
      <c r="F3126" s="54">
        <v>2</v>
      </c>
      <c r="G3126" s="52">
        <f t="shared" si="144"/>
        <v>1837</v>
      </c>
      <c r="H3126" s="45">
        <f t="shared" si="145"/>
        <v>1</v>
      </c>
      <c r="I3126" s="43">
        <f t="shared" si="146"/>
        <v>2</v>
      </c>
    </row>
    <row r="3127" spans="3:9" hidden="1" x14ac:dyDescent="0.25">
      <c r="C3127" s="53">
        <v>43876</v>
      </c>
      <c r="D3127" s="45">
        <v>0.59375</v>
      </c>
      <c r="E3127" s="45" t="s">
        <v>898</v>
      </c>
      <c r="F3127" s="54">
        <v>4</v>
      </c>
      <c r="G3127" s="52">
        <f t="shared" si="144"/>
        <v>1838</v>
      </c>
      <c r="H3127" s="45">
        <f t="shared" si="145"/>
        <v>3</v>
      </c>
      <c r="I3127" s="43">
        <f t="shared" si="146"/>
        <v>3</v>
      </c>
    </row>
    <row r="3128" spans="3:9" hidden="1" x14ac:dyDescent="0.25">
      <c r="C3128" s="53">
        <v>43876</v>
      </c>
      <c r="D3128" s="45">
        <v>0.59375</v>
      </c>
      <c r="E3128" s="45" t="s">
        <v>898</v>
      </c>
      <c r="F3128" s="54">
        <v>4</v>
      </c>
      <c r="G3128" s="52">
        <f t="shared" si="144"/>
        <v>1838</v>
      </c>
      <c r="H3128" s="45">
        <f t="shared" si="145"/>
        <v>2</v>
      </c>
      <c r="I3128" s="43">
        <f t="shared" si="146"/>
        <v>3</v>
      </c>
    </row>
    <row r="3129" spans="3:9" hidden="1" x14ac:dyDescent="0.25">
      <c r="C3129" s="53">
        <v>43876</v>
      </c>
      <c r="D3129" s="45">
        <v>0.59375</v>
      </c>
      <c r="E3129" s="45" t="s">
        <v>898</v>
      </c>
      <c r="F3129" s="54">
        <v>4</v>
      </c>
      <c r="G3129" s="52">
        <f t="shared" si="144"/>
        <v>1838</v>
      </c>
      <c r="H3129" s="45">
        <f t="shared" si="145"/>
        <v>1</v>
      </c>
      <c r="I3129" s="43">
        <f t="shared" si="146"/>
        <v>3</v>
      </c>
    </row>
    <row r="3130" spans="3:9" hidden="1" x14ac:dyDescent="0.25">
      <c r="C3130" s="53">
        <v>43876</v>
      </c>
      <c r="D3130" s="45">
        <v>0.61805555555555558</v>
      </c>
      <c r="E3130" s="45" t="s">
        <v>898</v>
      </c>
      <c r="F3130" s="54">
        <v>5</v>
      </c>
      <c r="G3130" s="52">
        <f t="shared" si="144"/>
        <v>1839</v>
      </c>
      <c r="H3130" s="45">
        <f t="shared" si="145"/>
        <v>1</v>
      </c>
      <c r="I3130" s="43">
        <f t="shared" si="146"/>
        <v>1</v>
      </c>
    </row>
    <row r="3131" spans="3:9" hidden="1" x14ac:dyDescent="0.25">
      <c r="C3131" s="53">
        <v>43876</v>
      </c>
      <c r="D3131" s="45">
        <v>0.64236111111111105</v>
      </c>
      <c r="E3131" s="45" t="s">
        <v>898</v>
      </c>
      <c r="F3131" s="54">
        <v>6</v>
      </c>
      <c r="G3131" s="52">
        <f t="shared" si="144"/>
        <v>1840</v>
      </c>
      <c r="H3131" s="45">
        <f t="shared" si="145"/>
        <v>3</v>
      </c>
      <c r="I3131" s="43">
        <f t="shared" si="146"/>
        <v>3</v>
      </c>
    </row>
    <row r="3132" spans="3:9" hidden="1" x14ac:dyDescent="0.25">
      <c r="C3132" s="53">
        <v>43876</v>
      </c>
      <c r="D3132" s="45">
        <v>0.64236111111111105</v>
      </c>
      <c r="E3132" s="45" t="s">
        <v>898</v>
      </c>
      <c r="F3132" s="54">
        <v>6</v>
      </c>
      <c r="G3132" s="52">
        <f t="shared" si="144"/>
        <v>1840</v>
      </c>
      <c r="H3132" s="45">
        <f t="shared" si="145"/>
        <v>2</v>
      </c>
      <c r="I3132" s="43">
        <f t="shared" si="146"/>
        <v>3</v>
      </c>
    </row>
    <row r="3133" spans="3:9" hidden="1" x14ac:dyDescent="0.25">
      <c r="C3133" s="53">
        <v>43876</v>
      </c>
      <c r="D3133" s="45">
        <v>0.64236111111111105</v>
      </c>
      <c r="E3133" s="45" t="s">
        <v>898</v>
      </c>
      <c r="F3133" s="54">
        <v>6</v>
      </c>
      <c r="G3133" s="52">
        <f t="shared" si="144"/>
        <v>1840</v>
      </c>
      <c r="H3133" s="45">
        <f t="shared" si="145"/>
        <v>1</v>
      </c>
      <c r="I3133" s="43">
        <f t="shared" si="146"/>
        <v>3</v>
      </c>
    </row>
    <row r="3134" spans="3:9" hidden="1" x14ac:dyDescent="0.25">
      <c r="C3134" s="53">
        <v>43876</v>
      </c>
      <c r="D3134" s="45">
        <v>0.67361111111111116</v>
      </c>
      <c r="E3134" s="45" t="s">
        <v>898</v>
      </c>
      <c r="F3134" s="54">
        <v>7</v>
      </c>
      <c r="G3134" s="52">
        <f t="shared" si="144"/>
        <v>1841</v>
      </c>
      <c r="H3134" s="45">
        <f t="shared" si="145"/>
        <v>1</v>
      </c>
      <c r="I3134" s="43">
        <f t="shared" si="146"/>
        <v>1</v>
      </c>
    </row>
    <row r="3135" spans="3:9" hidden="1" x14ac:dyDescent="0.25">
      <c r="C3135" s="53">
        <v>43876</v>
      </c>
      <c r="D3135" s="45">
        <v>0.70138888888888884</v>
      </c>
      <c r="E3135" s="45" t="s">
        <v>898</v>
      </c>
      <c r="F3135" s="54">
        <v>8</v>
      </c>
      <c r="G3135" s="52">
        <f t="shared" si="144"/>
        <v>1842</v>
      </c>
      <c r="H3135" s="45">
        <f t="shared" si="145"/>
        <v>3</v>
      </c>
      <c r="I3135" s="43">
        <f t="shared" si="146"/>
        <v>3</v>
      </c>
    </row>
    <row r="3136" spans="3:9" hidden="1" x14ac:dyDescent="0.25">
      <c r="C3136" s="53">
        <v>43876</v>
      </c>
      <c r="D3136" s="45">
        <v>0.70138888888888884</v>
      </c>
      <c r="E3136" s="45" t="s">
        <v>898</v>
      </c>
      <c r="F3136" s="54">
        <v>8</v>
      </c>
      <c r="G3136" s="52">
        <f t="shared" si="144"/>
        <v>1842</v>
      </c>
      <c r="H3136" s="45">
        <f t="shared" si="145"/>
        <v>2</v>
      </c>
      <c r="I3136" s="43">
        <f t="shared" si="146"/>
        <v>3</v>
      </c>
    </row>
    <row r="3137" spans="3:9" hidden="1" x14ac:dyDescent="0.25">
      <c r="C3137" s="53">
        <v>43876</v>
      </c>
      <c r="D3137" s="45">
        <v>0.70138888888888884</v>
      </c>
      <c r="E3137" s="45" t="s">
        <v>898</v>
      </c>
      <c r="F3137" s="54">
        <v>8</v>
      </c>
      <c r="G3137" s="52">
        <f t="shared" si="144"/>
        <v>1842</v>
      </c>
      <c r="H3137" s="45">
        <f t="shared" si="145"/>
        <v>1</v>
      </c>
      <c r="I3137" s="43">
        <f t="shared" si="146"/>
        <v>3</v>
      </c>
    </row>
    <row r="3138" spans="3:9" hidden="1" x14ac:dyDescent="0.25">
      <c r="C3138" s="53">
        <v>43876</v>
      </c>
      <c r="D3138" s="45">
        <v>0.72916666666666663</v>
      </c>
      <c r="E3138" s="45" t="s">
        <v>898</v>
      </c>
      <c r="F3138" s="54">
        <v>9</v>
      </c>
      <c r="G3138" s="52">
        <f t="shared" si="144"/>
        <v>1843</v>
      </c>
      <c r="H3138" s="45">
        <f t="shared" si="145"/>
        <v>3</v>
      </c>
      <c r="I3138" s="43">
        <f t="shared" si="146"/>
        <v>3</v>
      </c>
    </row>
    <row r="3139" spans="3:9" hidden="1" x14ac:dyDescent="0.25">
      <c r="C3139" s="53">
        <v>43876</v>
      </c>
      <c r="D3139" s="45">
        <v>0.72916666666666663</v>
      </c>
      <c r="E3139" s="45" t="s">
        <v>898</v>
      </c>
      <c r="F3139" s="54">
        <v>9</v>
      </c>
      <c r="G3139" s="52">
        <f t="shared" si="144"/>
        <v>1843</v>
      </c>
      <c r="H3139" s="45">
        <f t="shared" si="145"/>
        <v>2</v>
      </c>
      <c r="I3139" s="43">
        <f t="shared" si="146"/>
        <v>3</v>
      </c>
    </row>
    <row r="3140" spans="3:9" hidden="1" x14ac:dyDescent="0.25">
      <c r="C3140" s="53">
        <v>43876</v>
      </c>
      <c r="D3140" s="45">
        <v>0.72916666666666663</v>
      </c>
      <c r="E3140" s="45" t="s">
        <v>898</v>
      </c>
      <c r="F3140" s="54">
        <v>9</v>
      </c>
      <c r="G3140" s="52">
        <f t="shared" si="144"/>
        <v>1843</v>
      </c>
      <c r="H3140" s="45">
        <f t="shared" si="145"/>
        <v>1</v>
      </c>
      <c r="I3140" s="43">
        <f t="shared" si="146"/>
        <v>3</v>
      </c>
    </row>
    <row r="3141" spans="3:9" hidden="1" x14ac:dyDescent="0.25">
      <c r="C3141" s="53">
        <v>43883</v>
      </c>
      <c r="D3141" s="45">
        <v>0.52430555555555558</v>
      </c>
      <c r="E3141" s="45" t="s">
        <v>261</v>
      </c>
      <c r="F3141" s="54">
        <v>1</v>
      </c>
      <c r="G3141" s="52">
        <f t="shared" ref="G3141:G3204" si="147">IF(AND(C3141=C3140,F3141=F3140),G3140,G3140+1)</f>
        <v>1844</v>
      </c>
      <c r="H3141" s="45">
        <f t="shared" si="145"/>
        <v>3</v>
      </c>
      <c r="I3141" s="43">
        <f t="shared" si="146"/>
        <v>3</v>
      </c>
    </row>
    <row r="3142" spans="3:9" hidden="1" x14ac:dyDescent="0.25">
      <c r="C3142" s="53">
        <v>43883</v>
      </c>
      <c r="D3142" s="45">
        <v>0.52430555555555558</v>
      </c>
      <c r="E3142" s="45" t="s">
        <v>261</v>
      </c>
      <c r="F3142" s="54">
        <v>1</v>
      </c>
      <c r="G3142" s="52">
        <f t="shared" si="147"/>
        <v>1844</v>
      </c>
      <c r="H3142" s="45">
        <f t="shared" ref="H3142:H3205" si="148">IF(G3142=G3144,3,IF(G3142=G3143,2,1))</f>
        <v>2</v>
      </c>
      <c r="I3142" s="43">
        <f t="shared" ref="I3142:I3205" si="149">IF(H3140=3,3,IF(H3141=3,3,IF(H3141=2,2,H3142)))</f>
        <v>3</v>
      </c>
    </row>
    <row r="3143" spans="3:9" hidden="1" x14ac:dyDescent="0.25">
      <c r="C3143" s="53">
        <v>43883</v>
      </c>
      <c r="D3143" s="45">
        <v>0.52430555555555558</v>
      </c>
      <c r="E3143" s="45" t="s">
        <v>261</v>
      </c>
      <c r="F3143" s="54">
        <v>1</v>
      </c>
      <c r="G3143" s="52">
        <f t="shared" si="147"/>
        <v>1844</v>
      </c>
      <c r="H3143" s="45">
        <f t="shared" si="148"/>
        <v>1</v>
      </c>
      <c r="I3143" s="43">
        <f t="shared" si="149"/>
        <v>3</v>
      </c>
    </row>
    <row r="3144" spans="3:9" hidden="1" x14ac:dyDescent="0.25">
      <c r="C3144" s="53">
        <v>43883</v>
      </c>
      <c r="D3144" s="45">
        <v>0.54861111111111105</v>
      </c>
      <c r="E3144" s="45" t="s">
        <v>261</v>
      </c>
      <c r="F3144" s="54">
        <v>2</v>
      </c>
      <c r="G3144" s="52">
        <f t="shared" si="147"/>
        <v>1845</v>
      </c>
      <c r="H3144" s="45">
        <f t="shared" si="148"/>
        <v>3</v>
      </c>
      <c r="I3144" s="43">
        <f t="shared" si="149"/>
        <v>3</v>
      </c>
    </row>
    <row r="3145" spans="3:9" hidden="1" x14ac:dyDescent="0.25">
      <c r="C3145" s="53">
        <v>43883</v>
      </c>
      <c r="D3145" s="45">
        <v>0.54861111111111105</v>
      </c>
      <c r="E3145" s="45" t="s">
        <v>261</v>
      </c>
      <c r="F3145" s="54">
        <v>2</v>
      </c>
      <c r="G3145" s="52">
        <f t="shared" si="147"/>
        <v>1845</v>
      </c>
      <c r="H3145" s="45">
        <f t="shared" si="148"/>
        <v>2</v>
      </c>
      <c r="I3145" s="43">
        <f t="shared" si="149"/>
        <v>3</v>
      </c>
    </row>
    <row r="3146" spans="3:9" hidden="1" x14ac:dyDescent="0.25">
      <c r="C3146" s="53">
        <v>43883</v>
      </c>
      <c r="D3146" s="45">
        <v>0.54861111111111105</v>
      </c>
      <c r="E3146" s="45" t="s">
        <v>261</v>
      </c>
      <c r="F3146" s="54">
        <v>2</v>
      </c>
      <c r="G3146" s="52">
        <f t="shared" si="147"/>
        <v>1845</v>
      </c>
      <c r="H3146" s="45">
        <f t="shared" si="148"/>
        <v>1</v>
      </c>
      <c r="I3146" s="43">
        <f t="shared" si="149"/>
        <v>3</v>
      </c>
    </row>
    <row r="3147" spans="3:9" hidden="1" x14ac:dyDescent="0.25">
      <c r="C3147" s="53">
        <v>43883</v>
      </c>
      <c r="D3147" s="45">
        <v>0.57291666666666663</v>
      </c>
      <c r="E3147" s="45" t="s">
        <v>261</v>
      </c>
      <c r="F3147" s="54">
        <v>3</v>
      </c>
      <c r="G3147" s="52">
        <f t="shared" si="147"/>
        <v>1846</v>
      </c>
      <c r="H3147" s="45">
        <f t="shared" si="148"/>
        <v>3</v>
      </c>
      <c r="I3147" s="43">
        <f t="shared" si="149"/>
        <v>3</v>
      </c>
    </row>
    <row r="3148" spans="3:9" hidden="1" x14ac:dyDescent="0.25">
      <c r="C3148" s="53">
        <v>43883</v>
      </c>
      <c r="D3148" s="45">
        <v>0.57291666666666663</v>
      </c>
      <c r="E3148" s="45" t="s">
        <v>261</v>
      </c>
      <c r="F3148" s="54">
        <v>3</v>
      </c>
      <c r="G3148" s="52">
        <f t="shared" si="147"/>
        <v>1846</v>
      </c>
      <c r="H3148" s="45">
        <f t="shared" si="148"/>
        <v>2</v>
      </c>
      <c r="I3148" s="43">
        <f t="shared" si="149"/>
        <v>3</v>
      </c>
    </row>
    <row r="3149" spans="3:9" hidden="1" x14ac:dyDescent="0.25">
      <c r="C3149" s="53">
        <v>43883</v>
      </c>
      <c r="D3149" s="45">
        <v>0.57291666666666663</v>
      </c>
      <c r="E3149" s="45" t="s">
        <v>261</v>
      </c>
      <c r="F3149" s="54">
        <v>3</v>
      </c>
      <c r="G3149" s="52">
        <f t="shared" si="147"/>
        <v>1846</v>
      </c>
      <c r="H3149" s="45">
        <f t="shared" si="148"/>
        <v>1</v>
      </c>
      <c r="I3149" s="43">
        <f t="shared" si="149"/>
        <v>3</v>
      </c>
    </row>
    <row r="3150" spans="3:9" hidden="1" x14ac:dyDescent="0.25">
      <c r="C3150" s="53">
        <v>43883</v>
      </c>
      <c r="D3150" s="45">
        <v>0.59722222222222221</v>
      </c>
      <c r="E3150" s="45" t="s">
        <v>261</v>
      </c>
      <c r="F3150" s="54">
        <v>4</v>
      </c>
      <c r="G3150" s="52">
        <f t="shared" si="147"/>
        <v>1847</v>
      </c>
      <c r="H3150" s="45">
        <f t="shared" si="148"/>
        <v>3</v>
      </c>
      <c r="I3150" s="43">
        <f t="shared" si="149"/>
        <v>3</v>
      </c>
    </row>
    <row r="3151" spans="3:9" hidden="1" x14ac:dyDescent="0.25">
      <c r="C3151" s="53">
        <v>43883</v>
      </c>
      <c r="D3151" s="45">
        <v>0.59722222222222221</v>
      </c>
      <c r="E3151" s="45" t="s">
        <v>261</v>
      </c>
      <c r="F3151" s="54">
        <v>4</v>
      </c>
      <c r="G3151" s="52">
        <f t="shared" si="147"/>
        <v>1847</v>
      </c>
      <c r="H3151" s="45">
        <f t="shared" si="148"/>
        <v>2</v>
      </c>
      <c r="I3151" s="43">
        <f t="shared" si="149"/>
        <v>3</v>
      </c>
    </row>
    <row r="3152" spans="3:9" hidden="1" x14ac:dyDescent="0.25">
      <c r="C3152" s="53">
        <v>43883</v>
      </c>
      <c r="D3152" s="45">
        <v>0.59722222222222221</v>
      </c>
      <c r="E3152" s="45" t="s">
        <v>261</v>
      </c>
      <c r="F3152" s="54">
        <v>4</v>
      </c>
      <c r="G3152" s="52">
        <f t="shared" si="147"/>
        <v>1847</v>
      </c>
      <c r="H3152" s="45">
        <f t="shared" si="148"/>
        <v>1</v>
      </c>
      <c r="I3152" s="43">
        <f t="shared" si="149"/>
        <v>3</v>
      </c>
    </row>
    <row r="3153" spans="3:9" hidden="1" x14ac:dyDescent="0.25">
      <c r="C3153" s="53">
        <v>43883</v>
      </c>
      <c r="D3153" s="45">
        <v>0.62152777777777779</v>
      </c>
      <c r="E3153" s="45" t="s">
        <v>261</v>
      </c>
      <c r="F3153" s="54">
        <v>5</v>
      </c>
      <c r="G3153" s="52">
        <f t="shared" si="147"/>
        <v>1848</v>
      </c>
      <c r="H3153" s="45">
        <f t="shared" si="148"/>
        <v>3</v>
      </c>
      <c r="I3153" s="43">
        <f t="shared" si="149"/>
        <v>3</v>
      </c>
    </row>
    <row r="3154" spans="3:9" hidden="1" x14ac:dyDescent="0.25">
      <c r="C3154" s="53">
        <v>43883</v>
      </c>
      <c r="D3154" s="45">
        <v>0.62152777777777779</v>
      </c>
      <c r="E3154" s="45" t="s">
        <v>261</v>
      </c>
      <c r="F3154" s="54">
        <v>5</v>
      </c>
      <c r="G3154" s="52">
        <f t="shared" si="147"/>
        <v>1848</v>
      </c>
      <c r="H3154" s="45">
        <f t="shared" si="148"/>
        <v>2</v>
      </c>
      <c r="I3154" s="43">
        <f t="shared" si="149"/>
        <v>3</v>
      </c>
    </row>
    <row r="3155" spans="3:9" hidden="1" x14ac:dyDescent="0.25">
      <c r="C3155" s="53">
        <v>43883</v>
      </c>
      <c r="D3155" s="45">
        <v>0.62152777777777779</v>
      </c>
      <c r="E3155" s="45" t="s">
        <v>261</v>
      </c>
      <c r="F3155" s="54">
        <v>5</v>
      </c>
      <c r="G3155" s="52">
        <f t="shared" si="147"/>
        <v>1848</v>
      </c>
      <c r="H3155" s="45">
        <f t="shared" si="148"/>
        <v>1</v>
      </c>
      <c r="I3155" s="43">
        <f t="shared" si="149"/>
        <v>3</v>
      </c>
    </row>
    <row r="3156" spans="3:9" hidden="1" x14ac:dyDescent="0.25">
      <c r="C3156" s="53">
        <v>43883</v>
      </c>
      <c r="D3156" s="45">
        <v>0.64583333333333337</v>
      </c>
      <c r="E3156" s="45" t="s">
        <v>261</v>
      </c>
      <c r="F3156" s="54">
        <v>6</v>
      </c>
      <c r="G3156" s="52">
        <f t="shared" si="147"/>
        <v>1849</v>
      </c>
      <c r="H3156" s="45">
        <f t="shared" si="148"/>
        <v>1</v>
      </c>
      <c r="I3156" s="43">
        <f t="shared" si="149"/>
        <v>1</v>
      </c>
    </row>
    <row r="3157" spans="3:9" hidden="1" x14ac:dyDescent="0.25">
      <c r="C3157" s="53">
        <v>43883</v>
      </c>
      <c r="D3157" s="45">
        <v>0.70138888888888884</v>
      </c>
      <c r="E3157" s="45" t="s">
        <v>261</v>
      </c>
      <c r="F3157" s="54">
        <v>8</v>
      </c>
      <c r="G3157" s="52">
        <f t="shared" si="147"/>
        <v>1850</v>
      </c>
      <c r="H3157" s="45">
        <f t="shared" si="148"/>
        <v>3</v>
      </c>
      <c r="I3157" s="43">
        <f t="shared" si="149"/>
        <v>3</v>
      </c>
    </row>
    <row r="3158" spans="3:9" hidden="1" x14ac:dyDescent="0.25">
      <c r="C3158" s="53">
        <v>43883</v>
      </c>
      <c r="D3158" s="45">
        <v>0.70138888888888884</v>
      </c>
      <c r="E3158" s="45" t="s">
        <v>261</v>
      </c>
      <c r="F3158" s="54">
        <v>8</v>
      </c>
      <c r="G3158" s="52">
        <f t="shared" si="147"/>
        <v>1850</v>
      </c>
      <c r="H3158" s="45">
        <f t="shared" si="148"/>
        <v>2</v>
      </c>
      <c r="I3158" s="43">
        <f t="shared" si="149"/>
        <v>3</v>
      </c>
    </row>
    <row r="3159" spans="3:9" hidden="1" x14ac:dyDescent="0.25">
      <c r="C3159" s="53">
        <v>43883</v>
      </c>
      <c r="D3159" s="45">
        <v>0.70138888888888884</v>
      </c>
      <c r="E3159" s="45" t="s">
        <v>261</v>
      </c>
      <c r="F3159" s="54">
        <v>8</v>
      </c>
      <c r="G3159" s="52">
        <f t="shared" si="147"/>
        <v>1850</v>
      </c>
      <c r="H3159" s="45">
        <f t="shared" si="148"/>
        <v>1</v>
      </c>
      <c r="I3159" s="43">
        <f t="shared" si="149"/>
        <v>3</v>
      </c>
    </row>
    <row r="3160" spans="3:9" hidden="1" x14ac:dyDescent="0.25">
      <c r="C3160" s="53">
        <v>43883</v>
      </c>
      <c r="D3160" s="45">
        <v>0.72916666666666663</v>
      </c>
      <c r="E3160" s="45" t="s">
        <v>261</v>
      </c>
      <c r="F3160" s="54">
        <v>9</v>
      </c>
      <c r="G3160" s="52">
        <f t="shared" si="147"/>
        <v>1851</v>
      </c>
      <c r="H3160" s="45">
        <f t="shared" si="148"/>
        <v>3</v>
      </c>
      <c r="I3160" s="43">
        <f t="shared" si="149"/>
        <v>3</v>
      </c>
    </row>
    <row r="3161" spans="3:9" hidden="1" x14ac:dyDescent="0.25">
      <c r="C3161" s="53">
        <v>43883</v>
      </c>
      <c r="D3161" s="45">
        <v>0.72916666666666663</v>
      </c>
      <c r="E3161" s="45" t="s">
        <v>261</v>
      </c>
      <c r="F3161" s="54">
        <v>9</v>
      </c>
      <c r="G3161" s="52">
        <f t="shared" si="147"/>
        <v>1851</v>
      </c>
      <c r="H3161" s="45">
        <f t="shared" si="148"/>
        <v>2</v>
      </c>
      <c r="I3161" s="43">
        <f t="shared" si="149"/>
        <v>3</v>
      </c>
    </row>
    <row r="3162" spans="3:9" hidden="1" x14ac:dyDescent="0.25">
      <c r="C3162" s="53">
        <v>43883</v>
      </c>
      <c r="D3162" s="45">
        <v>0.72916666666666663</v>
      </c>
      <c r="E3162" s="45" t="s">
        <v>261</v>
      </c>
      <c r="F3162" s="54">
        <v>9</v>
      </c>
      <c r="G3162" s="52">
        <f t="shared" si="147"/>
        <v>1851</v>
      </c>
      <c r="H3162" s="45">
        <f t="shared" si="148"/>
        <v>1</v>
      </c>
      <c r="I3162" s="43">
        <f t="shared" si="149"/>
        <v>3</v>
      </c>
    </row>
    <row r="3163" spans="3:9" hidden="1" x14ac:dyDescent="0.25">
      <c r="C3163" s="53">
        <v>43890</v>
      </c>
      <c r="D3163" s="45">
        <v>0.52430555555555558</v>
      </c>
      <c r="E3163" s="45" t="s">
        <v>898</v>
      </c>
      <c r="F3163" s="54">
        <v>1</v>
      </c>
      <c r="G3163" s="52">
        <f t="shared" si="147"/>
        <v>1852</v>
      </c>
      <c r="H3163" s="45">
        <f t="shared" si="148"/>
        <v>3</v>
      </c>
      <c r="I3163" s="43">
        <f t="shared" si="149"/>
        <v>3</v>
      </c>
    </row>
    <row r="3164" spans="3:9" hidden="1" x14ac:dyDescent="0.25">
      <c r="C3164" s="53">
        <v>43890</v>
      </c>
      <c r="D3164" s="45">
        <v>0.52430555555555558</v>
      </c>
      <c r="E3164" s="45" t="s">
        <v>898</v>
      </c>
      <c r="F3164" s="54">
        <v>1</v>
      </c>
      <c r="G3164" s="52">
        <f t="shared" si="147"/>
        <v>1852</v>
      </c>
      <c r="H3164" s="45">
        <f t="shared" si="148"/>
        <v>2</v>
      </c>
      <c r="I3164" s="43">
        <f t="shared" si="149"/>
        <v>3</v>
      </c>
    </row>
    <row r="3165" spans="3:9" hidden="1" x14ac:dyDescent="0.25">
      <c r="C3165" s="53">
        <v>43890</v>
      </c>
      <c r="D3165" s="45">
        <v>0.52430555555555558</v>
      </c>
      <c r="E3165" s="45" t="s">
        <v>898</v>
      </c>
      <c r="F3165" s="54">
        <v>1</v>
      </c>
      <c r="G3165" s="52">
        <f t="shared" si="147"/>
        <v>1852</v>
      </c>
      <c r="H3165" s="45">
        <f t="shared" si="148"/>
        <v>1</v>
      </c>
      <c r="I3165" s="43">
        <f t="shared" si="149"/>
        <v>3</v>
      </c>
    </row>
    <row r="3166" spans="3:9" hidden="1" x14ac:dyDescent="0.25">
      <c r="C3166" s="53">
        <v>43890</v>
      </c>
      <c r="D3166" s="45">
        <v>0.54861111111111105</v>
      </c>
      <c r="E3166" s="45" t="s">
        <v>898</v>
      </c>
      <c r="F3166" s="54">
        <v>2</v>
      </c>
      <c r="G3166" s="52">
        <f t="shared" si="147"/>
        <v>1853</v>
      </c>
      <c r="H3166" s="45">
        <f t="shared" si="148"/>
        <v>3</v>
      </c>
      <c r="I3166" s="43">
        <f t="shared" si="149"/>
        <v>3</v>
      </c>
    </row>
    <row r="3167" spans="3:9" hidden="1" x14ac:dyDescent="0.25">
      <c r="C3167" s="53">
        <v>43890</v>
      </c>
      <c r="D3167" s="45">
        <v>0.54861111111111105</v>
      </c>
      <c r="E3167" s="45" t="s">
        <v>898</v>
      </c>
      <c r="F3167" s="54">
        <v>2</v>
      </c>
      <c r="G3167" s="52">
        <f t="shared" si="147"/>
        <v>1853</v>
      </c>
      <c r="H3167" s="45">
        <f t="shared" si="148"/>
        <v>2</v>
      </c>
      <c r="I3167" s="43">
        <f t="shared" si="149"/>
        <v>3</v>
      </c>
    </row>
    <row r="3168" spans="3:9" hidden="1" x14ac:dyDescent="0.25">
      <c r="C3168" s="53">
        <v>43890</v>
      </c>
      <c r="D3168" s="45">
        <v>0.54861111111111105</v>
      </c>
      <c r="E3168" s="45" t="s">
        <v>898</v>
      </c>
      <c r="F3168" s="54">
        <v>2</v>
      </c>
      <c r="G3168" s="52">
        <f t="shared" si="147"/>
        <v>1853</v>
      </c>
      <c r="H3168" s="45">
        <f t="shared" si="148"/>
        <v>1</v>
      </c>
      <c r="I3168" s="43">
        <f t="shared" si="149"/>
        <v>3</v>
      </c>
    </row>
    <row r="3169" spans="3:9" hidden="1" x14ac:dyDescent="0.25">
      <c r="C3169" s="53">
        <v>43890</v>
      </c>
      <c r="D3169" s="45">
        <v>0.59722222222222221</v>
      </c>
      <c r="E3169" s="45" t="s">
        <v>898</v>
      </c>
      <c r="F3169" s="54">
        <v>4</v>
      </c>
      <c r="G3169" s="52">
        <f t="shared" si="147"/>
        <v>1854</v>
      </c>
      <c r="H3169" s="45">
        <f t="shared" si="148"/>
        <v>3</v>
      </c>
      <c r="I3169" s="43">
        <f t="shared" si="149"/>
        <v>3</v>
      </c>
    </row>
    <row r="3170" spans="3:9" hidden="1" x14ac:dyDescent="0.25">
      <c r="C3170" s="53">
        <v>43890</v>
      </c>
      <c r="D3170" s="45">
        <v>0.59722222222222221</v>
      </c>
      <c r="E3170" s="45" t="s">
        <v>898</v>
      </c>
      <c r="F3170" s="54">
        <v>4</v>
      </c>
      <c r="G3170" s="52">
        <f t="shared" si="147"/>
        <v>1854</v>
      </c>
      <c r="H3170" s="45">
        <f t="shared" si="148"/>
        <v>2</v>
      </c>
      <c r="I3170" s="43">
        <f t="shared" si="149"/>
        <v>3</v>
      </c>
    </row>
    <row r="3171" spans="3:9" hidden="1" x14ac:dyDescent="0.25">
      <c r="C3171" s="53">
        <v>43890</v>
      </c>
      <c r="D3171" s="45">
        <v>0.59722222222222221</v>
      </c>
      <c r="E3171" s="45" t="s">
        <v>898</v>
      </c>
      <c r="F3171" s="54">
        <v>4</v>
      </c>
      <c r="G3171" s="52">
        <f t="shared" si="147"/>
        <v>1854</v>
      </c>
      <c r="H3171" s="45">
        <f t="shared" si="148"/>
        <v>1</v>
      </c>
      <c r="I3171" s="43">
        <f t="shared" si="149"/>
        <v>3</v>
      </c>
    </row>
    <row r="3172" spans="3:9" hidden="1" x14ac:dyDescent="0.25">
      <c r="C3172" s="53">
        <v>43890</v>
      </c>
      <c r="D3172" s="45">
        <v>0.62152777777777779</v>
      </c>
      <c r="E3172" s="45" t="s">
        <v>898</v>
      </c>
      <c r="F3172" s="54">
        <v>5</v>
      </c>
      <c r="G3172" s="52">
        <f t="shared" si="147"/>
        <v>1855</v>
      </c>
      <c r="H3172" s="45">
        <f t="shared" si="148"/>
        <v>3</v>
      </c>
      <c r="I3172" s="43">
        <f t="shared" si="149"/>
        <v>3</v>
      </c>
    </row>
    <row r="3173" spans="3:9" hidden="1" x14ac:dyDescent="0.25">
      <c r="C3173" s="53">
        <v>43890</v>
      </c>
      <c r="D3173" s="45">
        <v>0.62152777777777779</v>
      </c>
      <c r="E3173" s="45" t="s">
        <v>898</v>
      </c>
      <c r="F3173" s="54">
        <v>5</v>
      </c>
      <c r="G3173" s="52">
        <f t="shared" si="147"/>
        <v>1855</v>
      </c>
      <c r="H3173" s="45">
        <f t="shared" si="148"/>
        <v>2</v>
      </c>
      <c r="I3173" s="43">
        <f t="shared" si="149"/>
        <v>3</v>
      </c>
    </row>
    <row r="3174" spans="3:9" hidden="1" x14ac:dyDescent="0.25">
      <c r="C3174" s="53">
        <v>43890</v>
      </c>
      <c r="D3174" s="45">
        <v>0.62152777777777779</v>
      </c>
      <c r="E3174" s="45" t="s">
        <v>898</v>
      </c>
      <c r="F3174" s="54">
        <v>5</v>
      </c>
      <c r="G3174" s="52">
        <f t="shared" si="147"/>
        <v>1855</v>
      </c>
      <c r="H3174" s="45">
        <f t="shared" si="148"/>
        <v>1</v>
      </c>
      <c r="I3174" s="43">
        <f t="shared" si="149"/>
        <v>3</v>
      </c>
    </row>
    <row r="3175" spans="3:9" hidden="1" x14ac:dyDescent="0.25">
      <c r="C3175" s="53">
        <v>43890</v>
      </c>
      <c r="D3175" s="45">
        <v>0.64583333333333337</v>
      </c>
      <c r="E3175" s="45" t="s">
        <v>898</v>
      </c>
      <c r="F3175" s="54">
        <v>6</v>
      </c>
      <c r="G3175" s="52">
        <f t="shared" si="147"/>
        <v>1856</v>
      </c>
      <c r="H3175" s="45">
        <f t="shared" si="148"/>
        <v>3</v>
      </c>
      <c r="I3175" s="43">
        <f t="shared" si="149"/>
        <v>3</v>
      </c>
    </row>
    <row r="3176" spans="3:9" hidden="1" x14ac:dyDescent="0.25">
      <c r="C3176" s="53">
        <v>43890</v>
      </c>
      <c r="D3176" s="45">
        <v>0.64583333333333337</v>
      </c>
      <c r="E3176" s="45" t="s">
        <v>898</v>
      </c>
      <c r="F3176" s="54">
        <v>6</v>
      </c>
      <c r="G3176" s="52">
        <f t="shared" si="147"/>
        <v>1856</v>
      </c>
      <c r="H3176" s="45">
        <f t="shared" si="148"/>
        <v>2</v>
      </c>
      <c r="I3176" s="43">
        <f t="shared" si="149"/>
        <v>3</v>
      </c>
    </row>
    <row r="3177" spans="3:9" hidden="1" x14ac:dyDescent="0.25">
      <c r="C3177" s="53">
        <v>43890</v>
      </c>
      <c r="D3177" s="45">
        <v>0.64583333333333337</v>
      </c>
      <c r="E3177" s="45" t="s">
        <v>898</v>
      </c>
      <c r="F3177" s="54">
        <v>6</v>
      </c>
      <c r="G3177" s="52">
        <f t="shared" si="147"/>
        <v>1856</v>
      </c>
      <c r="H3177" s="45">
        <f t="shared" si="148"/>
        <v>1</v>
      </c>
      <c r="I3177" s="43">
        <f t="shared" si="149"/>
        <v>3</v>
      </c>
    </row>
    <row r="3178" spans="3:9" hidden="1" x14ac:dyDescent="0.25">
      <c r="C3178" s="53">
        <v>43890</v>
      </c>
      <c r="D3178" s="45">
        <v>0.67361111111111116</v>
      </c>
      <c r="E3178" s="45" t="s">
        <v>898</v>
      </c>
      <c r="F3178" s="54">
        <v>7</v>
      </c>
      <c r="G3178" s="52">
        <f t="shared" si="147"/>
        <v>1857</v>
      </c>
      <c r="H3178" s="45">
        <f t="shared" si="148"/>
        <v>3</v>
      </c>
      <c r="I3178" s="43">
        <f t="shared" si="149"/>
        <v>3</v>
      </c>
    </row>
    <row r="3179" spans="3:9" hidden="1" x14ac:dyDescent="0.25">
      <c r="C3179" s="53">
        <v>43890</v>
      </c>
      <c r="D3179" s="45">
        <v>0.67361111111111116</v>
      </c>
      <c r="E3179" s="45" t="s">
        <v>898</v>
      </c>
      <c r="F3179" s="54">
        <v>7</v>
      </c>
      <c r="G3179" s="52">
        <f t="shared" si="147"/>
        <v>1857</v>
      </c>
      <c r="H3179" s="45">
        <f t="shared" si="148"/>
        <v>2</v>
      </c>
      <c r="I3179" s="43">
        <f t="shared" si="149"/>
        <v>3</v>
      </c>
    </row>
    <row r="3180" spans="3:9" hidden="1" x14ac:dyDescent="0.25">
      <c r="C3180" s="53">
        <v>43890</v>
      </c>
      <c r="D3180" s="45">
        <v>0.67361111111111116</v>
      </c>
      <c r="E3180" s="45" t="s">
        <v>898</v>
      </c>
      <c r="F3180" s="54">
        <v>7</v>
      </c>
      <c r="G3180" s="52">
        <f t="shared" si="147"/>
        <v>1857</v>
      </c>
      <c r="H3180" s="45">
        <f t="shared" si="148"/>
        <v>1</v>
      </c>
      <c r="I3180" s="43">
        <f t="shared" si="149"/>
        <v>3</v>
      </c>
    </row>
    <row r="3181" spans="3:9" hidden="1" x14ac:dyDescent="0.25">
      <c r="C3181" s="53">
        <v>43890</v>
      </c>
      <c r="D3181" s="45">
        <v>0.70138888888888884</v>
      </c>
      <c r="E3181" s="45" t="s">
        <v>898</v>
      </c>
      <c r="F3181" s="54">
        <v>8</v>
      </c>
      <c r="G3181" s="52">
        <f t="shared" si="147"/>
        <v>1858</v>
      </c>
      <c r="H3181" s="45">
        <f t="shared" si="148"/>
        <v>3</v>
      </c>
      <c r="I3181" s="43">
        <f t="shared" si="149"/>
        <v>3</v>
      </c>
    </row>
    <row r="3182" spans="3:9" hidden="1" x14ac:dyDescent="0.25">
      <c r="C3182" s="53">
        <v>43890</v>
      </c>
      <c r="D3182" s="45">
        <v>0.70138888888888884</v>
      </c>
      <c r="E3182" s="45" t="s">
        <v>898</v>
      </c>
      <c r="F3182" s="54">
        <v>8</v>
      </c>
      <c r="G3182" s="52">
        <f t="shared" si="147"/>
        <v>1858</v>
      </c>
      <c r="H3182" s="45">
        <f t="shared" si="148"/>
        <v>2</v>
      </c>
      <c r="I3182" s="43">
        <f t="shared" si="149"/>
        <v>3</v>
      </c>
    </row>
    <row r="3183" spans="3:9" hidden="1" x14ac:dyDescent="0.25">
      <c r="C3183" s="53">
        <v>43890</v>
      </c>
      <c r="D3183" s="45">
        <v>0.70138888888888884</v>
      </c>
      <c r="E3183" s="45" t="s">
        <v>898</v>
      </c>
      <c r="F3183" s="54">
        <v>8</v>
      </c>
      <c r="G3183" s="52">
        <f t="shared" si="147"/>
        <v>1858</v>
      </c>
      <c r="H3183" s="45">
        <f t="shared" si="148"/>
        <v>1</v>
      </c>
      <c r="I3183" s="43">
        <f t="shared" si="149"/>
        <v>3</v>
      </c>
    </row>
    <row r="3184" spans="3:9" hidden="1" x14ac:dyDescent="0.25">
      <c r="C3184" s="53">
        <v>43890</v>
      </c>
      <c r="D3184" s="45">
        <v>0.72916666666666663</v>
      </c>
      <c r="E3184" s="45" t="s">
        <v>898</v>
      </c>
      <c r="F3184" s="54">
        <v>9</v>
      </c>
      <c r="G3184" s="52">
        <f t="shared" si="147"/>
        <v>1859</v>
      </c>
      <c r="H3184" s="45">
        <f t="shared" si="148"/>
        <v>3</v>
      </c>
      <c r="I3184" s="43">
        <f t="shared" si="149"/>
        <v>3</v>
      </c>
    </row>
    <row r="3185" spans="3:9" hidden="1" x14ac:dyDescent="0.25">
      <c r="C3185" s="53">
        <v>43890</v>
      </c>
      <c r="D3185" s="45">
        <v>0.72916666666666663</v>
      </c>
      <c r="E3185" s="45" t="s">
        <v>898</v>
      </c>
      <c r="F3185" s="54">
        <v>9</v>
      </c>
      <c r="G3185" s="52">
        <f t="shared" si="147"/>
        <v>1859</v>
      </c>
      <c r="H3185" s="45">
        <f t="shared" si="148"/>
        <v>2</v>
      </c>
      <c r="I3185" s="43">
        <f t="shared" si="149"/>
        <v>3</v>
      </c>
    </row>
    <row r="3186" spans="3:9" hidden="1" x14ac:dyDescent="0.25">
      <c r="C3186" s="53">
        <v>43890</v>
      </c>
      <c r="D3186" s="45">
        <v>0.72916666666666663</v>
      </c>
      <c r="E3186" s="45" t="s">
        <v>898</v>
      </c>
      <c r="F3186" s="54">
        <v>9</v>
      </c>
      <c r="G3186" s="52">
        <f t="shared" si="147"/>
        <v>1859</v>
      </c>
      <c r="H3186" s="45">
        <f t="shared" si="148"/>
        <v>1</v>
      </c>
      <c r="I3186" s="43">
        <f t="shared" si="149"/>
        <v>3</v>
      </c>
    </row>
    <row r="3187" spans="3:9" hidden="1" x14ac:dyDescent="0.25">
      <c r="C3187" s="53">
        <v>43897</v>
      </c>
      <c r="D3187" s="45">
        <v>0.58680555555555558</v>
      </c>
      <c r="E3187" s="45" t="s">
        <v>898</v>
      </c>
      <c r="F3187" s="54">
        <v>4</v>
      </c>
      <c r="G3187" s="52">
        <f t="shared" si="147"/>
        <v>1860</v>
      </c>
      <c r="H3187" s="45">
        <f t="shared" si="148"/>
        <v>3</v>
      </c>
      <c r="I3187" s="43">
        <f t="shared" si="149"/>
        <v>3</v>
      </c>
    </row>
    <row r="3188" spans="3:9" hidden="1" x14ac:dyDescent="0.25">
      <c r="C3188" s="53">
        <v>43897</v>
      </c>
      <c r="D3188" s="45">
        <v>0.58680555555555558</v>
      </c>
      <c r="E3188" s="45" t="s">
        <v>898</v>
      </c>
      <c r="F3188" s="54">
        <v>4</v>
      </c>
      <c r="G3188" s="52">
        <f t="shared" si="147"/>
        <v>1860</v>
      </c>
      <c r="H3188" s="45">
        <f t="shared" si="148"/>
        <v>2</v>
      </c>
      <c r="I3188" s="43">
        <f t="shared" si="149"/>
        <v>3</v>
      </c>
    </row>
    <row r="3189" spans="3:9" hidden="1" x14ac:dyDescent="0.25">
      <c r="C3189" s="53">
        <v>43897</v>
      </c>
      <c r="D3189" s="45">
        <v>0.58680555555555558</v>
      </c>
      <c r="E3189" s="45" t="s">
        <v>898</v>
      </c>
      <c r="F3189" s="54">
        <v>4</v>
      </c>
      <c r="G3189" s="52">
        <f t="shared" si="147"/>
        <v>1860</v>
      </c>
      <c r="H3189" s="45">
        <f t="shared" si="148"/>
        <v>1</v>
      </c>
      <c r="I3189" s="43">
        <f t="shared" si="149"/>
        <v>3</v>
      </c>
    </row>
    <row r="3190" spans="3:9" hidden="1" x14ac:dyDescent="0.25">
      <c r="C3190" s="53">
        <v>43897</v>
      </c>
      <c r="D3190" s="45">
        <v>0.61458333333333337</v>
      </c>
      <c r="E3190" s="45" t="s">
        <v>898</v>
      </c>
      <c r="F3190" s="54">
        <v>5</v>
      </c>
      <c r="G3190" s="52">
        <f t="shared" si="147"/>
        <v>1861</v>
      </c>
      <c r="H3190" s="45">
        <f t="shared" si="148"/>
        <v>3</v>
      </c>
      <c r="I3190" s="43">
        <f t="shared" si="149"/>
        <v>3</v>
      </c>
    </row>
    <row r="3191" spans="3:9" hidden="1" x14ac:dyDescent="0.25">
      <c r="C3191" s="53">
        <v>43897</v>
      </c>
      <c r="D3191" s="45">
        <v>0.61458333333333337</v>
      </c>
      <c r="E3191" s="45" t="s">
        <v>898</v>
      </c>
      <c r="F3191" s="54">
        <v>5</v>
      </c>
      <c r="G3191" s="52">
        <f t="shared" si="147"/>
        <v>1861</v>
      </c>
      <c r="H3191" s="45">
        <f t="shared" si="148"/>
        <v>2</v>
      </c>
      <c r="I3191" s="43">
        <f t="shared" si="149"/>
        <v>3</v>
      </c>
    </row>
    <row r="3192" spans="3:9" hidden="1" x14ac:dyDescent="0.25">
      <c r="C3192" s="53">
        <v>43897</v>
      </c>
      <c r="D3192" s="45">
        <v>0.61458333333333337</v>
      </c>
      <c r="E3192" s="45" t="s">
        <v>898</v>
      </c>
      <c r="F3192" s="54">
        <v>5</v>
      </c>
      <c r="G3192" s="52">
        <f t="shared" si="147"/>
        <v>1861</v>
      </c>
      <c r="H3192" s="45">
        <f t="shared" si="148"/>
        <v>1</v>
      </c>
      <c r="I3192" s="43">
        <f t="shared" si="149"/>
        <v>3</v>
      </c>
    </row>
    <row r="3193" spans="3:9" hidden="1" x14ac:dyDescent="0.25">
      <c r="C3193" s="53">
        <v>43897</v>
      </c>
      <c r="D3193" s="45">
        <v>0.64236111111111105</v>
      </c>
      <c r="E3193" s="45" t="s">
        <v>898</v>
      </c>
      <c r="F3193" s="54">
        <v>6</v>
      </c>
      <c r="G3193" s="52">
        <f t="shared" si="147"/>
        <v>1862</v>
      </c>
      <c r="H3193" s="45">
        <f t="shared" si="148"/>
        <v>3</v>
      </c>
      <c r="I3193" s="43">
        <f t="shared" si="149"/>
        <v>3</v>
      </c>
    </row>
    <row r="3194" spans="3:9" hidden="1" x14ac:dyDescent="0.25">
      <c r="C3194" s="53">
        <v>43897</v>
      </c>
      <c r="D3194" s="45">
        <v>0.64236111111111105</v>
      </c>
      <c r="E3194" s="45" t="s">
        <v>898</v>
      </c>
      <c r="F3194" s="54">
        <v>6</v>
      </c>
      <c r="G3194" s="52">
        <f t="shared" si="147"/>
        <v>1862</v>
      </c>
      <c r="H3194" s="45">
        <f t="shared" si="148"/>
        <v>2</v>
      </c>
      <c r="I3194" s="43">
        <f t="shared" si="149"/>
        <v>3</v>
      </c>
    </row>
    <row r="3195" spans="3:9" hidden="1" x14ac:dyDescent="0.25">
      <c r="C3195" s="53">
        <v>43897</v>
      </c>
      <c r="D3195" s="45">
        <v>0.64236111111111105</v>
      </c>
      <c r="E3195" s="45" t="s">
        <v>898</v>
      </c>
      <c r="F3195" s="54">
        <v>6</v>
      </c>
      <c r="G3195" s="52">
        <f t="shared" si="147"/>
        <v>1862</v>
      </c>
      <c r="H3195" s="45">
        <f t="shared" si="148"/>
        <v>1</v>
      </c>
      <c r="I3195" s="43">
        <f t="shared" si="149"/>
        <v>3</v>
      </c>
    </row>
    <row r="3196" spans="3:9" hidden="1" x14ac:dyDescent="0.25">
      <c r="C3196" s="53">
        <v>43897</v>
      </c>
      <c r="D3196" s="45">
        <v>0.67013888888888884</v>
      </c>
      <c r="E3196" s="45" t="s">
        <v>898</v>
      </c>
      <c r="F3196" s="54">
        <v>7</v>
      </c>
      <c r="G3196" s="52">
        <f t="shared" si="147"/>
        <v>1863</v>
      </c>
      <c r="H3196" s="45">
        <f t="shared" si="148"/>
        <v>3</v>
      </c>
      <c r="I3196" s="43">
        <f t="shared" si="149"/>
        <v>3</v>
      </c>
    </row>
    <row r="3197" spans="3:9" hidden="1" x14ac:dyDescent="0.25">
      <c r="C3197" s="53">
        <v>43897</v>
      </c>
      <c r="D3197" s="45">
        <v>0.67013888888888884</v>
      </c>
      <c r="E3197" s="45" t="s">
        <v>898</v>
      </c>
      <c r="F3197" s="54">
        <v>7</v>
      </c>
      <c r="G3197" s="52">
        <f t="shared" si="147"/>
        <v>1863</v>
      </c>
      <c r="H3197" s="45">
        <f t="shared" si="148"/>
        <v>2</v>
      </c>
      <c r="I3197" s="43">
        <f t="shared" si="149"/>
        <v>3</v>
      </c>
    </row>
    <row r="3198" spans="3:9" hidden="1" x14ac:dyDescent="0.25">
      <c r="C3198" s="53">
        <v>43897</v>
      </c>
      <c r="D3198" s="45">
        <v>0.67013888888888884</v>
      </c>
      <c r="E3198" s="45" t="s">
        <v>898</v>
      </c>
      <c r="F3198" s="54">
        <v>7</v>
      </c>
      <c r="G3198" s="52">
        <f t="shared" si="147"/>
        <v>1863</v>
      </c>
      <c r="H3198" s="45">
        <f t="shared" si="148"/>
        <v>1</v>
      </c>
      <c r="I3198" s="43">
        <f t="shared" si="149"/>
        <v>3</v>
      </c>
    </row>
    <row r="3199" spans="3:9" hidden="1" x14ac:dyDescent="0.25">
      <c r="C3199" s="53">
        <v>43897</v>
      </c>
      <c r="D3199" s="45">
        <v>0.69791666666666663</v>
      </c>
      <c r="E3199" s="45" t="s">
        <v>898</v>
      </c>
      <c r="F3199" s="54">
        <v>8</v>
      </c>
      <c r="G3199" s="52">
        <f t="shared" si="147"/>
        <v>1864</v>
      </c>
      <c r="H3199" s="45">
        <f t="shared" si="148"/>
        <v>3</v>
      </c>
      <c r="I3199" s="43">
        <f t="shared" si="149"/>
        <v>3</v>
      </c>
    </row>
    <row r="3200" spans="3:9" hidden="1" x14ac:dyDescent="0.25">
      <c r="C3200" s="53">
        <v>43897</v>
      </c>
      <c r="D3200" s="45">
        <v>0.69791666666666663</v>
      </c>
      <c r="E3200" s="45" t="s">
        <v>898</v>
      </c>
      <c r="F3200" s="54">
        <v>8</v>
      </c>
      <c r="G3200" s="52">
        <f t="shared" si="147"/>
        <v>1864</v>
      </c>
      <c r="H3200" s="45">
        <f t="shared" si="148"/>
        <v>2</v>
      </c>
      <c r="I3200" s="43">
        <f t="shared" si="149"/>
        <v>3</v>
      </c>
    </row>
    <row r="3201" spans="3:9" hidden="1" x14ac:dyDescent="0.25">
      <c r="C3201" s="53">
        <v>43897</v>
      </c>
      <c r="D3201" s="45">
        <v>0.69791666666666663</v>
      </c>
      <c r="E3201" s="45" t="s">
        <v>898</v>
      </c>
      <c r="F3201" s="54">
        <v>8</v>
      </c>
      <c r="G3201" s="52">
        <f t="shared" si="147"/>
        <v>1864</v>
      </c>
      <c r="H3201" s="45">
        <f t="shared" si="148"/>
        <v>1</v>
      </c>
      <c r="I3201" s="43">
        <f t="shared" si="149"/>
        <v>3</v>
      </c>
    </row>
    <row r="3202" spans="3:9" hidden="1" x14ac:dyDescent="0.25">
      <c r="C3202" s="53">
        <v>43904</v>
      </c>
      <c r="D3202" s="45">
        <v>0.54513888888888895</v>
      </c>
      <c r="E3202" s="45" t="s">
        <v>261</v>
      </c>
      <c r="F3202" s="54">
        <v>1</v>
      </c>
      <c r="G3202" s="52">
        <f t="shared" si="147"/>
        <v>1865</v>
      </c>
      <c r="H3202" s="45">
        <f t="shared" si="148"/>
        <v>3</v>
      </c>
      <c r="I3202" s="43">
        <f t="shared" si="149"/>
        <v>3</v>
      </c>
    </row>
    <row r="3203" spans="3:9" hidden="1" x14ac:dyDescent="0.25">
      <c r="C3203" s="53">
        <v>43904</v>
      </c>
      <c r="D3203" s="45">
        <v>0.54513888888888895</v>
      </c>
      <c r="E3203" s="45" t="s">
        <v>261</v>
      </c>
      <c r="F3203" s="54">
        <v>1</v>
      </c>
      <c r="G3203" s="52">
        <f t="shared" si="147"/>
        <v>1865</v>
      </c>
      <c r="H3203" s="45">
        <f t="shared" si="148"/>
        <v>2</v>
      </c>
      <c r="I3203" s="43">
        <f t="shared" si="149"/>
        <v>3</v>
      </c>
    </row>
    <row r="3204" spans="3:9" hidden="1" x14ac:dyDescent="0.25">
      <c r="C3204" s="53">
        <v>43904</v>
      </c>
      <c r="D3204" s="45">
        <v>0.54513888888888895</v>
      </c>
      <c r="E3204" s="45" t="s">
        <v>261</v>
      </c>
      <c r="F3204" s="54">
        <v>1</v>
      </c>
      <c r="G3204" s="52">
        <f t="shared" si="147"/>
        <v>1865</v>
      </c>
      <c r="H3204" s="45">
        <f t="shared" si="148"/>
        <v>1</v>
      </c>
      <c r="I3204" s="43">
        <f t="shared" si="149"/>
        <v>3</v>
      </c>
    </row>
    <row r="3205" spans="3:9" hidden="1" x14ac:dyDescent="0.25">
      <c r="C3205" s="53">
        <v>43904</v>
      </c>
      <c r="D3205" s="45">
        <v>0.56944444444444442</v>
      </c>
      <c r="E3205" s="45" t="s">
        <v>261</v>
      </c>
      <c r="F3205" s="54">
        <v>2</v>
      </c>
      <c r="G3205" s="52">
        <f t="shared" ref="G3205:G3268" si="150">IF(AND(C3205=C3204,F3205=F3204),G3204,G3204+1)</f>
        <v>1866</v>
      </c>
      <c r="H3205" s="45">
        <f t="shared" si="148"/>
        <v>3</v>
      </c>
      <c r="I3205" s="43">
        <f t="shared" si="149"/>
        <v>3</v>
      </c>
    </row>
    <row r="3206" spans="3:9" hidden="1" x14ac:dyDescent="0.25">
      <c r="C3206" s="53">
        <v>43904</v>
      </c>
      <c r="D3206" s="45">
        <v>0.56944444444444442</v>
      </c>
      <c r="E3206" s="45" t="s">
        <v>261</v>
      </c>
      <c r="F3206" s="54">
        <v>2</v>
      </c>
      <c r="G3206" s="52">
        <f t="shared" si="150"/>
        <v>1866</v>
      </c>
      <c r="H3206" s="45">
        <f t="shared" ref="H3206:H3269" si="151">IF(G3206=G3208,3,IF(G3206=G3207,2,1))</f>
        <v>2</v>
      </c>
      <c r="I3206" s="43">
        <f t="shared" ref="I3206:I3269" si="152">IF(H3204=3,3,IF(H3205=3,3,IF(H3205=2,2,H3206)))</f>
        <v>3</v>
      </c>
    </row>
    <row r="3207" spans="3:9" hidden="1" x14ac:dyDescent="0.25">
      <c r="C3207" s="53">
        <v>43904</v>
      </c>
      <c r="D3207" s="45">
        <v>0.56944444444444442</v>
      </c>
      <c r="E3207" s="45" t="s">
        <v>261</v>
      </c>
      <c r="F3207" s="54">
        <v>2</v>
      </c>
      <c r="G3207" s="52">
        <f t="shared" si="150"/>
        <v>1866</v>
      </c>
      <c r="H3207" s="45">
        <f t="shared" si="151"/>
        <v>1</v>
      </c>
      <c r="I3207" s="43">
        <f t="shared" si="152"/>
        <v>3</v>
      </c>
    </row>
    <row r="3208" spans="3:9" x14ac:dyDescent="0.25">
      <c r="C3208" s="53">
        <v>43904</v>
      </c>
      <c r="D3208" s="45">
        <v>0.61805555555555558</v>
      </c>
      <c r="E3208" s="45" t="s">
        <v>261</v>
      </c>
      <c r="F3208" s="54">
        <v>4</v>
      </c>
      <c r="G3208" s="52">
        <f t="shared" si="150"/>
        <v>1867</v>
      </c>
      <c r="H3208" s="45">
        <f t="shared" si="151"/>
        <v>2</v>
      </c>
      <c r="I3208" s="43">
        <f t="shared" si="152"/>
        <v>2</v>
      </c>
    </row>
    <row r="3209" spans="3:9" x14ac:dyDescent="0.25">
      <c r="C3209" s="53">
        <v>43904</v>
      </c>
      <c r="D3209" s="45">
        <v>0.61805555555555558</v>
      </c>
      <c r="E3209" s="45" t="s">
        <v>261</v>
      </c>
      <c r="F3209" s="54">
        <v>4</v>
      </c>
      <c r="G3209" s="52">
        <f t="shared" si="150"/>
        <v>1867</v>
      </c>
      <c r="H3209" s="45">
        <f t="shared" si="151"/>
        <v>1</v>
      </c>
      <c r="I3209" s="43">
        <f t="shared" si="152"/>
        <v>2</v>
      </c>
    </row>
    <row r="3210" spans="3:9" hidden="1" x14ac:dyDescent="0.25">
      <c r="C3210" s="53">
        <v>43904</v>
      </c>
      <c r="D3210" s="45">
        <v>0.64236111111111105</v>
      </c>
      <c r="E3210" s="45" t="s">
        <v>261</v>
      </c>
      <c r="F3210" s="54">
        <v>5</v>
      </c>
      <c r="G3210" s="52">
        <f t="shared" si="150"/>
        <v>1868</v>
      </c>
      <c r="H3210" s="45">
        <f t="shared" si="151"/>
        <v>3</v>
      </c>
      <c r="I3210" s="43">
        <f t="shared" si="152"/>
        <v>3</v>
      </c>
    </row>
    <row r="3211" spans="3:9" hidden="1" x14ac:dyDescent="0.25">
      <c r="C3211" s="53">
        <v>43904</v>
      </c>
      <c r="D3211" s="45">
        <v>0.64236111111111105</v>
      </c>
      <c r="E3211" s="45" t="s">
        <v>261</v>
      </c>
      <c r="F3211" s="54">
        <v>5</v>
      </c>
      <c r="G3211" s="52">
        <f t="shared" si="150"/>
        <v>1868</v>
      </c>
      <c r="H3211" s="45">
        <f t="shared" si="151"/>
        <v>2</v>
      </c>
      <c r="I3211" s="43">
        <f t="shared" si="152"/>
        <v>3</v>
      </c>
    </row>
    <row r="3212" spans="3:9" hidden="1" x14ac:dyDescent="0.25">
      <c r="C3212" s="53">
        <v>43904</v>
      </c>
      <c r="D3212" s="45">
        <v>0.64236111111111105</v>
      </c>
      <c r="E3212" s="45" t="s">
        <v>261</v>
      </c>
      <c r="F3212" s="54">
        <v>5</v>
      </c>
      <c r="G3212" s="52">
        <f t="shared" si="150"/>
        <v>1868</v>
      </c>
      <c r="H3212" s="45">
        <f t="shared" si="151"/>
        <v>1</v>
      </c>
      <c r="I3212" s="43">
        <f t="shared" si="152"/>
        <v>3</v>
      </c>
    </row>
    <row r="3213" spans="3:9" hidden="1" x14ac:dyDescent="0.25">
      <c r="C3213" s="53">
        <v>43904</v>
      </c>
      <c r="D3213" s="45">
        <v>0.67013888888888884</v>
      </c>
      <c r="E3213" s="45" t="s">
        <v>261</v>
      </c>
      <c r="F3213" s="54">
        <v>6</v>
      </c>
      <c r="G3213" s="52">
        <f t="shared" si="150"/>
        <v>1869</v>
      </c>
      <c r="H3213" s="45">
        <f t="shared" si="151"/>
        <v>3</v>
      </c>
      <c r="I3213" s="43">
        <f t="shared" si="152"/>
        <v>3</v>
      </c>
    </row>
    <row r="3214" spans="3:9" hidden="1" x14ac:dyDescent="0.25">
      <c r="C3214" s="53">
        <v>43904</v>
      </c>
      <c r="D3214" s="45">
        <v>0.67013888888888884</v>
      </c>
      <c r="E3214" s="45" t="s">
        <v>261</v>
      </c>
      <c r="F3214" s="54">
        <v>6</v>
      </c>
      <c r="G3214" s="52">
        <f t="shared" si="150"/>
        <v>1869</v>
      </c>
      <c r="H3214" s="45">
        <f t="shared" si="151"/>
        <v>2</v>
      </c>
      <c r="I3214" s="43">
        <f t="shared" si="152"/>
        <v>3</v>
      </c>
    </row>
    <row r="3215" spans="3:9" hidden="1" x14ac:dyDescent="0.25">
      <c r="C3215" s="53">
        <v>43904</v>
      </c>
      <c r="D3215" s="45">
        <v>0.67013888888888884</v>
      </c>
      <c r="E3215" s="45" t="s">
        <v>261</v>
      </c>
      <c r="F3215" s="54">
        <v>6</v>
      </c>
      <c r="G3215" s="52">
        <f t="shared" si="150"/>
        <v>1869</v>
      </c>
      <c r="H3215" s="45">
        <f t="shared" si="151"/>
        <v>1</v>
      </c>
      <c r="I3215" s="43">
        <f t="shared" si="152"/>
        <v>3</v>
      </c>
    </row>
    <row r="3216" spans="3:9" hidden="1" x14ac:dyDescent="0.25">
      <c r="C3216" s="53">
        <v>43904</v>
      </c>
      <c r="D3216" s="45">
        <v>0.69791666666666663</v>
      </c>
      <c r="E3216" s="45" t="s">
        <v>261</v>
      </c>
      <c r="F3216" s="54">
        <v>7</v>
      </c>
      <c r="G3216" s="52">
        <f t="shared" si="150"/>
        <v>1870</v>
      </c>
      <c r="H3216" s="45">
        <f t="shared" si="151"/>
        <v>3</v>
      </c>
      <c r="I3216" s="43">
        <f t="shared" si="152"/>
        <v>3</v>
      </c>
    </row>
    <row r="3217" spans="3:9" hidden="1" x14ac:dyDescent="0.25">
      <c r="C3217" s="53">
        <v>43904</v>
      </c>
      <c r="D3217" s="45">
        <v>0.69791666666666663</v>
      </c>
      <c r="E3217" s="45" t="s">
        <v>261</v>
      </c>
      <c r="F3217" s="54">
        <v>7</v>
      </c>
      <c r="G3217" s="52">
        <f t="shared" si="150"/>
        <v>1870</v>
      </c>
      <c r="H3217" s="45">
        <f t="shared" si="151"/>
        <v>2</v>
      </c>
      <c r="I3217" s="43">
        <f t="shared" si="152"/>
        <v>3</v>
      </c>
    </row>
    <row r="3218" spans="3:9" hidden="1" x14ac:dyDescent="0.25">
      <c r="C3218" s="53">
        <v>43904</v>
      </c>
      <c r="D3218" s="45">
        <v>0.69791666666666663</v>
      </c>
      <c r="E3218" s="45" t="s">
        <v>261</v>
      </c>
      <c r="F3218" s="54">
        <v>7</v>
      </c>
      <c r="G3218" s="52">
        <f t="shared" si="150"/>
        <v>1870</v>
      </c>
      <c r="H3218" s="45">
        <f t="shared" si="151"/>
        <v>1</v>
      </c>
      <c r="I3218" s="43">
        <f t="shared" si="152"/>
        <v>3</v>
      </c>
    </row>
    <row r="3219" spans="3:9" hidden="1" x14ac:dyDescent="0.25">
      <c r="C3219" s="53">
        <v>43904</v>
      </c>
      <c r="D3219" s="45">
        <v>0.72569444444444453</v>
      </c>
      <c r="E3219" s="45" t="s">
        <v>261</v>
      </c>
      <c r="F3219" s="54">
        <v>8</v>
      </c>
      <c r="G3219" s="52">
        <f t="shared" si="150"/>
        <v>1871</v>
      </c>
      <c r="H3219" s="45">
        <f t="shared" si="151"/>
        <v>3</v>
      </c>
      <c r="I3219" s="43">
        <f t="shared" si="152"/>
        <v>3</v>
      </c>
    </row>
    <row r="3220" spans="3:9" hidden="1" x14ac:dyDescent="0.25">
      <c r="C3220" s="53">
        <v>43904</v>
      </c>
      <c r="D3220" s="45">
        <v>0.72569444444444453</v>
      </c>
      <c r="E3220" s="45" t="s">
        <v>261</v>
      </c>
      <c r="F3220" s="54">
        <v>8</v>
      </c>
      <c r="G3220" s="52">
        <f t="shared" si="150"/>
        <v>1871</v>
      </c>
      <c r="H3220" s="45">
        <f t="shared" si="151"/>
        <v>2</v>
      </c>
      <c r="I3220" s="43">
        <f t="shared" si="152"/>
        <v>3</v>
      </c>
    </row>
    <row r="3221" spans="3:9" hidden="1" x14ac:dyDescent="0.25">
      <c r="C3221" s="53">
        <v>43904</v>
      </c>
      <c r="D3221" s="45">
        <v>0.72569444444444453</v>
      </c>
      <c r="E3221" s="45" t="s">
        <v>261</v>
      </c>
      <c r="F3221" s="54">
        <v>8</v>
      </c>
      <c r="G3221" s="52">
        <f t="shared" si="150"/>
        <v>1871</v>
      </c>
      <c r="H3221" s="45">
        <f t="shared" si="151"/>
        <v>1</v>
      </c>
      <c r="I3221" s="43">
        <f t="shared" si="152"/>
        <v>3</v>
      </c>
    </row>
    <row r="3222" spans="3:9" hidden="1" x14ac:dyDescent="0.25">
      <c r="C3222" s="53">
        <v>43904</v>
      </c>
      <c r="D3222" s="45">
        <v>0.74652777777777779</v>
      </c>
      <c r="E3222" s="45" t="s">
        <v>261</v>
      </c>
      <c r="F3222" s="54">
        <v>9</v>
      </c>
      <c r="G3222" s="52">
        <f t="shared" si="150"/>
        <v>1872</v>
      </c>
      <c r="H3222" s="45">
        <f t="shared" si="151"/>
        <v>3</v>
      </c>
      <c r="I3222" s="43">
        <f t="shared" si="152"/>
        <v>3</v>
      </c>
    </row>
    <row r="3223" spans="3:9" hidden="1" x14ac:dyDescent="0.25">
      <c r="C3223" s="53">
        <v>43904</v>
      </c>
      <c r="D3223" s="45">
        <v>0.74652777777777779</v>
      </c>
      <c r="E3223" s="45" t="s">
        <v>261</v>
      </c>
      <c r="F3223" s="54">
        <v>9</v>
      </c>
      <c r="G3223" s="52">
        <f t="shared" si="150"/>
        <v>1872</v>
      </c>
      <c r="H3223" s="45">
        <f t="shared" si="151"/>
        <v>2</v>
      </c>
      <c r="I3223" s="43">
        <f t="shared" si="152"/>
        <v>3</v>
      </c>
    </row>
    <row r="3224" spans="3:9" hidden="1" x14ac:dyDescent="0.25">
      <c r="C3224" s="53">
        <v>43904</v>
      </c>
      <c r="D3224" s="45">
        <v>0.74652777777777779</v>
      </c>
      <c r="E3224" s="45" t="s">
        <v>261</v>
      </c>
      <c r="F3224" s="54">
        <v>9</v>
      </c>
      <c r="G3224" s="52">
        <f t="shared" si="150"/>
        <v>1872</v>
      </c>
      <c r="H3224" s="45">
        <f t="shared" si="151"/>
        <v>1</v>
      </c>
      <c r="I3224" s="43">
        <f t="shared" si="152"/>
        <v>3</v>
      </c>
    </row>
    <row r="3225" spans="3:9" hidden="1" x14ac:dyDescent="0.25">
      <c r="C3225" s="53">
        <v>43910</v>
      </c>
      <c r="D3225" s="45">
        <v>0.75</v>
      </c>
      <c r="E3225" s="45" t="s">
        <v>8</v>
      </c>
      <c r="F3225" s="54">
        <v>2</v>
      </c>
      <c r="G3225" s="52">
        <f t="shared" si="150"/>
        <v>1873</v>
      </c>
      <c r="H3225" s="45">
        <f t="shared" si="151"/>
        <v>3</v>
      </c>
      <c r="I3225" s="43">
        <f t="shared" si="152"/>
        <v>3</v>
      </c>
    </row>
    <row r="3226" spans="3:9" hidden="1" x14ac:dyDescent="0.25">
      <c r="C3226" s="53">
        <v>43910</v>
      </c>
      <c r="D3226" s="45">
        <v>0.75</v>
      </c>
      <c r="E3226" s="45" t="s">
        <v>8</v>
      </c>
      <c r="F3226" s="54">
        <v>2</v>
      </c>
      <c r="G3226" s="52">
        <f t="shared" si="150"/>
        <v>1873</v>
      </c>
      <c r="H3226" s="45">
        <f t="shared" si="151"/>
        <v>2</v>
      </c>
      <c r="I3226" s="43">
        <f t="shared" si="152"/>
        <v>3</v>
      </c>
    </row>
    <row r="3227" spans="3:9" hidden="1" x14ac:dyDescent="0.25">
      <c r="C3227" s="53">
        <v>43910</v>
      </c>
      <c r="D3227" s="45">
        <v>0.75</v>
      </c>
      <c r="E3227" s="45" t="s">
        <v>8</v>
      </c>
      <c r="F3227" s="54">
        <v>2</v>
      </c>
      <c r="G3227" s="52">
        <f t="shared" si="150"/>
        <v>1873</v>
      </c>
      <c r="H3227" s="45">
        <f t="shared" si="151"/>
        <v>1</v>
      </c>
      <c r="I3227" s="43">
        <f t="shared" si="152"/>
        <v>3</v>
      </c>
    </row>
    <row r="3228" spans="3:9" hidden="1" x14ac:dyDescent="0.25">
      <c r="C3228" s="53">
        <v>43910</v>
      </c>
      <c r="D3228" s="45">
        <v>0.8125</v>
      </c>
      <c r="E3228" s="45" t="s">
        <v>8</v>
      </c>
      <c r="F3228" s="54">
        <v>5</v>
      </c>
      <c r="G3228" s="52">
        <f t="shared" si="150"/>
        <v>1874</v>
      </c>
      <c r="H3228" s="45">
        <f t="shared" si="151"/>
        <v>3</v>
      </c>
      <c r="I3228" s="43">
        <f t="shared" si="152"/>
        <v>3</v>
      </c>
    </row>
    <row r="3229" spans="3:9" hidden="1" x14ac:dyDescent="0.25">
      <c r="C3229" s="53">
        <v>43910</v>
      </c>
      <c r="D3229" s="45">
        <v>0.8125</v>
      </c>
      <c r="E3229" s="45" t="s">
        <v>8</v>
      </c>
      <c r="F3229" s="54">
        <v>5</v>
      </c>
      <c r="G3229" s="52">
        <f t="shared" si="150"/>
        <v>1874</v>
      </c>
      <c r="H3229" s="45">
        <f t="shared" si="151"/>
        <v>2</v>
      </c>
      <c r="I3229" s="43">
        <f t="shared" si="152"/>
        <v>3</v>
      </c>
    </row>
    <row r="3230" spans="3:9" hidden="1" x14ac:dyDescent="0.25">
      <c r="C3230" s="53">
        <v>43910</v>
      </c>
      <c r="D3230" s="45">
        <v>0.8125</v>
      </c>
      <c r="E3230" s="45" t="s">
        <v>8</v>
      </c>
      <c r="F3230" s="54">
        <v>5</v>
      </c>
      <c r="G3230" s="52">
        <f t="shared" si="150"/>
        <v>1874</v>
      </c>
      <c r="H3230" s="45">
        <f t="shared" si="151"/>
        <v>1</v>
      </c>
      <c r="I3230" s="43">
        <f t="shared" si="152"/>
        <v>3</v>
      </c>
    </row>
    <row r="3231" spans="3:9" x14ac:dyDescent="0.25">
      <c r="C3231" s="53">
        <v>43910</v>
      </c>
      <c r="D3231" s="45">
        <v>0.83333333333333337</v>
      </c>
      <c r="E3231" s="45" t="s">
        <v>8</v>
      </c>
      <c r="F3231" s="54">
        <v>6</v>
      </c>
      <c r="G3231" s="52">
        <f t="shared" si="150"/>
        <v>1875</v>
      </c>
      <c r="H3231" s="45">
        <f t="shared" si="151"/>
        <v>2</v>
      </c>
      <c r="I3231" s="43">
        <f t="shared" si="152"/>
        <v>2</v>
      </c>
    </row>
    <row r="3232" spans="3:9" x14ac:dyDescent="0.25">
      <c r="C3232" s="53">
        <v>43910</v>
      </c>
      <c r="D3232" s="45">
        <v>0.83333333333333337</v>
      </c>
      <c r="E3232" s="45" t="s">
        <v>8</v>
      </c>
      <c r="F3232" s="54">
        <v>6</v>
      </c>
      <c r="G3232" s="52">
        <f t="shared" si="150"/>
        <v>1875</v>
      </c>
      <c r="H3232" s="45">
        <f t="shared" si="151"/>
        <v>1</v>
      </c>
      <c r="I3232" s="43">
        <f t="shared" si="152"/>
        <v>2</v>
      </c>
    </row>
    <row r="3233" spans="3:9" hidden="1" x14ac:dyDescent="0.25">
      <c r="C3233" s="53">
        <v>43910</v>
      </c>
      <c r="D3233" s="45">
        <v>0.85416666666666663</v>
      </c>
      <c r="E3233" s="45" t="s">
        <v>8</v>
      </c>
      <c r="F3233" s="54">
        <v>7</v>
      </c>
      <c r="G3233" s="52">
        <f t="shared" si="150"/>
        <v>1876</v>
      </c>
      <c r="H3233" s="45">
        <f t="shared" si="151"/>
        <v>3</v>
      </c>
      <c r="I3233" s="43">
        <f t="shared" si="152"/>
        <v>3</v>
      </c>
    </row>
    <row r="3234" spans="3:9" hidden="1" x14ac:dyDescent="0.25">
      <c r="C3234" s="53">
        <v>43910</v>
      </c>
      <c r="D3234" s="45">
        <v>0.85416666666666663</v>
      </c>
      <c r="E3234" s="45" t="s">
        <v>8</v>
      </c>
      <c r="F3234" s="54">
        <v>7</v>
      </c>
      <c r="G3234" s="52">
        <f t="shared" si="150"/>
        <v>1876</v>
      </c>
      <c r="H3234" s="45">
        <f t="shared" si="151"/>
        <v>2</v>
      </c>
      <c r="I3234" s="43">
        <f t="shared" si="152"/>
        <v>3</v>
      </c>
    </row>
    <row r="3235" spans="3:9" hidden="1" x14ac:dyDescent="0.25">
      <c r="C3235" s="53">
        <v>43910</v>
      </c>
      <c r="D3235" s="45">
        <v>0.85416666666666663</v>
      </c>
      <c r="E3235" s="45" t="s">
        <v>8</v>
      </c>
      <c r="F3235" s="54">
        <v>7</v>
      </c>
      <c r="G3235" s="52">
        <f t="shared" si="150"/>
        <v>1876</v>
      </c>
      <c r="H3235" s="45">
        <f t="shared" si="151"/>
        <v>1</v>
      </c>
      <c r="I3235" s="43">
        <f t="shared" si="152"/>
        <v>3</v>
      </c>
    </row>
    <row r="3236" spans="3:9" hidden="1" x14ac:dyDescent="0.25">
      <c r="C3236" s="53">
        <v>43910</v>
      </c>
      <c r="D3236" s="45">
        <v>0.875</v>
      </c>
      <c r="E3236" s="45" t="s">
        <v>8</v>
      </c>
      <c r="F3236" s="54">
        <v>8</v>
      </c>
      <c r="G3236" s="52">
        <f t="shared" si="150"/>
        <v>1877</v>
      </c>
      <c r="H3236" s="45">
        <f t="shared" si="151"/>
        <v>3</v>
      </c>
      <c r="I3236" s="43">
        <f t="shared" si="152"/>
        <v>3</v>
      </c>
    </row>
    <row r="3237" spans="3:9" hidden="1" x14ac:dyDescent="0.25">
      <c r="C3237" s="53">
        <v>43910</v>
      </c>
      <c r="D3237" s="45">
        <v>0.875</v>
      </c>
      <c r="E3237" s="45" t="s">
        <v>8</v>
      </c>
      <c r="F3237" s="54">
        <v>8</v>
      </c>
      <c r="G3237" s="52">
        <f t="shared" si="150"/>
        <v>1877</v>
      </c>
      <c r="H3237" s="45">
        <f t="shared" si="151"/>
        <v>2</v>
      </c>
      <c r="I3237" s="43">
        <f t="shared" si="152"/>
        <v>3</v>
      </c>
    </row>
    <row r="3238" spans="3:9" hidden="1" x14ac:dyDescent="0.25">
      <c r="C3238" s="53">
        <v>43910</v>
      </c>
      <c r="D3238" s="45">
        <v>0.875</v>
      </c>
      <c r="E3238" s="45" t="s">
        <v>8</v>
      </c>
      <c r="F3238" s="54">
        <v>8</v>
      </c>
      <c r="G3238" s="52">
        <f t="shared" si="150"/>
        <v>1877</v>
      </c>
      <c r="H3238" s="45">
        <f t="shared" si="151"/>
        <v>1</v>
      </c>
      <c r="I3238" s="43">
        <f t="shared" si="152"/>
        <v>3</v>
      </c>
    </row>
    <row r="3239" spans="3:9" hidden="1" x14ac:dyDescent="0.25">
      <c r="C3239" s="53">
        <v>43911</v>
      </c>
      <c r="D3239" s="45">
        <v>0.61458333333333337</v>
      </c>
      <c r="E3239" s="45" t="s">
        <v>902</v>
      </c>
      <c r="F3239" s="54">
        <v>5</v>
      </c>
      <c r="G3239" s="52">
        <f t="shared" si="150"/>
        <v>1878</v>
      </c>
      <c r="H3239" s="45">
        <f t="shared" si="151"/>
        <v>3</v>
      </c>
      <c r="I3239" s="43">
        <f t="shared" si="152"/>
        <v>3</v>
      </c>
    </row>
    <row r="3240" spans="3:9" hidden="1" x14ac:dyDescent="0.25">
      <c r="C3240" s="53">
        <v>43911</v>
      </c>
      <c r="D3240" s="45">
        <v>0.61458333333333337</v>
      </c>
      <c r="E3240" s="45" t="s">
        <v>902</v>
      </c>
      <c r="F3240" s="54">
        <v>5</v>
      </c>
      <c r="G3240" s="52">
        <f t="shared" si="150"/>
        <v>1878</v>
      </c>
      <c r="H3240" s="45">
        <f t="shared" si="151"/>
        <v>2</v>
      </c>
      <c r="I3240" s="43">
        <f t="shared" si="152"/>
        <v>3</v>
      </c>
    </row>
    <row r="3241" spans="3:9" hidden="1" x14ac:dyDescent="0.25">
      <c r="C3241" s="53">
        <v>43911</v>
      </c>
      <c r="D3241" s="45">
        <v>0.61458333333333337</v>
      </c>
      <c r="E3241" s="45" t="s">
        <v>902</v>
      </c>
      <c r="F3241" s="54">
        <v>5</v>
      </c>
      <c r="G3241" s="52">
        <f t="shared" si="150"/>
        <v>1878</v>
      </c>
      <c r="H3241" s="45">
        <f t="shared" si="151"/>
        <v>1</v>
      </c>
      <c r="I3241" s="43">
        <f t="shared" si="152"/>
        <v>3</v>
      </c>
    </row>
    <row r="3242" spans="3:9" hidden="1" x14ac:dyDescent="0.25">
      <c r="C3242" s="53">
        <v>43911</v>
      </c>
      <c r="D3242" s="45">
        <v>0.67361111111111116</v>
      </c>
      <c r="E3242" s="45" t="s">
        <v>902</v>
      </c>
      <c r="F3242" s="54">
        <v>7</v>
      </c>
      <c r="G3242" s="52">
        <f t="shared" si="150"/>
        <v>1879</v>
      </c>
      <c r="H3242" s="45">
        <f t="shared" si="151"/>
        <v>3</v>
      </c>
      <c r="I3242" s="43">
        <f t="shared" si="152"/>
        <v>3</v>
      </c>
    </row>
    <row r="3243" spans="3:9" hidden="1" x14ac:dyDescent="0.25">
      <c r="C3243" s="53">
        <v>43911</v>
      </c>
      <c r="D3243" s="45">
        <v>0.67361111111111116</v>
      </c>
      <c r="E3243" s="45" t="s">
        <v>902</v>
      </c>
      <c r="F3243" s="54">
        <v>7</v>
      </c>
      <c r="G3243" s="52">
        <f t="shared" si="150"/>
        <v>1879</v>
      </c>
      <c r="H3243" s="45">
        <f t="shared" si="151"/>
        <v>2</v>
      </c>
      <c r="I3243" s="43">
        <f t="shared" si="152"/>
        <v>3</v>
      </c>
    </row>
    <row r="3244" spans="3:9" hidden="1" x14ac:dyDescent="0.25">
      <c r="C3244" s="53">
        <v>43911</v>
      </c>
      <c r="D3244" s="45">
        <v>0.67361111111111116</v>
      </c>
      <c r="E3244" s="45" t="s">
        <v>902</v>
      </c>
      <c r="F3244" s="54">
        <v>7</v>
      </c>
      <c r="G3244" s="52">
        <f t="shared" si="150"/>
        <v>1879</v>
      </c>
      <c r="H3244" s="45">
        <f t="shared" si="151"/>
        <v>1</v>
      </c>
      <c r="I3244" s="43">
        <f t="shared" si="152"/>
        <v>3</v>
      </c>
    </row>
    <row r="3245" spans="3:9" hidden="1" x14ac:dyDescent="0.25">
      <c r="C3245" s="53">
        <v>43911</v>
      </c>
      <c r="D3245" s="45">
        <v>0.70138888888888884</v>
      </c>
      <c r="E3245" s="45" t="s">
        <v>902</v>
      </c>
      <c r="F3245" s="54">
        <v>8</v>
      </c>
      <c r="G3245" s="52">
        <f t="shared" si="150"/>
        <v>1880</v>
      </c>
      <c r="H3245" s="45">
        <f t="shared" si="151"/>
        <v>3</v>
      </c>
      <c r="I3245" s="43">
        <f t="shared" si="152"/>
        <v>3</v>
      </c>
    </row>
    <row r="3246" spans="3:9" hidden="1" x14ac:dyDescent="0.25">
      <c r="C3246" s="53">
        <v>43911</v>
      </c>
      <c r="D3246" s="45">
        <v>0.70138888888888884</v>
      </c>
      <c r="E3246" s="45" t="s">
        <v>902</v>
      </c>
      <c r="F3246" s="54">
        <v>8</v>
      </c>
      <c r="G3246" s="52">
        <f t="shared" si="150"/>
        <v>1880</v>
      </c>
      <c r="H3246" s="45">
        <f t="shared" si="151"/>
        <v>2</v>
      </c>
      <c r="I3246" s="43">
        <f t="shared" si="152"/>
        <v>3</v>
      </c>
    </row>
    <row r="3247" spans="3:9" hidden="1" x14ac:dyDescent="0.25">
      <c r="C3247" s="53">
        <v>43911</v>
      </c>
      <c r="D3247" s="45">
        <v>0.70138888888888884</v>
      </c>
      <c r="E3247" s="45" t="s">
        <v>902</v>
      </c>
      <c r="F3247" s="54">
        <v>8</v>
      </c>
      <c r="G3247" s="52">
        <f t="shared" si="150"/>
        <v>1880</v>
      </c>
      <c r="H3247" s="45">
        <f t="shared" si="151"/>
        <v>1</v>
      </c>
      <c r="I3247" s="43">
        <f t="shared" si="152"/>
        <v>3</v>
      </c>
    </row>
    <row r="3248" spans="3:9" hidden="1" x14ac:dyDescent="0.25">
      <c r="C3248" s="53">
        <v>43918</v>
      </c>
      <c r="D3248" s="45">
        <v>0.51041666666666663</v>
      </c>
      <c r="E3248" s="45" t="s">
        <v>900</v>
      </c>
      <c r="F3248" s="54">
        <v>1</v>
      </c>
      <c r="G3248" s="52">
        <f t="shared" si="150"/>
        <v>1881</v>
      </c>
      <c r="H3248" s="45">
        <f t="shared" si="151"/>
        <v>3</v>
      </c>
      <c r="I3248" s="43">
        <f t="shared" si="152"/>
        <v>3</v>
      </c>
    </row>
    <row r="3249" spans="3:9" hidden="1" x14ac:dyDescent="0.25">
      <c r="C3249" s="53">
        <v>43918</v>
      </c>
      <c r="D3249" s="45">
        <v>0.51041666666666663</v>
      </c>
      <c r="E3249" s="45" t="s">
        <v>900</v>
      </c>
      <c r="F3249" s="54">
        <v>1</v>
      </c>
      <c r="G3249" s="52">
        <f t="shared" si="150"/>
        <v>1881</v>
      </c>
      <c r="H3249" s="45">
        <f t="shared" si="151"/>
        <v>2</v>
      </c>
      <c r="I3249" s="43">
        <f t="shared" si="152"/>
        <v>3</v>
      </c>
    </row>
    <row r="3250" spans="3:9" hidden="1" x14ac:dyDescent="0.25">
      <c r="C3250" s="53">
        <v>43918</v>
      </c>
      <c r="D3250" s="45">
        <v>0.51041666666666663</v>
      </c>
      <c r="E3250" s="45" t="s">
        <v>900</v>
      </c>
      <c r="F3250" s="54">
        <v>1</v>
      </c>
      <c r="G3250" s="52">
        <f t="shared" si="150"/>
        <v>1881</v>
      </c>
      <c r="H3250" s="45">
        <f t="shared" si="151"/>
        <v>1</v>
      </c>
      <c r="I3250" s="43">
        <f t="shared" si="152"/>
        <v>3</v>
      </c>
    </row>
    <row r="3251" spans="3:9" hidden="1" x14ac:dyDescent="0.25">
      <c r="C3251" s="53">
        <v>43918</v>
      </c>
      <c r="D3251" s="45">
        <v>0.5625</v>
      </c>
      <c r="E3251" s="45" t="s">
        <v>900</v>
      </c>
      <c r="F3251" s="54">
        <v>3</v>
      </c>
      <c r="G3251" s="52">
        <f t="shared" si="150"/>
        <v>1882</v>
      </c>
      <c r="H3251" s="45">
        <f t="shared" si="151"/>
        <v>3</v>
      </c>
      <c r="I3251" s="43">
        <f t="shared" si="152"/>
        <v>3</v>
      </c>
    </row>
    <row r="3252" spans="3:9" hidden="1" x14ac:dyDescent="0.25">
      <c r="C3252" s="53">
        <v>43918</v>
      </c>
      <c r="D3252" s="45">
        <v>0.5625</v>
      </c>
      <c r="E3252" s="45" t="s">
        <v>900</v>
      </c>
      <c r="F3252" s="54">
        <v>3</v>
      </c>
      <c r="G3252" s="52">
        <f t="shared" si="150"/>
        <v>1882</v>
      </c>
      <c r="H3252" s="45">
        <f t="shared" si="151"/>
        <v>2</v>
      </c>
      <c r="I3252" s="43">
        <f t="shared" si="152"/>
        <v>3</v>
      </c>
    </row>
    <row r="3253" spans="3:9" hidden="1" x14ac:dyDescent="0.25">
      <c r="C3253" s="53">
        <v>43918</v>
      </c>
      <c r="D3253" s="45">
        <v>0.5625</v>
      </c>
      <c r="E3253" s="45" t="s">
        <v>900</v>
      </c>
      <c r="F3253" s="54">
        <v>3</v>
      </c>
      <c r="G3253" s="52">
        <f t="shared" si="150"/>
        <v>1882</v>
      </c>
      <c r="H3253" s="45">
        <f t="shared" si="151"/>
        <v>1</v>
      </c>
      <c r="I3253" s="43">
        <f t="shared" si="152"/>
        <v>3</v>
      </c>
    </row>
    <row r="3254" spans="3:9" hidden="1" x14ac:dyDescent="0.25">
      <c r="C3254" s="53">
        <v>43918</v>
      </c>
      <c r="D3254" s="45">
        <v>0.64583333333333337</v>
      </c>
      <c r="E3254" s="45" t="s">
        <v>900</v>
      </c>
      <c r="F3254" s="54">
        <v>6</v>
      </c>
      <c r="G3254" s="52">
        <f t="shared" si="150"/>
        <v>1883</v>
      </c>
      <c r="H3254" s="45">
        <f t="shared" si="151"/>
        <v>3</v>
      </c>
      <c r="I3254" s="43">
        <f t="shared" si="152"/>
        <v>3</v>
      </c>
    </row>
    <row r="3255" spans="3:9" hidden="1" x14ac:dyDescent="0.25">
      <c r="C3255" s="53">
        <v>43918</v>
      </c>
      <c r="D3255" s="45">
        <v>0.64583333333333337</v>
      </c>
      <c r="E3255" s="45" t="s">
        <v>900</v>
      </c>
      <c r="F3255" s="54">
        <v>6</v>
      </c>
      <c r="G3255" s="52">
        <f t="shared" si="150"/>
        <v>1883</v>
      </c>
      <c r="H3255" s="45">
        <f t="shared" si="151"/>
        <v>2</v>
      </c>
      <c r="I3255" s="43">
        <f t="shared" si="152"/>
        <v>3</v>
      </c>
    </row>
    <row r="3256" spans="3:9" hidden="1" x14ac:dyDescent="0.25">
      <c r="C3256" s="53">
        <v>43918</v>
      </c>
      <c r="D3256" s="45">
        <v>0.64583333333333337</v>
      </c>
      <c r="E3256" s="45" t="s">
        <v>900</v>
      </c>
      <c r="F3256" s="54">
        <v>6</v>
      </c>
      <c r="G3256" s="52">
        <f t="shared" si="150"/>
        <v>1883</v>
      </c>
      <c r="H3256" s="45">
        <f t="shared" si="151"/>
        <v>1</v>
      </c>
      <c r="I3256" s="43">
        <f t="shared" si="152"/>
        <v>3</v>
      </c>
    </row>
    <row r="3257" spans="3:9" hidden="1" x14ac:dyDescent="0.25">
      <c r="C3257" s="53">
        <v>43918</v>
      </c>
      <c r="D3257" s="45">
        <v>0.70138888888888884</v>
      </c>
      <c r="E3257" s="45" t="s">
        <v>900</v>
      </c>
      <c r="F3257" s="54">
        <v>8</v>
      </c>
      <c r="G3257" s="52">
        <f t="shared" si="150"/>
        <v>1884</v>
      </c>
      <c r="H3257" s="45">
        <f t="shared" si="151"/>
        <v>3</v>
      </c>
      <c r="I3257" s="43">
        <f t="shared" si="152"/>
        <v>3</v>
      </c>
    </row>
    <row r="3258" spans="3:9" hidden="1" x14ac:dyDescent="0.25">
      <c r="C3258" s="53">
        <v>43918</v>
      </c>
      <c r="D3258" s="45">
        <v>0.70138888888888884</v>
      </c>
      <c r="E3258" s="45" t="s">
        <v>900</v>
      </c>
      <c r="F3258" s="54">
        <v>8</v>
      </c>
      <c r="G3258" s="52">
        <f t="shared" si="150"/>
        <v>1884</v>
      </c>
      <c r="H3258" s="45">
        <f t="shared" si="151"/>
        <v>2</v>
      </c>
      <c r="I3258" s="43">
        <f t="shared" si="152"/>
        <v>3</v>
      </c>
    </row>
    <row r="3259" spans="3:9" hidden="1" x14ac:dyDescent="0.25">
      <c r="C3259" s="53">
        <v>43918</v>
      </c>
      <c r="D3259" s="45">
        <v>0.70138888888888884</v>
      </c>
      <c r="E3259" s="45" t="s">
        <v>900</v>
      </c>
      <c r="F3259" s="54">
        <v>8</v>
      </c>
      <c r="G3259" s="52">
        <f t="shared" si="150"/>
        <v>1884</v>
      </c>
      <c r="H3259" s="45">
        <f t="shared" si="151"/>
        <v>1</v>
      </c>
      <c r="I3259" s="43">
        <f t="shared" si="152"/>
        <v>3</v>
      </c>
    </row>
    <row r="3260" spans="3:9" hidden="1" x14ac:dyDescent="0.25">
      <c r="C3260" s="53">
        <v>43918</v>
      </c>
      <c r="D3260" s="45">
        <v>0.72569444444444453</v>
      </c>
      <c r="E3260" s="45" t="s">
        <v>900</v>
      </c>
      <c r="F3260" s="54">
        <v>9</v>
      </c>
      <c r="G3260" s="52">
        <f t="shared" si="150"/>
        <v>1885</v>
      </c>
      <c r="H3260" s="45">
        <f t="shared" si="151"/>
        <v>3</v>
      </c>
      <c r="I3260" s="43">
        <f t="shared" si="152"/>
        <v>3</v>
      </c>
    </row>
    <row r="3261" spans="3:9" hidden="1" x14ac:dyDescent="0.25">
      <c r="C3261" s="53">
        <v>43918</v>
      </c>
      <c r="D3261" s="45">
        <v>0.72569444444444453</v>
      </c>
      <c r="E3261" s="45" t="s">
        <v>900</v>
      </c>
      <c r="F3261" s="54">
        <v>9</v>
      </c>
      <c r="G3261" s="52">
        <f t="shared" si="150"/>
        <v>1885</v>
      </c>
      <c r="H3261" s="45">
        <f t="shared" si="151"/>
        <v>2</v>
      </c>
      <c r="I3261" s="43">
        <f t="shared" si="152"/>
        <v>3</v>
      </c>
    </row>
    <row r="3262" spans="3:9" hidden="1" x14ac:dyDescent="0.25">
      <c r="C3262" s="53">
        <v>43918</v>
      </c>
      <c r="D3262" s="45">
        <v>0.72569444444444453</v>
      </c>
      <c r="E3262" s="45" t="s">
        <v>900</v>
      </c>
      <c r="F3262" s="54">
        <v>9</v>
      </c>
      <c r="G3262" s="52">
        <f t="shared" si="150"/>
        <v>1885</v>
      </c>
      <c r="H3262" s="45">
        <f t="shared" si="151"/>
        <v>1</v>
      </c>
      <c r="I3262" s="43">
        <f t="shared" si="152"/>
        <v>3</v>
      </c>
    </row>
    <row r="3263" spans="3:9" hidden="1" x14ac:dyDescent="0.25">
      <c r="C3263" s="53">
        <v>43925</v>
      </c>
      <c r="D3263" s="45">
        <v>0.54166666666666663</v>
      </c>
      <c r="E3263" s="45" t="s">
        <v>261</v>
      </c>
      <c r="F3263" s="54">
        <v>2</v>
      </c>
      <c r="G3263" s="52">
        <f t="shared" si="150"/>
        <v>1886</v>
      </c>
      <c r="H3263" s="45">
        <f t="shared" si="151"/>
        <v>3</v>
      </c>
      <c r="I3263" s="43">
        <f t="shared" si="152"/>
        <v>3</v>
      </c>
    </row>
    <row r="3264" spans="3:9" hidden="1" x14ac:dyDescent="0.25">
      <c r="C3264" s="53">
        <v>43925</v>
      </c>
      <c r="D3264" s="45">
        <v>0.54166666666666663</v>
      </c>
      <c r="E3264" s="45" t="s">
        <v>261</v>
      </c>
      <c r="F3264" s="54">
        <v>2</v>
      </c>
      <c r="G3264" s="52">
        <f t="shared" si="150"/>
        <v>1886</v>
      </c>
      <c r="H3264" s="45">
        <f t="shared" si="151"/>
        <v>2</v>
      </c>
      <c r="I3264" s="43">
        <f t="shared" si="152"/>
        <v>3</v>
      </c>
    </row>
    <row r="3265" spans="3:9" hidden="1" x14ac:dyDescent="0.25">
      <c r="C3265" s="53">
        <v>43925</v>
      </c>
      <c r="D3265" s="45">
        <v>0.54166666666666663</v>
      </c>
      <c r="E3265" s="45" t="s">
        <v>261</v>
      </c>
      <c r="F3265" s="54">
        <v>2</v>
      </c>
      <c r="G3265" s="52">
        <f t="shared" si="150"/>
        <v>1886</v>
      </c>
      <c r="H3265" s="45">
        <f t="shared" si="151"/>
        <v>1</v>
      </c>
      <c r="I3265" s="43">
        <f t="shared" si="152"/>
        <v>3</v>
      </c>
    </row>
    <row r="3266" spans="3:9" hidden="1" x14ac:dyDescent="0.25">
      <c r="C3266" s="53">
        <v>43925</v>
      </c>
      <c r="D3266" s="45">
        <v>0.64930555555555558</v>
      </c>
      <c r="E3266" s="45" t="s">
        <v>261</v>
      </c>
      <c r="F3266" s="54">
        <v>6</v>
      </c>
      <c r="G3266" s="52">
        <f t="shared" si="150"/>
        <v>1887</v>
      </c>
      <c r="H3266" s="45">
        <f t="shared" si="151"/>
        <v>3</v>
      </c>
      <c r="I3266" s="43">
        <f t="shared" si="152"/>
        <v>3</v>
      </c>
    </row>
    <row r="3267" spans="3:9" hidden="1" x14ac:dyDescent="0.25">
      <c r="C3267" s="53">
        <v>43925</v>
      </c>
      <c r="D3267" s="45">
        <v>0.64930555555555558</v>
      </c>
      <c r="E3267" s="45" t="s">
        <v>261</v>
      </c>
      <c r="F3267" s="54">
        <v>6</v>
      </c>
      <c r="G3267" s="52">
        <f t="shared" si="150"/>
        <v>1887</v>
      </c>
      <c r="H3267" s="45">
        <f t="shared" si="151"/>
        <v>2</v>
      </c>
      <c r="I3267" s="43">
        <f t="shared" si="152"/>
        <v>3</v>
      </c>
    </row>
    <row r="3268" spans="3:9" hidden="1" x14ac:dyDescent="0.25">
      <c r="C3268" s="53">
        <v>43925</v>
      </c>
      <c r="D3268" s="45">
        <v>0.64930555555555558</v>
      </c>
      <c r="E3268" s="45" t="s">
        <v>261</v>
      </c>
      <c r="F3268" s="54">
        <v>6</v>
      </c>
      <c r="G3268" s="52">
        <f t="shared" si="150"/>
        <v>1887</v>
      </c>
      <c r="H3268" s="45">
        <f t="shared" si="151"/>
        <v>1</v>
      </c>
      <c r="I3268" s="43">
        <f t="shared" si="152"/>
        <v>3</v>
      </c>
    </row>
    <row r="3269" spans="3:9" hidden="1" x14ac:dyDescent="0.25">
      <c r="C3269" s="53">
        <v>43925</v>
      </c>
      <c r="D3269" s="45">
        <v>0.70486111111111116</v>
      </c>
      <c r="E3269" s="45" t="s">
        <v>261</v>
      </c>
      <c r="F3269" s="54">
        <v>8</v>
      </c>
      <c r="G3269" s="52">
        <f t="shared" ref="G3269:G3332" si="153">IF(AND(C3269=C3268,F3269=F3268),G3268,G3268+1)</f>
        <v>1888</v>
      </c>
      <c r="H3269" s="45">
        <f t="shared" si="151"/>
        <v>3</v>
      </c>
      <c r="I3269" s="43">
        <f t="shared" si="152"/>
        <v>3</v>
      </c>
    </row>
    <row r="3270" spans="3:9" hidden="1" x14ac:dyDescent="0.25">
      <c r="C3270" s="53">
        <v>43925</v>
      </c>
      <c r="D3270" s="45">
        <v>0.70486111111111116</v>
      </c>
      <c r="E3270" s="45" t="s">
        <v>261</v>
      </c>
      <c r="F3270" s="54">
        <v>8</v>
      </c>
      <c r="G3270" s="52">
        <f t="shared" si="153"/>
        <v>1888</v>
      </c>
      <c r="H3270" s="45">
        <f t="shared" ref="H3270:H3333" si="154">IF(G3270=G3272,3,IF(G3270=G3271,2,1))</f>
        <v>2</v>
      </c>
      <c r="I3270" s="43">
        <f t="shared" ref="I3270:I3333" si="155">IF(H3268=3,3,IF(H3269=3,3,IF(H3269=2,2,H3270)))</f>
        <v>3</v>
      </c>
    </row>
    <row r="3271" spans="3:9" hidden="1" x14ac:dyDescent="0.25">
      <c r="C3271" s="53">
        <v>43925</v>
      </c>
      <c r="D3271" s="45">
        <v>0.70486111111111116</v>
      </c>
      <c r="E3271" s="45" t="s">
        <v>261</v>
      </c>
      <c r="F3271" s="54">
        <v>8</v>
      </c>
      <c r="G3271" s="52">
        <f t="shared" si="153"/>
        <v>1888</v>
      </c>
      <c r="H3271" s="45">
        <f t="shared" si="154"/>
        <v>1</v>
      </c>
      <c r="I3271" s="43">
        <f t="shared" si="155"/>
        <v>3</v>
      </c>
    </row>
    <row r="3272" spans="3:9" hidden="1" x14ac:dyDescent="0.25">
      <c r="C3272" s="53">
        <v>43925</v>
      </c>
      <c r="D3272" s="45">
        <v>0.72916666666666663</v>
      </c>
      <c r="E3272" s="45" t="s">
        <v>261</v>
      </c>
      <c r="F3272" s="54">
        <v>9</v>
      </c>
      <c r="G3272" s="52">
        <f t="shared" si="153"/>
        <v>1889</v>
      </c>
      <c r="H3272" s="45">
        <f t="shared" si="154"/>
        <v>3</v>
      </c>
      <c r="I3272" s="43">
        <f t="shared" si="155"/>
        <v>3</v>
      </c>
    </row>
    <row r="3273" spans="3:9" hidden="1" x14ac:dyDescent="0.25">
      <c r="C3273" s="53">
        <v>43925</v>
      </c>
      <c r="D3273" s="45">
        <v>0.72916666666666663</v>
      </c>
      <c r="E3273" s="45" t="s">
        <v>261</v>
      </c>
      <c r="F3273" s="54">
        <v>9</v>
      </c>
      <c r="G3273" s="52">
        <f t="shared" si="153"/>
        <v>1889</v>
      </c>
      <c r="H3273" s="45">
        <f t="shared" si="154"/>
        <v>2</v>
      </c>
      <c r="I3273" s="43">
        <f t="shared" si="155"/>
        <v>3</v>
      </c>
    </row>
    <row r="3274" spans="3:9" hidden="1" x14ac:dyDescent="0.25">
      <c r="C3274" s="53">
        <v>43925</v>
      </c>
      <c r="D3274" s="45">
        <v>0.72916666666666663</v>
      </c>
      <c r="E3274" s="45" t="s">
        <v>261</v>
      </c>
      <c r="F3274" s="54">
        <v>9</v>
      </c>
      <c r="G3274" s="52">
        <f t="shared" si="153"/>
        <v>1889</v>
      </c>
      <c r="H3274" s="45">
        <f t="shared" si="154"/>
        <v>1</v>
      </c>
      <c r="I3274" s="43">
        <f t="shared" si="155"/>
        <v>3</v>
      </c>
    </row>
    <row r="3275" spans="3:9" hidden="1" x14ac:dyDescent="0.25">
      <c r="C3275" s="53">
        <v>43932</v>
      </c>
      <c r="D3275" s="45">
        <v>0.54166666666666663</v>
      </c>
      <c r="E3275" s="45" t="s">
        <v>261</v>
      </c>
      <c r="F3275" s="54">
        <v>2</v>
      </c>
      <c r="G3275" s="52">
        <f t="shared" si="153"/>
        <v>1890</v>
      </c>
      <c r="H3275" s="45">
        <f t="shared" si="154"/>
        <v>3</v>
      </c>
      <c r="I3275" s="43">
        <f t="shared" si="155"/>
        <v>3</v>
      </c>
    </row>
    <row r="3276" spans="3:9" hidden="1" x14ac:dyDescent="0.25">
      <c r="C3276" s="53">
        <v>43932</v>
      </c>
      <c r="D3276" s="45">
        <v>0.54166666666666663</v>
      </c>
      <c r="E3276" s="45" t="s">
        <v>261</v>
      </c>
      <c r="F3276" s="54">
        <v>2</v>
      </c>
      <c r="G3276" s="52">
        <f t="shared" si="153"/>
        <v>1890</v>
      </c>
      <c r="H3276" s="45">
        <f t="shared" si="154"/>
        <v>2</v>
      </c>
      <c r="I3276" s="43">
        <f t="shared" si="155"/>
        <v>3</v>
      </c>
    </row>
    <row r="3277" spans="3:9" hidden="1" x14ac:dyDescent="0.25">
      <c r="C3277" s="53">
        <v>43932</v>
      </c>
      <c r="D3277" s="45">
        <v>0.54166666666666663</v>
      </c>
      <c r="E3277" s="45" t="s">
        <v>261</v>
      </c>
      <c r="F3277" s="54">
        <v>2</v>
      </c>
      <c r="G3277" s="52">
        <f t="shared" si="153"/>
        <v>1890</v>
      </c>
      <c r="H3277" s="45">
        <f t="shared" si="154"/>
        <v>1</v>
      </c>
      <c r="I3277" s="43">
        <f t="shared" si="155"/>
        <v>3</v>
      </c>
    </row>
    <row r="3278" spans="3:9" hidden="1" x14ac:dyDescent="0.25">
      <c r="C3278" s="53">
        <v>43932</v>
      </c>
      <c r="D3278" s="45">
        <v>0.64930555555555558</v>
      </c>
      <c r="E3278" s="45" t="s">
        <v>261</v>
      </c>
      <c r="F3278" s="54">
        <v>6</v>
      </c>
      <c r="G3278" s="52">
        <f t="shared" si="153"/>
        <v>1891</v>
      </c>
      <c r="H3278" s="45">
        <f t="shared" si="154"/>
        <v>3</v>
      </c>
      <c r="I3278" s="43">
        <f t="shared" si="155"/>
        <v>3</v>
      </c>
    </row>
    <row r="3279" spans="3:9" hidden="1" x14ac:dyDescent="0.25">
      <c r="C3279" s="53">
        <v>43932</v>
      </c>
      <c r="D3279" s="45">
        <v>0.64930555555555558</v>
      </c>
      <c r="E3279" s="45" t="s">
        <v>261</v>
      </c>
      <c r="F3279" s="54">
        <v>6</v>
      </c>
      <c r="G3279" s="52">
        <f t="shared" si="153"/>
        <v>1891</v>
      </c>
      <c r="H3279" s="45">
        <f t="shared" si="154"/>
        <v>2</v>
      </c>
      <c r="I3279" s="43">
        <f t="shared" si="155"/>
        <v>3</v>
      </c>
    </row>
    <row r="3280" spans="3:9" hidden="1" x14ac:dyDescent="0.25">
      <c r="C3280" s="53">
        <v>43932</v>
      </c>
      <c r="D3280" s="45">
        <v>0.64930555555555558</v>
      </c>
      <c r="E3280" s="45" t="s">
        <v>261</v>
      </c>
      <c r="F3280" s="54">
        <v>6</v>
      </c>
      <c r="G3280" s="52">
        <f t="shared" si="153"/>
        <v>1891</v>
      </c>
      <c r="H3280" s="45">
        <f t="shared" si="154"/>
        <v>1</v>
      </c>
      <c r="I3280" s="43">
        <f t="shared" si="155"/>
        <v>3</v>
      </c>
    </row>
    <row r="3281" spans="3:9" hidden="1" x14ac:dyDescent="0.25">
      <c r="C3281" s="53">
        <v>43932</v>
      </c>
      <c r="D3281" s="45">
        <v>0.67708333333333337</v>
      </c>
      <c r="E3281" s="45" t="s">
        <v>261</v>
      </c>
      <c r="F3281" s="54">
        <v>7</v>
      </c>
      <c r="G3281" s="52">
        <f t="shared" si="153"/>
        <v>1892</v>
      </c>
      <c r="H3281" s="45">
        <f t="shared" si="154"/>
        <v>3</v>
      </c>
      <c r="I3281" s="43">
        <f t="shared" si="155"/>
        <v>3</v>
      </c>
    </row>
    <row r="3282" spans="3:9" hidden="1" x14ac:dyDescent="0.25">
      <c r="C3282" s="53">
        <v>43932</v>
      </c>
      <c r="D3282" s="45">
        <v>0.67708333333333337</v>
      </c>
      <c r="E3282" s="45" t="s">
        <v>261</v>
      </c>
      <c r="F3282" s="54">
        <v>7</v>
      </c>
      <c r="G3282" s="52">
        <f t="shared" si="153"/>
        <v>1892</v>
      </c>
      <c r="H3282" s="45">
        <f t="shared" si="154"/>
        <v>2</v>
      </c>
      <c r="I3282" s="43">
        <f t="shared" si="155"/>
        <v>3</v>
      </c>
    </row>
    <row r="3283" spans="3:9" hidden="1" x14ac:dyDescent="0.25">
      <c r="C3283" s="53">
        <v>43932</v>
      </c>
      <c r="D3283" s="45">
        <v>0.67708333333333337</v>
      </c>
      <c r="E3283" s="45" t="s">
        <v>261</v>
      </c>
      <c r="F3283" s="54">
        <v>7</v>
      </c>
      <c r="G3283" s="52">
        <f t="shared" si="153"/>
        <v>1892</v>
      </c>
      <c r="H3283" s="45">
        <f t="shared" si="154"/>
        <v>1</v>
      </c>
      <c r="I3283" s="43">
        <f t="shared" si="155"/>
        <v>3</v>
      </c>
    </row>
    <row r="3284" spans="3:9" hidden="1" x14ac:dyDescent="0.25">
      <c r="C3284" s="53">
        <v>43932</v>
      </c>
      <c r="D3284" s="45">
        <v>0.70138888888888884</v>
      </c>
      <c r="E3284" s="45" t="s">
        <v>261</v>
      </c>
      <c r="F3284" s="54">
        <v>8</v>
      </c>
      <c r="G3284" s="52">
        <f t="shared" si="153"/>
        <v>1893</v>
      </c>
      <c r="H3284" s="45">
        <f t="shared" si="154"/>
        <v>3</v>
      </c>
      <c r="I3284" s="43">
        <f t="shared" si="155"/>
        <v>3</v>
      </c>
    </row>
    <row r="3285" spans="3:9" hidden="1" x14ac:dyDescent="0.25">
      <c r="C3285" s="53">
        <v>43932</v>
      </c>
      <c r="D3285" s="45">
        <v>0.70138888888888884</v>
      </c>
      <c r="E3285" s="45" t="s">
        <v>261</v>
      </c>
      <c r="F3285" s="54">
        <v>8</v>
      </c>
      <c r="G3285" s="52">
        <f t="shared" si="153"/>
        <v>1893</v>
      </c>
      <c r="H3285" s="45">
        <f t="shared" si="154"/>
        <v>2</v>
      </c>
      <c r="I3285" s="43">
        <f t="shared" si="155"/>
        <v>3</v>
      </c>
    </row>
    <row r="3286" spans="3:9" hidden="1" x14ac:dyDescent="0.25">
      <c r="C3286" s="53">
        <v>43932</v>
      </c>
      <c r="D3286" s="45">
        <v>0.70138888888888884</v>
      </c>
      <c r="E3286" s="45" t="s">
        <v>261</v>
      </c>
      <c r="F3286" s="54">
        <v>8</v>
      </c>
      <c r="G3286" s="52">
        <f t="shared" si="153"/>
        <v>1893</v>
      </c>
      <c r="H3286" s="45">
        <f t="shared" si="154"/>
        <v>1</v>
      </c>
      <c r="I3286" s="43">
        <f t="shared" si="155"/>
        <v>3</v>
      </c>
    </row>
    <row r="3287" spans="3:9" hidden="1" x14ac:dyDescent="0.25">
      <c r="C3287" s="53">
        <v>43932</v>
      </c>
      <c r="D3287" s="45">
        <v>0.72569444444444453</v>
      </c>
      <c r="E3287" s="45" t="s">
        <v>261</v>
      </c>
      <c r="F3287" s="54">
        <v>9</v>
      </c>
      <c r="G3287" s="52">
        <f t="shared" si="153"/>
        <v>1894</v>
      </c>
      <c r="H3287" s="45">
        <f t="shared" si="154"/>
        <v>3</v>
      </c>
      <c r="I3287" s="43">
        <f t="shared" si="155"/>
        <v>3</v>
      </c>
    </row>
    <row r="3288" spans="3:9" hidden="1" x14ac:dyDescent="0.25">
      <c r="C3288" s="53">
        <v>43932</v>
      </c>
      <c r="D3288" s="45">
        <v>0.72569444444444453</v>
      </c>
      <c r="E3288" s="45" t="s">
        <v>261</v>
      </c>
      <c r="F3288" s="54">
        <v>9</v>
      </c>
      <c r="G3288" s="52">
        <f t="shared" si="153"/>
        <v>1894</v>
      </c>
      <c r="H3288" s="45">
        <f t="shared" si="154"/>
        <v>2</v>
      </c>
      <c r="I3288" s="43">
        <f t="shared" si="155"/>
        <v>3</v>
      </c>
    </row>
    <row r="3289" spans="3:9" hidden="1" x14ac:dyDescent="0.25">
      <c r="C3289" s="53">
        <v>43932</v>
      </c>
      <c r="D3289" s="45">
        <v>0.72569444444444453</v>
      </c>
      <c r="E3289" s="45" t="s">
        <v>261</v>
      </c>
      <c r="F3289" s="54">
        <v>9</v>
      </c>
      <c r="G3289" s="52">
        <f t="shared" si="153"/>
        <v>1894</v>
      </c>
      <c r="H3289" s="45">
        <f t="shared" si="154"/>
        <v>1</v>
      </c>
      <c r="I3289" s="43">
        <f t="shared" si="155"/>
        <v>3</v>
      </c>
    </row>
    <row r="3290" spans="3:9" hidden="1" x14ac:dyDescent="0.25">
      <c r="C3290" s="53">
        <v>43939</v>
      </c>
      <c r="D3290" s="45">
        <v>0.53472222222222221</v>
      </c>
      <c r="E3290" s="45" t="s">
        <v>261</v>
      </c>
      <c r="F3290" s="54">
        <v>2</v>
      </c>
      <c r="G3290" s="52">
        <f t="shared" si="153"/>
        <v>1895</v>
      </c>
      <c r="H3290" s="45">
        <f t="shared" si="154"/>
        <v>3</v>
      </c>
      <c r="I3290" s="43">
        <f t="shared" si="155"/>
        <v>3</v>
      </c>
    </row>
    <row r="3291" spans="3:9" hidden="1" x14ac:dyDescent="0.25">
      <c r="C3291" s="53">
        <v>43939</v>
      </c>
      <c r="D3291" s="45">
        <v>0.53472222222222221</v>
      </c>
      <c r="E3291" s="45" t="s">
        <v>261</v>
      </c>
      <c r="F3291" s="54">
        <v>2</v>
      </c>
      <c r="G3291" s="52">
        <f t="shared" si="153"/>
        <v>1895</v>
      </c>
      <c r="H3291" s="45">
        <f t="shared" si="154"/>
        <v>2</v>
      </c>
      <c r="I3291" s="43">
        <f t="shared" si="155"/>
        <v>3</v>
      </c>
    </row>
    <row r="3292" spans="3:9" hidden="1" x14ac:dyDescent="0.25">
      <c r="C3292" s="53">
        <v>43939</v>
      </c>
      <c r="D3292" s="45">
        <v>0.53472222222222221</v>
      </c>
      <c r="E3292" s="45" t="s">
        <v>261</v>
      </c>
      <c r="F3292" s="54">
        <v>2</v>
      </c>
      <c r="G3292" s="52">
        <f t="shared" si="153"/>
        <v>1895</v>
      </c>
      <c r="H3292" s="45">
        <f t="shared" si="154"/>
        <v>1</v>
      </c>
      <c r="I3292" s="43">
        <f t="shared" si="155"/>
        <v>3</v>
      </c>
    </row>
    <row r="3293" spans="3:9" hidden="1" x14ac:dyDescent="0.25">
      <c r="C3293" s="53">
        <v>43939</v>
      </c>
      <c r="D3293" s="45">
        <v>0.55902777777777779</v>
      </c>
      <c r="E3293" s="45" t="s">
        <v>261</v>
      </c>
      <c r="F3293" s="54">
        <v>3</v>
      </c>
      <c r="G3293" s="52">
        <f t="shared" si="153"/>
        <v>1896</v>
      </c>
      <c r="H3293" s="45">
        <f t="shared" si="154"/>
        <v>3</v>
      </c>
      <c r="I3293" s="43">
        <f t="shared" si="155"/>
        <v>3</v>
      </c>
    </row>
    <row r="3294" spans="3:9" hidden="1" x14ac:dyDescent="0.25">
      <c r="C3294" s="53">
        <v>43939</v>
      </c>
      <c r="D3294" s="45">
        <v>0.55902777777777779</v>
      </c>
      <c r="E3294" s="45" t="s">
        <v>261</v>
      </c>
      <c r="F3294" s="54">
        <v>3</v>
      </c>
      <c r="G3294" s="52">
        <f t="shared" si="153"/>
        <v>1896</v>
      </c>
      <c r="H3294" s="45">
        <f t="shared" si="154"/>
        <v>2</v>
      </c>
      <c r="I3294" s="43">
        <f t="shared" si="155"/>
        <v>3</v>
      </c>
    </row>
    <row r="3295" spans="3:9" hidden="1" x14ac:dyDescent="0.25">
      <c r="C3295" s="53">
        <v>43939</v>
      </c>
      <c r="D3295" s="45">
        <v>0.55902777777777779</v>
      </c>
      <c r="E3295" s="45" t="s">
        <v>261</v>
      </c>
      <c r="F3295" s="54">
        <v>3</v>
      </c>
      <c r="G3295" s="52">
        <f t="shared" si="153"/>
        <v>1896</v>
      </c>
      <c r="H3295" s="45">
        <f t="shared" si="154"/>
        <v>1</v>
      </c>
      <c r="I3295" s="43">
        <f t="shared" si="155"/>
        <v>3</v>
      </c>
    </row>
    <row r="3296" spans="3:9" hidden="1" x14ac:dyDescent="0.25">
      <c r="C3296" s="53">
        <v>43939</v>
      </c>
      <c r="D3296" s="45">
        <v>0.58333333333333337</v>
      </c>
      <c r="E3296" s="45" t="s">
        <v>261</v>
      </c>
      <c r="F3296" s="54">
        <v>4</v>
      </c>
      <c r="G3296" s="52">
        <f t="shared" si="153"/>
        <v>1897</v>
      </c>
      <c r="H3296" s="45">
        <f t="shared" si="154"/>
        <v>1</v>
      </c>
      <c r="I3296" s="43">
        <f t="shared" si="155"/>
        <v>1</v>
      </c>
    </row>
    <row r="3297" spans="3:9" hidden="1" x14ac:dyDescent="0.25">
      <c r="C3297" s="53">
        <v>43939</v>
      </c>
      <c r="D3297" s="45">
        <v>0.61111111111111105</v>
      </c>
      <c r="E3297" s="45" t="s">
        <v>261</v>
      </c>
      <c r="F3297" s="54">
        <v>5</v>
      </c>
      <c r="G3297" s="52">
        <f t="shared" si="153"/>
        <v>1898</v>
      </c>
      <c r="H3297" s="45">
        <f t="shared" si="154"/>
        <v>3</v>
      </c>
      <c r="I3297" s="43">
        <f t="shared" si="155"/>
        <v>3</v>
      </c>
    </row>
    <row r="3298" spans="3:9" hidden="1" x14ac:dyDescent="0.25">
      <c r="C3298" s="53">
        <v>43939</v>
      </c>
      <c r="D3298" s="45">
        <v>0.61111111111111105</v>
      </c>
      <c r="E3298" s="45" t="s">
        <v>261</v>
      </c>
      <c r="F3298" s="54">
        <v>5</v>
      </c>
      <c r="G3298" s="52">
        <f t="shared" si="153"/>
        <v>1898</v>
      </c>
      <c r="H3298" s="45">
        <f t="shared" si="154"/>
        <v>2</v>
      </c>
      <c r="I3298" s="43">
        <f t="shared" si="155"/>
        <v>3</v>
      </c>
    </row>
    <row r="3299" spans="3:9" hidden="1" x14ac:dyDescent="0.25">
      <c r="C3299" s="53">
        <v>43939</v>
      </c>
      <c r="D3299" s="45">
        <v>0.61111111111111105</v>
      </c>
      <c r="E3299" s="45" t="s">
        <v>261</v>
      </c>
      <c r="F3299" s="54">
        <v>5</v>
      </c>
      <c r="G3299" s="52">
        <f t="shared" si="153"/>
        <v>1898</v>
      </c>
      <c r="H3299" s="45">
        <f t="shared" si="154"/>
        <v>1</v>
      </c>
      <c r="I3299" s="43">
        <f t="shared" si="155"/>
        <v>3</v>
      </c>
    </row>
    <row r="3300" spans="3:9" hidden="1" x14ac:dyDescent="0.25">
      <c r="C3300" s="53">
        <v>43939</v>
      </c>
      <c r="D3300" s="45">
        <v>0.66666666666666663</v>
      </c>
      <c r="E3300" s="45" t="s">
        <v>261</v>
      </c>
      <c r="F3300" s="54">
        <v>7</v>
      </c>
      <c r="G3300" s="52">
        <f t="shared" si="153"/>
        <v>1899</v>
      </c>
      <c r="H3300" s="45">
        <f t="shared" si="154"/>
        <v>3</v>
      </c>
      <c r="I3300" s="43">
        <f t="shared" si="155"/>
        <v>3</v>
      </c>
    </row>
    <row r="3301" spans="3:9" hidden="1" x14ac:dyDescent="0.25">
      <c r="C3301" s="53">
        <v>43939</v>
      </c>
      <c r="D3301" s="45">
        <v>0.66666666666666663</v>
      </c>
      <c r="E3301" s="45" t="s">
        <v>261</v>
      </c>
      <c r="F3301" s="54">
        <v>7</v>
      </c>
      <c r="G3301" s="52">
        <f t="shared" si="153"/>
        <v>1899</v>
      </c>
      <c r="H3301" s="45">
        <f t="shared" si="154"/>
        <v>2</v>
      </c>
      <c r="I3301" s="43">
        <f t="shared" si="155"/>
        <v>3</v>
      </c>
    </row>
    <row r="3302" spans="3:9" hidden="1" x14ac:dyDescent="0.25">
      <c r="C3302" s="53">
        <v>43939</v>
      </c>
      <c r="D3302" s="45">
        <v>0.66666666666666663</v>
      </c>
      <c r="E3302" s="45" t="s">
        <v>261</v>
      </c>
      <c r="F3302" s="54">
        <v>7</v>
      </c>
      <c r="G3302" s="52">
        <f t="shared" si="153"/>
        <v>1899</v>
      </c>
      <c r="H3302" s="45">
        <f t="shared" si="154"/>
        <v>1</v>
      </c>
      <c r="I3302" s="43">
        <f t="shared" si="155"/>
        <v>3</v>
      </c>
    </row>
    <row r="3303" spans="3:9" hidden="1" x14ac:dyDescent="0.25">
      <c r="C3303" s="53">
        <v>43946</v>
      </c>
      <c r="D3303" s="45">
        <v>0.56944444444444442</v>
      </c>
      <c r="E3303" s="45" t="s">
        <v>898</v>
      </c>
      <c r="F3303" s="54">
        <v>2</v>
      </c>
      <c r="G3303" s="52">
        <f t="shared" si="153"/>
        <v>1900</v>
      </c>
      <c r="H3303" s="45">
        <f t="shared" si="154"/>
        <v>3</v>
      </c>
      <c r="I3303" s="43">
        <f t="shared" si="155"/>
        <v>3</v>
      </c>
    </row>
    <row r="3304" spans="3:9" hidden="1" x14ac:dyDescent="0.25">
      <c r="C3304" s="53">
        <v>43946</v>
      </c>
      <c r="D3304" s="45">
        <v>0.56944444444444442</v>
      </c>
      <c r="E3304" s="45" t="s">
        <v>898</v>
      </c>
      <c r="F3304" s="54">
        <v>2</v>
      </c>
      <c r="G3304" s="52">
        <f t="shared" si="153"/>
        <v>1900</v>
      </c>
      <c r="H3304" s="45">
        <f t="shared" si="154"/>
        <v>2</v>
      </c>
      <c r="I3304" s="43">
        <f t="shared" si="155"/>
        <v>3</v>
      </c>
    </row>
    <row r="3305" spans="3:9" hidden="1" x14ac:dyDescent="0.25">
      <c r="C3305" s="53">
        <v>43946</v>
      </c>
      <c r="D3305" s="45">
        <v>0.56944444444444442</v>
      </c>
      <c r="E3305" s="45" t="s">
        <v>898</v>
      </c>
      <c r="F3305" s="54">
        <v>2</v>
      </c>
      <c r="G3305" s="52">
        <f t="shared" si="153"/>
        <v>1900</v>
      </c>
      <c r="H3305" s="45">
        <f t="shared" si="154"/>
        <v>1</v>
      </c>
      <c r="I3305" s="43">
        <f t="shared" si="155"/>
        <v>3</v>
      </c>
    </row>
    <row r="3306" spans="3:9" hidden="1" x14ac:dyDescent="0.25">
      <c r="C3306" s="53">
        <v>43946</v>
      </c>
      <c r="D3306" s="45">
        <v>0.59375</v>
      </c>
      <c r="E3306" s="45" t="s">
        <v>898</v>
      </c>
      <c r="F3306" s="54">
        <v>3</v>
      </c>
      <c r="G3306" s="52">
        <f t="shared" si="153"/>
        <v>1901</v>
      </c>
      <c r="H3306" s="45">
        <f t="shared" si="154"/>
        <v>3</v>
      </c>
      <c r="I3306" s="43">
        <f t="shared" si="155"/>
        <v>3</v>
      </c>
    </row>
    <row r="3307" spans="3:9" hidden="1" x14ac:dyDescent="0.25">
      <c r="C3307" s="53">
        <v>43946</v>
      </c>
      <c r="D3307" s="45">
        <v>0.59375</v>
      </c>
      <c r="E3307" s="45" t="s">
        <v>898</v>
      </c>
      <c r="F3307" s="54">
        <v>3</v>
      </c>
      <c r="G3307" s="52">
        <f t="shared" si="153"/>
        <v>1901</v>
      </c>
      <c r="H3307" s="45">
        <f t="shared" si="154"/>
        <v>2</v>
      </c>
      <c r="I3307" s="43">
        <f t="shared" si="155"/>
        <v>3</v>
      </c>
    </row>
    <row r="3308" spans="3:9" hidden="1" x14ac:dyDescent="0.25">
      <c r="C3308" s="53">
        <v>43946</v>
      </c>
      <c r="D3308" s="45">
        <v>0.59375</v>
      </c>
      <c r="E3308" s="45" t="s">
        <v>898</v>
      </c>
      <c r="F3308" s="54">
        <v>3</v>
      </c>
      <c r="G3308" s="52">
        <f t="shared" si="153"/>
        <v>1901</v>
      </c>
      <c r="H3308" s="45">
        <f t="shared" si="154"/>
        <v>1</v>
      </c>
      <c r="I3308" s="43">
        <f t="shared" si="155"/>
        <v>3</v>
      </c>
    </row>
    <row r="3309" spans="3:9" hidden="1" x14ac:dyDescent="0.25">
      <c r="C3309" s="53">
        <v>43946</v>
      </c>
      <c r="D3309" s="45">
        <v>0.61805555555555558</v>
      </c>
      <c r="E3309" s="45" t="s">
        <v>898</v>
      </c>
      <c r="F3309" s="54">
        <v>4</v>
      </c>
      <c r="G3309" s="52">
        <f t="shared" si="153"/>
        <v>1902</v>
      </c>
      <c r="H3309" s="45">
        <f t="shared" si="154"/>
        <v>1</v>
      </c>
      <c r="I3309" s="43">
        <f t="shared" si="155"/>
        <v>1</v>
      </c>
    </row>
    <row r="3310" spans="3:9" hidden="1" x14ac:dyDescent="0.25">
      <c r="C3310" s="53">
        <v>43946</v>
      </c>
      <c r="D3310" s="45">
        <v>0.64236111111111105</v>
      </c>
      <c r="E3310" s="45" t="s">
        <v>898</v>
      </c>
      <c r="F3310" s="54">
        <v>5</v>
      </c>
      <c r="G3310" s="52">
        <f t="shared" si="153"/>
        <v>1903</v>
      </c>
      <c r="H3310" s="45">
        <f t="shared" si="154"/>
        <v>3</v>
      </c>
      <c r="I3310" s="43">
        <f t="shared" si="155"/>
        <v>3</v>
      </c>
    </row>
    <row r="3311" spans="3:9" hidden="1" x14ac:dyDescent="0.25">
      <c r="C3311" s="53">
        <v>43946</v>
      </c>
      <c r="D3311" s="45">
        <v>0.64236111111111105</v>
      </c>
      <c r="E3311" s="45" t="s">
        <v>898</v>
      </c>
      <c r="F3311" s="54">
        <v>5</v>
      </c>
      <c r="G3311" s="52">
        <f t="shared" si="153"/>
        <v>1903</v>
      </c>
      <c r="H3311" s="45">
        <f t="shared" si="154"/>
        <v>2</v>
      </c>
      <c r="I3311" s="43">
        <f t="shared" si="155"/>
        <v>3</v>
      </c>
    </row>
    <row r="3312" spans="3:9" hidden="1" x14ac:dyDescent="0.25">
      <c r="C3312" s="53">
        <v>43946</v>
      </c>
      <c r="D3312" s="45">
        <v>0.64236111111111105</v>
      </c>
      <c r="E3312" s="45" t="s">
        <v>898</v>
      </c>
      <c r="F3312" s="54">
        <v>5</v>
      </c>
      <c r="G3312" s="52">
        <f t="shared" si="153"/>
        <v>1903</v>
      </c>
      <c r="H3312" s="45">
        <f t="shared" si="154"/>
        <v>1</v>
      </c>
      <c r="I3312" s="43">
        <f t="shared" si="155"/>
        <v>3</v>
      </c>
    </row>
    <row r="3313" spans="3:9" hidden="1" x14ac:dyDescent="0.25">
      <c r="C3313" s="53">
        <v>43946</v>
      </c>
      <c r="D3313" s="45">
        <v>0.66666666666666663</v>
      </c>
      <c r="E3313" s="45" t="s">
        <v>898</v>
      </c>
      <c r="F3313" s="54">
        <v>6</v>
      </c>
      <c r="G3313" s="52">
        <f t="shared" si="153"/>
        <v>1904</v>
      </c>
      <c r="H3313" s="45">
        <f t="shared" si="154"/>
        <v>3</v>
      </c>
      <c r="I3313" s="43">
        <f t="shared" si="155"/>
        <v>3</v>
      </c>
    </row>
    <row r="3314" spans="3:9" hidden="1" x14ac:dyDescent="0.25">
      <c r="C3314" s="53">
        <v>43946</v>
      </c>
      <c r="D3314" s="45">
        <v>0.66666666666666663</v>
      </c>
      <c r="E3314" s="45" t="s">
        <v>898</v>
      </c>
      <c r="F3314" s="54">
        <v>6</v>
      </c>
      <c r="G3314" s="52">
        <f t="shared" si="153"/>
        <v>1904</v>
      </c>
      <c r="H3314" s="45">
        <f t="shared" si="154"/>
        <v>2</v>
      </c>
      <c r="I3314" s="43">
        <f t="shared" si="155"/>
        <v>3</v>
      </c>
    </row>
    <row r="3315" spans="3:9" hidden="1" x14ac:dyDescent="0.25">
      <c r="C3315" s="53">
        <v>43946</v>
      </c>
      <c r="D3315" s="45">
        <v>0.66666666666666663</v>
      </c>
      <c r="E3315" s="45" t="s">
        <v>898</v>
      </c>
      <c r="F3315" s="54">
        <v>6</v>
      </c>
      <c r="G3315" s="52">
        <f t="shared" si="153"/>
        <v>1904</v>
      </c>
      <c r="H3315" s="45">
        <f t="shared" si="154"/>
        <v>1</v>
      </c>
      <c r="I3315" s="43">
        <f t="shared" si="155"/>
        <v>3</v>
      </c>
    </row>
    <row r="3316" spans="3:9" hidden="1" x14ac:dyDescent="0.25">
      <c r="C3316" s="53">
        <v>43946</v>
      </c>
      <c r="D3316" s="45">
        <v>0.69097222222222221</v>
      </c>
      <c r="E3316" s="45" t="s">
        <v>898</v>
      </c>
      <c r="F3316" s="54">
        <v>7</v>
      </c>
      <c r="G3316" s="52">
        <f t="shared" si="153"/>
        <v>1905</v>
      </c>
      <c r="H3316" s="45">
        <f t="shared" si="154"/>
        <v>3</v>
      </c>
      <c r="I3316" s="43">
        <f t="shared" si="155"/>
        <v>3</v>
      </c>
    </row>
    <row r="3317" spans="3:9" hidden="1" x14ac:dyDescent="0.25">
      <c r="C3317" s="53">
        <v>43946</v>
      </c>
      <c r="D3317" s="45">
        <v>0.69097222222222221</v>
      </c>
      <c r="E3317" s="45" t="s">
        <v>898</v>
      </c>
      <c r="F3317" s="54">
        <v>7</v>
      </c>
      <c r="G3317" s="52">
        <f t="shared" si="153"/>
        <v>1905</v>
      </c>
      <c r="H3317" s="45">
        <f t="shared" si="154"/>
        <v>2</v>
      </c>
      <c r="I3317" s="43">
        <f t="shared" si="155"/>
        <v>3</v>
      </c>
    </row>
    <row r="3318" spans="3:9" hidden="1" x14ac:dyDescent="0.25">
      <c r="C3318" s="53">
        <v>43946</v>
      </c>
      <c r="D3318" s="45">
        <v>0.69097222222222221</v>
      </c>
      <c r="E3318" s="45" t="s">
        <v>898</v>
      </c>
      <c r="F3318" s="54">
        <v>7</v>
      </c>
      <c r="G3318" s="52">
        <f t="shared" si="153"/>
        <v>1905</v>
      </c>
      <c r="H3318" s="45">
        <f t="shared" si="154"/>
        <v>1</v>
      </c>
      <c r="I3318" s="43">
        <f t="shared" si="155"/>
        <v>3</v>
      </c>
    </row>
    <row r="3319" spans="3:9" hidden="1" x14ac:dyDescent="0.25">
      <c r="C3319" s="53">
        <v>43946</v>
      </c>
      <c r="D3319" s="45">
        <v>0.71527777777777779</v>
      </c>
      <c r="E3319" s="45" t="s">
        <v>898</v>
      </c>
      <c r="F3319" s="54">
        <v>8</v>
      </c>
      <c r="G3319" s="52">
        <f t="shared" si="153"/>
        <v>1906</v>
      </c>
      <c r="H3319" s="45">
        <f t="shared" si="154"/>
        <v>3</v>
      </c>
      <c r="I3319" s="43">
        <f t="shared" si="155"/>
        <v>3</v>
      </c>
    </row>
    <row r="3320" spans="3:9" hidden="1" x14ac:dyDescent="0.25">
      <c r="C3320" s="53">
        <v>43946</v>
      </c>
      <c r="D3320" s="45">
        <v>0.71527777777777779</v>
      </c>
      <c r="E3320" s="45" t="s">
        <v>898</v>
      </c>
      <c r="F3320" s="54">
        <v>8</v>
      </c>
      <c r="G3320" s="52">
        <f t="shared" si="153"/>
        <v>1906</v>
      </c>
      <c r="H3320" s="45">
        <f t="shared" si="154"/>
        <v>2</v>
      </c>
      <c r="I3320" s="43">
        <f t="shared" si="155"/>
        <v>3</v>
      </c>
    </row>
    <row r="3321" spans="3:9" hidden="1" x14ac:dyDescent="0.25">
      <c r="C3321" s="53">
        <v>43946</v>
      </c>
      <c r="D3321" s="45">
        <v>0.71527777777777779</v>
      </c>
      <c r="E3321" s="45" t="s">
        <v>898</v>
      </c>
      <c r="F3321" s="54">
        <v>8</v>
      </c>
      <c r="G3321" s="52">
        <f t="shared" si="153"/>
        <v>1906</v>
      </c>
      <c r="H3321" s="45">
        <f t="shared" si="154"/>
        <v>1</v>
      </c>
      <c r="I3321" s="43">
        <f t="shared" si="155"/>
        <v>3</v>
      </c>
    </row>
    <row r="3322" spans="3:9" hidden="1" x14ac:dyDescent="0.25">
      <c r="C3322" s="53">
        <v>43953</v>
      </c>
      <c r="D3322" s="45">
        <v>0.57291666666666663</v>
      </c>
      <c r="E3322" s="45" t="s">
        <v>905</v>
      </c>
      <c r="F3322" s="54">
        <v>4</v>
      </c>
      <c r="G3322" s="52">
        <f t="shared" si="153"/>
        <v>1907</v>
      </c>
      <c r="H3322" s="45">
        <f t="shared" si="154"/>
        <v>3</v>
      </c>
      <c r="I3322" s="43">
        <f t="shared" si="155"/>
        <v>3</v>
      </c>
    </row>
    <row r="3323" spans="3:9" hidden="1" x14ac:dyDescent="0.25">
      <c r="C3323" s="53">
        <v>43953</v>
      </c>
      <c r="D3323" s="45">
        <v>0.57291666666666663</v>
      </c>
      <c r="E3323" s="45" t="s">
        <v>905</v>
      </c>
      <c r="F3323" s="54">
        <v>4</v>
      </c>
      <c r="G3323" s="52">
        <f t="shared" si="153"/>
        <v>1907</v>
      </c>
      <c r="H3323" s="45">
        <f t="shared" si="154"/>
        <v>2</v>
      </c>
      <c r="I3323" s="43">
        <f t="shared" si="155"/>
        <v>3</v>
      </c>
    </row>
    <row r="3324" spans="3:9" hidden="1" x14ac:dyDescent="0.25">
      <c r="C3324" s="53">
        <v>43953</v>
      </c>
      <c r="D3324" s="45">
        <v>0.57291666666666663</v>
      </c>
      <c r="E3324" s="45" t="s">
        <v>905</v>
      </c>
      <c r="F3324" s="54">
        <v>4</v>
      </c>
      <c r="G3324" s="52">
        <f t="shared" si="153"/>
        <v>1907</v>
      </c>
      <c r="H3324" s="45">
        <f t="shared" si="154"/>
        <v>1</v>
      </c>
      <c r="I3324" s="43">
        <f t="shared" si="155"/>
        <v>3</v>
      </c>
    </row>
    <row r="3325" spans="3:9" hidden="1" x14ac:dyDescent="0.25">
      <c r="C3325" s="53">
        <v>43953</v>
      </c>
      <c r="D3325" s="45">
        <v>0.62847222222222221</v>
      </c>
      <c r="E3325" s="45" t="s">
        <v>905</v>
      </c>
      <c r="F3325" s="54">
        <v>6</v>
      </c>
      <c r="G3325" s="52">
        <f t="shared" si="153"/>
        <v>1908</v>
      </c>
      <c r="H3325" s="45">
        <f t="shared" si="154"/>
        <v>3</v>
      </c>
      <c r="I3325" s="43">
        <f t="shared" si="155"/>
        <v>3</v>
      </c>
    </row>
    <row r="3326" spans="3:9" hidden="1" x14ac:dyDescent="0.25">
      <c r="C3326" s="53">
        <v>43953</v>
      </c>
      <c r="D3326" s="45">
        <v>0.62847222222222221</v>
      </c>
      <c r="E3326" s="45" t="s">
        <v>905</v>
      </c>
      <c r="F3326" s="54">
        <v>6</v>
      </c>
      <c r="G3326" s="52">
        <f t="shared" si="153"/>
        <v>1908</v>
      </c>
      <c r="H3326" s="45">
        <f t="shared" si="154"/>
        <v>2</v>
      </c>
      <c r="I3326" s="43">
        <f t="shared" si="155"/>
        <v>3</v>
      </c>
    </row>
    <row r="3327" spans="3:9" hidden="1" x14ac:dyDescent="0.25">
      <c r="C3327" s="53">
        <v>43953</v>
      </c>
      <c r="D3327" s="45">
        <v>0.62847222222222221</v>
      </c>
      <c r="E3327" s="45" t="s">
        <v>905</v>
      </c>
      <c r="F3327" s="54">
        <v>6</v>
      </c>
      <c r="G3327" s="52">
        <f t="shared" si="153"/>
        <v>1908</v>
      </c>
      <c r="H3327" s="45">
        <f t="shared" si="154"/>
        <v>1</v>
      </c>
      <c r="I3327" s="43">
        <f t="shared" si="155"/>
        <v>3</v>
      </c>
    </row>
    <row r="3328" spans="3:9" hidden="1" x14ac:dyDescent="0.25">
      <c r="C3328" s="53">
        <v>43953</v>
      </c>
      <c r="D3328" s="45">
        <v>0.68402777777777779</v>
      </c>
      <c r="E3328" s="45" t="s">
        <v>905</v>
      </c>
      <c r="F3328" s="54">
        <v>8</v>
      </c>
      <c r="G3328" s="52">
        <f t="shared" si="153"/>
        <v>1909</v>
      </c>
      <c r="H3328" s="45">
        <f t="shared" si="154"/>
        <v>3</v>
      </c>
      <c r="I3328" s="43">
        <f t="shared" si="155"/>
        <v>3</v>
      </c>
    </row>
    <row r="3329" spans="3:9" hidden="1" x14ac:dyDescent="0.25">
      <c r="C3329" s="53">
        <v>43953</v>
      </c>
      <c r="D3329" s="45">
        <v>0.68402777777777779</v>
      </c>
      <c r="E3329" s="45" t="s">
        <v>905</v>
      </c>
      <c r="F3329" s="54">
        <v>8</v>
      </c>
      <c r="G3329" s="52">
        <f t="shared" si="153"/>
        <v>1909</v>
      </c>
      <c r="H3329" s="45">
        <f t="shared" si="154"/>
        <v>2</v>
      </c>
      <c r="I3329" s="43">
        <f t="shared" si="155"/>
        <v>3</v>
      </c>
    </row>
    <row r="3330" spans="3:9" hidden="1" x14ac:dyDescent="0.25">
      <c r="C3330" s="53">
        <v>43953</v>
      </c>
      <c r="D3330" s="45">
        <v>0.68402777777777779</v>
      </c>
      <c r="E3330" s="45" t="s">
        <v>905</v>
      </c>
      <c r="F3330" s="54">
        <v>8</v>
      </c>
      <c r="G3330" s="52">
        <f t="shared" si="153"/>
        <v>1909</v>
      </c>
      <c r="H3330" s="45">
        <f t="shared" si="154"/>
        <v>1</v>
      </c>
      <c r="I3330" s="43">
        <f t="shared" si="155"/>
        <v>3</v>
      </c>
    </row>
    <row r="3331" spans="3:9" hidden="1" x14ac:dyDescent="0.25">
      <c r="C3331" s="53">
        <v>43953</v>
      </c>
      <c r="D3331" s="45">
        <v>0.70486111111111116</v>
      </c>
      <c r="E3331" s="45" t="s">
        <v>905</v>
      </c>
      <c r="F3331" s="54">
        <v>9</v>
      </c>
      <c r="G3331" s="52">
        <f t="shared" si="153"/>
        <v>1910</v>
      </c>
      <c r="H3331" s="45">
        <f t="shared" si="154"/>
        <v>3</v>
      </c>
      <c r="I3331" s="43">
        <f t="shared" si="155"/>
        <v>3</v>
      </c>
    </row>
    <row r="3332" spans="3:9" hidden="1" x14ac:dyDescent="0.25">
      <c r="C3332" s="53">
        <v>43953</v>
      </c>
      <c r="D3332" s="45">
        <v>0.70486111111111116</v>
      </c>
      <c r="E3332" s="45" t="s">
        <v>905</v>
      </c>
      <c r="F3332" s="54">
        <v>9</v>
      </c>
      <c r="G3332" s="52">
        <f t="shared" si="153"/>
        <v>1910</v>
      </c>
      <c r="H3332" s="45">
        <f t="shared" si="154"/>
        <v>2</v>
      </c>
      <c r="I3332" s="43">
        <f t="shared" si="155"/>
        <v>3</v>
      </c>
    </row>
    <row r="3333" spans="3:9" hidden="1" x14ac:dyDescent="0.25">
      <c r="C3333" s="53">
        <v>43953</v>
      </c>
      <c r="D3333" s="45">
        <v>0.70486111111111116</v>
      </c>
      <c r="E3333" s="45" t="s">
        <v>905</v>
      </c>
      <c r="F3333" s="54">
        <v>9</v>
      </c>
      <c r="G3333" s="52">
        <f t="shared" ref="G3333:G3396" si="156">IF(AND(C3333=C3332,F3333=F3332),G3332,G3332+1)</f>
        <v>1910</v>
      </c>
      <c r="H3333" s="45">
        <f t="shared" si="154"/>
        <v>1</v>
      </c>
      <c r="I3333" s="43">
        <f t="shared" si="155"/>
        <v>3</v>
      </c>
    </row>
    <row r="3334" spans="3:9" hidden="1" x14ac:dyDescent="0.25">
      <c r="C3334" s="53">
        <v>43960</v>
      </c>
      <c r="D3334" s="45">
        <v>0.53819444444444442</v>
      </c>
      <c r="E3334" s="45" t="s">
        <v>261</v>
      </c>
      <c r="F3334" s="54">
        <v>3</v>
      </c>
      <c r="G3334" s="52">
        <f t="shared" si="156"/>
        <v>1911</v>
      </c>
      <c r="H3334" s="45">
        <f t="shared" ref="H3334:H3397" si="157">IF(G3334=G3336,3,IF(G3334=G3335,2,1))</f>
        <v>3</v>
      </c>
      <c r="I3334" s="43">
        <f t="shared" ref="I3334:I3397" si="158">IF(H3332=3,3,IF(H3333=3,3,IF(H3333=2,2,H3334)))</f>
        <v>3</v>
      </c>
    </row>
    <row r="3335" spans="3:9" hidden="1" x14ac:dyDescent="0.25">
      <c r="C3335" s="53">
        <v>43960</v>
      </c>
      <c r="D3335" s="45">
        <v>0.53819444444444442</v>
      </c>
      <c r="E3335" s="45" t="s">
        <v>261</v>
      </c>
      <c r="F3335" s="54">
        <v>3</v>
      </c>
      <c r="G3335" s="52">
        <f t="shared" si="156"/>
        <v>1911</v>
      </c>
      <c r="H3335" s="45">
        <f t="shared" si="157"/>
        <v>2</v>
      </c>
      <c r="I3335" s="43">
        <f t="shared" si="158"/>
        <v>3</v>
      </c>
    </row>
    <row r="3336" spans="3:9" hidden="1" x14ac:dyDescent="0.25">
      <c r="C3336" s="53">
        <v>43960</v>
      </c>
      <c r="D3336" s="45">
        <v>0.53819444444444442</v>
      </c>
      <c r="E3336" s="45" t="s">
        <v>261</v>
      </c>
      <c r="F3336" s="54">
        <v>3</v>
      </c>
      <c r="G3336" s="52">
        <f t="shared" si="156"/>
        <v>1911</v>
      </c>
      <c r="H3336" s="45">
        <f t="shared" si="157"/>
        <v>1</v>
      </c>
      <c r="I3336" s="43">
        <f t="shared" si="158"/>
        <v>3</v>
      </c>
    </row>
    <row r="3337" spans="3:9" hidden="1" x14ac:dyDescent="0.25">
      <c r="C3337" s="53">
        <v>43960</v>
      </c>
      <c r="D3337" s="45">
        <v>0.57291666666666663</v>
      </c>
      <c r="E3337" s="45" t="s">
        <v>261</v>
      </c>
      <c r="F3337" s="54">
        <v>4</v>
      </c>
      <c r="G3337" s="52">
        <f t="shared" si="156"/>
        <v>1912</v>
      </c>
      <c r="H3337" s="45">
        <f t="shared" si="157"/>
        <v>3</v>
      </c>
      <c r="I3337" s="43">
        <f t="shared" si="158"/>
        <v>3</v>
      </c>
    </row>
    <row r="3338" spans="3:9" hidden="1" x14ac:dyDescent="0.25">
      <c r="C3338" s="53">
        <v>43960</v>
      </c>
      <c r="D3338" s="45">
        <v>0.57291666666666663</v>
      </c>
      <c r="E3338" s="45" t="s">
        <v>261</v>
      </c>
      <c r="F3338" s="54">
        <v>4</v>
      </c>
      <c r="G3338" s="52">
        <f t="shared" si="156"/>
        <v>1912</v>
      </c>
      <c r="H3338" s="45">
        <f t="shared" si="157"/>
        <v>2</v>
      </c>
      <c r="I3338" s="43">
        <f t="shared" si="158"/>
        <v>3</v>
      </c>
    </row>
    <row r="3339" spans="3:9" hidden="1" x14ac:dyDescent="0.25">
      <c r="C3339" s="53">
        <v>43960</v>
      </c>
      <c r="D3339" s="45">
        <v>0.57291666666666663</v>
      </c>
      <c r="E3339" s="45" t="s">
        <v>261</v>
      </c>
      <c r="F3339" s="54">
        <v>4</v>
      </c>
      <c r="G3339" s="52">
        <f t="shared" si="156"/>
        <v>1912</v>
      </c>
      <c r="H3339" s="45">
        <f t="shared" si="157"/>
        <v>1</v>
      </c>
      <c r="I3339" s="43">
        <f t="shared" si="158"/>
        <v>3</v>
      </c>
    </row>
    <row r="3340" spans="3:9" hidden="1" x14ac:dyDescent="0.25">
      <c r="C3340" s="53">
        <v>43960</v>
      </c>
      <c r="D3340" s="45">
        <v>0.59375</v>
      </c>
      <c r="E3340" s="45" t="s">
        <v>261</v>
      </c>
      <c r="F3340" s="54">
        <v>5</v>
      </c>
      <c r="G3340" s="52">
        <f t="shared" si="156"/>
        <v>1913</v>
      </c>
      <c r="H3340" s="45">
        <f t="shared" si="157"/>
        <v>3</v>
      </c>
      <c r="I3340" s="43">
        <f t="shared" si="158"/>
        <v>3</v>
      </c>
    </row>
    <row r="3341" spans="3:9" hidden="1" x14ac:dyDescent="0.25">
      <c r="C3341" s="53">
        <v>43960</v>
      </c>
      <c r="D3341" s="45">
        <v>0.59375</v>
      </c>
      <c r="E3341" s="45" t="s">
        <v>261</v>
      </c>
      <c r="F3341" s="54">
        <v>5</v>
      </c>
      <c r="G3341" s="52">
        <f t="shared" si="156"/>
        <v>1913</v>
      </c>
      <c r="H3341" s="45">
        <f t="shared" si="157"/>
        <v>2</v>
      </c>
      <c r="I3341" s="43">
        <f t="shared" si="158"/>
        <v>3</v>
      </c>
    </row>
    <row r="3342" spans="3:9" hidden="1" x14ac:dyDescent="0.25">
      <c r="C3342" s="53">
        <v>43960</v>
      </c>
      <c r="D3342" s="45">
        <v>0.59375</v>
      </c>
      <c r="E3342" s="45" t="s">
        <v>261</v>
      </c>
      <c r="F3342" s="54">
        <v>5</v>
      </c>
      <c r="G3342" s="52">
        <f t="shared" si="156"/>
        <v>1913</v>
      </c>
      <c r="H3342" s="45">
        <f t="shared" si="157"/>
        <v>1</v>
      </c>
      <c r="I3342" s="43">
        <f t="shared" si="158"/>
        <v>3</v>
      </c>
    </row>
    <row r="3343" spans="3:9" hidden="1" x14ac:dyDescent="0.25">
      <c r="C3343" s="53">
        <v>43960</v>
      </c>
      <c r="D3343" s="45">
        <v>0.62152777777777779</v>
      </c>
      <c r="E3343" s="45" t="s">
        <v>261</v>
      </c>
      <c r="F3343" s="54">
        <v>6</v>
      </c>
      <c r="G3343" s="52">
        <f t="shared" si="156"/>
        <v>1914</v>
      </c>
      <c r="H3343" s="45">
        <f t="shared" si="157"/>
        <v>3</v>
      </c>
      <c r="I3343" s="43">
        <f t="shared" si="158"/>
        <v>3</v>
      </c>
    </row>
    <row r="3344" spans="3:9" hidden="1" x14ac:dyDescent="0.25">
      <c r="C3344" s="53">
        <v>43960</v>
      </c>
      <c r="D3344" s="45">
        <v>0.62152777777777779</v>
      </c>
      <c r="E3344" s="45" t="s">
        <v>261</v>
      </c>
      <c r="F3344" s="54">
        <v>6</v>
      </c>
      <c r="G3344" s="52">
        <f t="shared" si="156"/>
        <v>1914</v>
      </c>
      <c r="H3344" s="45">
        <f t="shared" si="157"/>
        <v>2</v>
      </c>
      <c r="I3344" s="43">
        <f t="shared" si="158"/>
        <v>3</v>
      </c>
    </row>
    <row r="3345" spans="3:9" hidden="1" x14ac:dyDescent="0.25">
      <c r="C3345" s="53">
        <v>43960</v>
      </c>
      <c r="D3345" s="45">
        <v>0.62152777777777779</v>
      </c>
      <c r="E3345" s="45" t="s">
        <v>261</v>
      </c>
      <c r="F3345" s="54">
        <v>6</v>
      </c>
      <c r="G3345" s="52">
        <f t="shared" si="156"/>
        <v>1914</v>
      </c>
      <c r="H3345" s="45">
        <f t="shared" si="157"/>
        <v>1</v>
      </c>
      <c r="I3345" s="43">
        <f t="shared" si="158"/>
        <v>3</v>
      </c>
    </row>
    <row r="3346" spans="3:9" hidden="1" x14ac:dyDescent="0.25">
      <c r="C3346" s="53">
        <v>43960</v>
      </c>
      <c r="D3346" s="45">
        <v>0.64930555555555558</v>
      </c>
      <c r="E3346" s="45" t="s">
        <v>261</v>
      </c>
      <c r="F3346" s="54">
        <v>7</v>
      </c>
      <c r="G3346" s="52">
        <f t="shared" si="156"/>
        <v>1915</v>
      </c>
      <c r="H3346" s="45">
        <f t="shared" si="157"/>
        <v>3</v>
      </c>
      <c r="I3346" s="43">
        <f t="shared" si="158"/>
        <v>3</v>
      </c>
    </row>
    <row r="3347" spans="3:9" hidden="1" x14ac:dyDescent="0.25">
      <c r="C3347" s="53">
        <v>43960</v>
      </c>
      <c r="D3347" s="45">
        <v>0.64930555555555558</v>
      </c>
      <c r="E3347" s="45" t="s">
        <v>261</v>
      </c>
      <c r="F3347" s="54">
        <v>7</v>
      </c>
      <c r="G3347" s="52">
        <f t="shared" si="156"/>
        <v>1915</v>
      </c>
      <c r="H3347" s="45">
        <f t="shared" si="157"/>
        <v>2</v>
      </c>
      <c r="I3347" s="43">
        <f t="shared" si="158"/>
        <v>3</v>
      </c>
    </row>
    <row r="3348" spans="3:9" hidden="1" x14ac:dyDescent="0.25">
      <c r="C3348" s="53">
        <v>43960</v>
      </c>
      <c r="D3348" s="45">
        <v>0.64930555555555558</v>
      </c>
      <c r="E3348" s="45" t="s">
        <v>261</v>
      </c>
      <c r="F3348" s="54">
        <v>7</v>
      </c>
      <c r="G3348" s="52">
        <f t="shared" si="156"/>
        <v>1915</v>
      </c>
      <c r="H3348" s="45">
        <f t="shared" si="157"/>
        <v>1</v>
      </c>
      <c r="I3348" s="43">
        <f t="shared" si="158"/>
        <v>3</v>
      </c>
    </row>
    <row r="3349" spans="3:9" hidden="1" x14ac:dyDescent="0.25">
      <c r="C3349" s="53">
        <v>43960</v>
      </c>
      <c r="D3349" s="45">
        <v>0.67708333333333337</v>
      </c>
      <c r="E3349" s="45" t="s">
        <v>261</v>
      </c>
      <c r="F3349" s="54">
        <v>8</v>
      </c>
      <c r="G3349" s="52">
        <f t="shared" si="156"/>
        <v>1916</v>
      </c>
      <c r="H3349" s="45">
        <f t="shared" si="157"/>
        <v>3</v>
      </c>
      <c r="I3349" s="43">
        <f t="shared" si="158"/>
        <v>3</v>
      </c>
    </row>
    <row r="3350" spans="3:9" hidden="1" x14ac:dyDescent="0.25">
      <c r="C3350" s="53">
        <v>43960</v>
      </c>
      <c r="D3350" s="45">
        <v>0.67708333333333337</v>
      </c>
      <c r="E3350" s="45" t="s">
        <v>261</v>
      </c>
      <c r="F3350" s="54">
        <v>8</v>
      </c>
      <c r="G3350" s="52">
        <f t="shared" si="156"/>
        <v>1916</v>
      </c>
      <c r="H3350" s="45">
        <f t="shared" si="157"/>
        <v>2</v>
      </c>
      <c r="I3350" s="43">
        <f t="shared" si="158"/>
        <v>3</v>
      </c>
    </row>
    <row r="3351" spans="3:9" hidden="1" x14ac:dyDescent="0.25">
      <c r="C3351" s="53">
        <v>43960</v>
      </c>
      <c r="D3351" s="45">
        <v>0.67708333333333337</v>
      </c>
      <c r="E3351" s="45" t="s">
        <v>261</v>
      </c>
      <c r="F3351" s="54">
        <v>8</v>
      </c>
      <c r="G3351" s="52">
        <f t="shared" si="156"/>
        <v>1916</v>
      </c>
      <c r="H3351" s="45">
        <f t="shared" si="157"/>
        <v>1</v>
      </c>
      <c r="I3351" s="43">
        <f t="shared" si="158"/>
        <v>3</v>
      </c>
    </row>
    <row r="3352" spans="3:9" hidden="1" x14ac:dyDescent="0.25">
      <c r="C3352" s="53">
        <v>43960</v>
      </c>
      <c r="D3352" s="45">
        <v>0.69791666666666663</v>
      </c>
      <c r="E3352" s="45" t="s">
        <v>261</v>
      </c>
      <c r="F3352" s="54">
        <v>9</v>
      </c>
      <c r="G3352" s="52">
        <f t="shared" si="156"/>
        <v>1917</v>
      </c>
      <c r="H3352" s="45">
        <f t="shared" si="157"/>
        <v>3</v>
      </c>
      <c r="I3352" s="43">
        <f t="shared" si="158"/>
        <v>3</v>
      </c>
    </row>
    <row r="3353" spans="3:9" hidden="1" x14ac:dyDescent="0.25">
      <c r="C3353" s="53">
        <v>43960</v>
      </c>
      <c r="D3353" s="45">
        <v>0.69791666666666663</v>
      </c>
      <c r="E3353" s="45" t="s">
        <v>261</v>
      </c>
      <c r="F3353" s="54">
        <v>9</v>
      </c>
      <c r="G3353" s="52">
        <f t="shared" si="156"/>
        <v>1917</v>
      </c>
      <c r="H3353" s="45">
        <f t="shared" si="157"/>
        <v>2</v>
      </c>
      <c r="I3353" s="43">
        <f t="shared" si="158"/>
        <v>3</v>
      </c>
    </row>
    <row r="3354" spans="3:9" hidden="1" x14ac:dyDescent="0.25">
      <c r="C3354" s="53">
        <v>43960</v>
      </c>
      <c r="D3354" s="45">
        <v>0.69791666666666663</v>
      </c>
      <c r="E3354" s="45" t="s">
        <v>261</v>
      </c>
      <c r="F3354" s="54">
        <v>9</v>
      </c>
      <c r="G3354" s="52">
        <f t="shared" si="156"/>
        <v>1917</v>
      </c>
      <c r="H3354" s="45">
        <f t="shared" si="157"/>
        <v>1</v>
      </c>
      <c r="I3354" s="43">
        <f t="shared" si="158"/>
        <v>3</v>
      </c>
    </row>
    <row r="3355" spans="3:9" hidden="1" x14ac:dyDescent="0.25">
      <c r="C3355" s="53">
        <v>43967</v>
      </c>
      <c r="D3355" s="45">
        <v>0.48958333333333331</v>
      </c>
      <c r="E3355" s="45" t="s">
        <v>915</v>
      </c>
      <c r="F3355" s="54">
        <v>1</v>
      </c>
      <c r="G3355" s="52">
        <f t="shared" si="156"/>
        <v>1918</v>
      </c>
      <c r="H3355" s="45">
        <f t="shared" si="157"/>
        <v>3</v>
      </c>
      <c r="I3355" s="43">
        <f t="shared" si="158"/>
        <v>3</v>
      </c>
    </row>
    <row r="3356" spans="3:9" hidden="1" x14ac:dyDescent="0.25">
      <c r="C3356" s="53">
        <v>43967</v>
      </c>
      <c r="D3356" s="45">
        <v>0.48958333333333331</v>
      </c>
      <c r="E3356" s="45" t="s">
        <v>915</v>
      </c>
      <c r="F3356" s="54">
        <v>1</v>
      </c>
      <c r="G3356" s="52">
        <f t="shared" si="156"/>
        <v>1918</v>
      </c>
      <c r="H3356" s="45">
        <f t="shared" si="157"/>
        <v>2</v>
      </c>
      <c r="I3356" s="43">
        <f t="shared" si="158"/>
        <v>3</v>
      </c>
    </row>
    <row r="3357" spans="3:9" hidden="1" x14ac:dyDescent="0.25">
      <c r="C3357" s="53">
        <v>43967</v>
      </c>
      <c r="D3357" s="45">
        <v>0.48958333333333331</v>
      </c>
      <c r="E3357" s="45" t="s">
        <v>915</v>
      </c>
      <c r="F3357" s="54">
        <v>1</v>
      </c>
      <c r="G3357" s="52">
        <f t="shared" si="156"/>
        <v>1918</v>
      </c>
      <c r="H3357" s="45">
        <f t="shared" si="157"/>
        <v>1</v>
      </c>
      <c r="I3357" s="43">
        <f t="shared" si="158"/>
        <v>3</v>
      </c>
    </row>
    <row r="3358" spans="3:9" hidden="1" x14ac:dyDescent="0.25">
      <c r="C3358" s="53">
        <v>43967</v>
      </c>
      <c r="D3358" s="45">
        <v>0.53819444444444442</v>
      </c>
      <c r="E3358" s="45" t="s">
        <v>915</v>
      </c>
      <c r="F3358" s="54">
        <v>3</v>
      </c>
      <c r="G3358" s="52">
        <f t="shared" si="156"/>
        <v>1919</v>
      </c>
      <c r="H3358" s="45">
        <f t="shared" si="157"/>
        <v>3</v>
      </c>
      <c r="I3358" s="43">
        <f t="shared" si="158"/>
        <v>3</v>
      </c>
    </row>
    <row r="3359" spans="3:9" hidden="1" x14ac:dyDescent="0.25">
      <c r="C3359" s="53">
        <v>43967</v>
      </c>
      <c r="D3359" s="45">
        <v>0.53819444444444442</v>
      </c>
      <c r="E3359" s="45" t="s">
        <v>915</v>
      </c>
      <c r="F3359" s="54">
        <v>3</v>
      </c>
      <c r="G3359" s="52">
        <f t="shared" si="156"/>
        <v>1919</v>
      </c>
      <c r="H3359" s="45">
        <f t="shared" si="157"/>
        <v>2</v>
      </c>
      <c r="I3359" s="43">
        <f t="shared" si="158"/>
        <v>3</v>
      </c>
    </row>
    <row r="3360" spans="3:9" hidden="1" x14ac:dyDescent="0.25">
      <c r="C3360" s="53">
        <v>43967</v>
      </c>
      <c r="D3360" s="45">
        <v>0.53819444444444442</v>
      </c>
      <c r="E3360" s="45" t="s">
        <v>915</v>
      </c>
      <c r="F3360" s="54">
        <v>3</v>
      </c>
      <c r="G3360" s="52">
        <f t="shared" si="156"/>
        <v>1919</v>
      </c>
      <c r="H3360" s="45">
        <f t="shared" si="157"/>
        <v>1</v>
      </c>
      <c r="I3360" s="43">
        <f t="shared" si="158"/>
        <v>3</v>
      </c>
    </row>
    <row r="3361" spans="3:9" hidden="1" x14ac:dyDescent="0.25">
      <c r="C3361" s="53">
        <v>43967</v>
      </c>
      <c r="D3361" s="45">
        <v>0.59027777777777779</v>
      </c>
      <c r="E3361" s="45" t="s">
        <v>915</v>
      </c>
      <c r="F3361" s="54">
        <v>5</v>
      </c>
      <c r="G3361" s="52">
        <f t="shared" si="156"/>
        <v>1920</v>
      </c>
      <c r="H3361" s="45">
        <f t="shared" si="157"/>
        <v>3</v>
      </c>
      <c r="I3361" s="43">
        <f t="shared" si="158"/>
        <v>3</v>
      </c>
    </row>
    <row r="3362" spans="3:9" hidden="1" x14ac:dyDescent="0.25">
      <c r="C3362" s="53">
        <v>43967</v>
      </c>
      <c r="D3362" s="45">
        <v>0.59027777777777779</v>
      </c>
      <c r="E3362" s="45" t="s">
        <v>915</v>
      </c>
      <c r="F3362" s="54">
        <v>5</v>
      </c>
      <c r="G3362" s="52">
        <f t="shared" si="156"/>
        <v>1920</v>
      </c>
      <c r="H3362" s="45">
        <f t="shared" si="157"/>
        <v>2</v>
      </c>
      <c r="I3362" s="43">
        <f t="shared" si="158"/>
        <v>3</v>
      </c>
    </row>
    <row r="3363" spans="3:9" hidden="1" x14ac:dyDescent="0.25">
      <c r="C3363" s="53">
        <v>43967</v>
      </c>
      <c r="D3363" s="45">
        <v>0.59027777777777779</v>
      </c>
      <c r="E3363" s="45" t="s">
        <v>915</v>
      </c>
      <c r="F3363" s="54">
        <v>5</v>
      </c>
      <c r="G3363" s="52">
        <f t="shared" si="156"/>
        <v>1920</v>
      </c>
      <c r="H3363" s="45">
        <f t="shared" si="157"/>
        <v>1</v>
      </c>
      <c r="I3363" s="43">
        <f t="shared" si="158"/>
        <v>3</v>
      </c>
    </row>
    <row r="3364" spans="3:9" hidden="1" x14ac:dyDescent="0.25">
      <c r="C3364" s="53">
        <v>43967</v>
      </c>
      <c r="D3364" s="45">
        <v>0.61805555555555558</v>
      </c>
      <c r="E3364" s="45" t="s">
        <v>915</v>
      </c>
      <c r="F3364" s="54">
        <v>6</v>
      </c>
      <c r="G3364" s="52">
        <f t="shared" si="156"/>
        <v>1921</v>
      </c>
      <c r="H3364" s="45">
        <f t="shared" si="157"/>
        <v>3</v>
      </c>
      <c r="I3364" s="43">
        <f t="shared" si="158"/>
        <v>3</v>
      </c>
    </row>
    <row r="3365" spans="3:9" hidden="1" x14ac:dyDescent="0.25">
      <c r="C3365" s="53">
        <v>43967</v>
      </c>
      <c r="D3365" s="45">
        <v>0.61805555555555558</v>
      </c>
      <c r="E3365" s="45" t="s">
        <v>915</v>
      </c>
      <c r="F3365" s="54">
        <v>6</v>
      </c>
      <c r="G3365" s="52">
        <f t="shared" si="156"/>
        <v>1921</v>
      </c>
      <c r="H3365" s="45">
        <f t="shared" si="157"/>
        <v>2</v>
      </c>
      <c r="I3365" s="43">
        <f t="shared" si="158"/>
        <v>3</v>
      </c>
    </row>
    <row r="3366" spans="3:9" hidden="1" x14ac:dyDescent="0.25">
      <c r="C3366" s="53">
        <v>43967</v>
      </c>
      <c r="D3366" s="45">
        <v>0.61805555555555558</v>
      </c>
      <c r="E3366" s="45" t="s">
        <v>915</v>
      </c>
      <c r="F3366" s="54">
        <v>6</v>
      </c>
      <c r="G3366" s="52">
        <f t="shared" si="156"/>
        <v>1921</v>
      </c>
      <c r="H3366" s="45">
        <f t="shared" si="157"/>
        <v>1</v>
      </c>
      <c r="I3366" s="43">
        <f t="shared" si="158"/>
        <v>3</v>
      </c>
    </row>
    <row r="3367" spans="3:9" hidden="1" x14ac:dyDescent="0.25">
      <c r="C3367" s="53">
        <v>43967</v>
      </c>
      <c r="D3367" s="45">
        <v>0.64583333333333337</v>
      </c>
      <c r="E3367" s="45" t="s">
        <v>915</v>
      </c>
      <c r="F3367" s="54">
        <v>7</v>
      </c>
      <c r="G3367" s="52">
        <f t="shared" si="156"/>
        <v>1922</v>
      </c>
      <c r="H3367" s="45">
        <f t="shared" si="157"/>
        <v>3</v>
      </c>
      <c r="I3367" s="43">
        <f t="shared" si="158"/>
        <v>3</v>
      </c>
    </row>
    <row r="3368" spans="3:9" hidden="1" x14ac:dyDescent="0.25">
      <c r="C3368" s="53">
        <v>43967</v>
      </c>
      <c r="D3368" s="45">
        <v>0.64583333333333337</v>
      </c>
      <c r="E3368" s="45" t="s">
        <v>915</v>
      </c>
      <c r="F3368" s="54">
        <v>7</v>
      </c>
      <c r="G3368" s="52">
        <f t="shared" si="156"/>
        <v>1922</v>
      </c>
      <c r="H3368" s="45">
        <f t="shared" si="157"/>
        <v>2</v>
      </c>
      <c r="I3368" s="43">
        <f t="shared" si="158"/>
        <v>3</v>
      </c>
    </row>
    <row r="3369" spans="3:9" hidden="1" x14ac:dyDescent="0.25">
      <c r="C3369" s="53">
        <v>43967</v>
      </c>
      <c r="D3369" s="45">
        <v>0.64583333333333337</v>
      </c>
      <c r="E3369" s="45" t="s">
        <v>915</v>
      </c>
      <c r="F3369" s="54">
        <v>7</v>
      </c>
      <c r="G3369" s="52">
        <f t="shared" si="156"/>
        <v>1922</v>
      </c>
      <c r="H3369" s="45">
        <f t="shared" si="157"/>
        <v>1</v>
      </c>
      <c r="I3369" s="43">
        <f t="shared" si="158"/>
        <v>3</v>
      </c>
    </row>
    <row r="3370" spans="3:9" hidden="1" x14ac:dyDescent="0.25">
      <c r="C3370" s="53">
        <v>43967</v>
      </c>
      <c r="D3370" s="45">
        <v>0.67361111111111116</v>
      </c>
      <c r="E3370" s="45" t="s">
        <v>915</v>
      </c>
      <c r="F3370" s="54">
        <v>8</v>
      </c>
      <c r="G3370" s="52">
        <f t="shared" si="156"/>
        <v>1923</v>
      </c>
      <c r="H3370" s="45">
        <f t="shared" si="157"/>
        <v>3</v>
      </c>
      <c r="I3370" s="43">
        <f t="shared" si="158"/>
        <v>3</v>
      </c>
    </row>
    <row r="3371" spans="3:9" hidden="1" x14ac:dyDescent="0.25">
      <c r="C3371" s="53">
        <v>43967</v>
      </c>
      <c r="D3371" s="45">
        <v>0.67361111111111116</v>
      </c>
      <c r="E3371" s="45" t="s">
        <v>915</v>
      </c>
      <c r="F3371" s="54">
        <v>8</v>
      </c>
      <c r="G3371" s="52">
        <f t="shared" si="156"/>
        <v>1923</v>
      </c>
      <c r="H3371" s="45">
        <f t="shared" si="157"/>
        <v>2</v>
      </c>
      <c r="I3371" s="43">
        <f t="shared" si="158"/>
        <v>3</v>
      </c>
    </row>
    <row r="3372" spans="3:9" hidden="1" x14ac:dyDescent="0.25">
      <c r="C3372" s="53">
        <v>43967</v>
      </c>
      <c r="D3372" s="45">
        <v>0.67361111111111116</v>
      </c>
      <c r="E3372" s="45" t="s">
        <v>915</v>
      </c>
      <c r="F3372" s="54">
        <v>8</v>
      </c>
      <c r="G3372" s="52">
        <f t="shared" si="156"/>
        <v>1923</v>
      </c>
      <c r="H3372" s="45">
        <f t="shared" si="157"/>
        <v>1</v>
      </c>
      <c r="I3372" s="43">
        <f t="shared" si="158"/>
        <v>3</v>
      </c>
    </row>
    <row r="3373" spans="3:9" hidden="1" x14ac:dyDescent="0.25">
      <c r="C3373" s="53">
        <v>43967</v>
      </c>
      <c r="D3373" s="45">
        <v>0.69791666666666663</v>
      </c>
      <c r="E3373" s="45" t="s">
        <v>915</v>
      </c>
      <c r="F3373" s="54">
        <v>9</v>
      </c>
      <c r="G3373" s="52">
        <f t="shared" si="156"/>
        <v>1924</v>
      </c>
      <c r="H3373" s="45">
        <f t="shared" si="157"/>
        <v>3</v>
      </c>
      <c r="I3373" s="43">
        <f t="shared" si="158"/>
        <v>3</v>
      </c>
    </row>
    <row r="3374" spans="3:9" hidden="1" x14ac:dyDescent="0.25">
      <c r="C3374" s="53">
        <v>43967</v>
      </c>
      <c r="D3374" s="45">
        <v>0.69791666666666663</v>
      </c>
      <c r="E3374" s="45" t="s">
        <v>915</v>
      </c>
      <c r="F3374" s="54">
        <v>9</v>
      </c>
      <c r="G3374" s="52">
        <f t="shared" si="156"/>
        <v>1924</v>
      </c>
      <c r="H3374" s="45">
        <f t="shared" si="157"/>
        <v>2</v>
      </c>
      <c r="I3374" s="43">
        <f t="shared" si="158"/>
        <v>3</v>
      </c>
    </row>
    <row r="3375" spans="3:9" hidden="1" x14ac:dyDescent="0.25">
      <c r="C3375" s="53">
        <v>43967</v>
      </c>
      <c r="D3375" s="45">
        <v>0.69791666666666663</v>
      </c>
      <c r="E3375" s="45" t="s">
        <v>915</v>
      </c>
      <c r="F3375" s="54">
        <v>9</v>
      </c>
      <c r="G3375" s="52">
        <f t="shared" si="156"/>
        <v>1924</v>
      </c>
      <c r="H3375" s="45">
        <f t="shared" si="157"/>
        <v>1</v>
      </c>
      <c r="I3375" s="43">
        <f t="shared" si="158"/>
        <v>3</v>
      </c>
    </row>
    <row r="3376" spans="3:9" hidden="1" x14ac:dyDescent="0.25">
      <c r="C3376" s="53">
        <v>43974</v>
      </c>
      <c r="D3376" s="45">
        <v>0.4861111111111111</v>
      </c>
      <c r="E3376" s="45" t="s">
        <v>915</v>
      </c>
      <c r="F3376" s="54">
        <v>1</v>
      </c>
      <c r="G3376" s="52">
        <f t="shared" si="156"/>
        <v>1925</v>
      </c>
      <c r="H3376" s="45">
        <f t="shared" si="157"/>
        <v>3</v>
      </c>
      <c r="I3376" s="43">
        <f t="shared" si="158"/>
        <v>3</v>
      </c>
    </row>
    <row r="3377" spans="3:9" hidden="1" x14ac:dyDescent="0.25">
      <c r="C3377" s="53">
        <v>43974</v>
      </c>
      <c r="D3377" s="45">
        <v>0.4861111111111111</v>
      </c>
      <c r="E3377" s="45" t="s">
        <v>915</v>
      </c>
      <c r="F3377" s="54">
        <v>1</v>
      </c>
      <c r="G3377" s="52">
        <f t="shared" si="156"/>
        <v>1925</v>
      </c>
      <c r="H3377" s="45">
        <f t="shared" si="157"/>
        <v>2</v>
      </c>
      <c r="I3377" s="43">
        <f t="shared" si="158"/>
        <v>3</v>
      </c>
    </row>
    <row r="3378" spans="3:9" hidden="1" x14ac:dyDescent="0.25">
      <c r="C3378" s="53">
        <v>43974</v>
      </c>
      <c r="D3378" s="45">
        <v>0.4861111111111111</v>
      </c>
      <c r="E3378" s="45" t="s">
        <v>915</v>
      </c>
      <c r="F3378" s="54">
        <v>1</v>
      </c>
      <c r="G3378" s="52">
        <f t="shared" si="156"/>
        <v>1925</v>
      </c>
      <c r="H3378" s="45">
        <f t="shared" si="157"/>
        <v>1</v>
      </c>
      <c r="I3378" s="43">
        <f t="shared" si="158"/>
        <v>3</v>
      </c>
    </row>
    <row r="3379" spans="3:9" hidden="1" x14ac:dyDescent="0.25">
      <c r="C3379" s="53">
        <v>43974</v>
      </c>
      <c r="D3379" s="45">
        <v>0.53472222222222221</v>
      </c>
      <c r="E3379" s="45" t="s">
        <v>915</v>
      </c>
      <c r="F3379" s="54">
        <v>3</v>
      </c>
      <c r="G3379" s="52">
        <f t="shared" si="156"/>
        <v>1926</v>
      </c>
      <c r="H3379" s="45">
        <f t="shared" si="157"/>
        <v>3</v>
      </c>
      <c r="I3379" s="43">
        <f t="shared" si="158"/>
        <v>3</v>
      </c>
    </row>
    <row r="3380" spans="3:9" hidden="1" x14ac:dyDescent="0.25">
      <c r="C3380" s="53">
        <v>43974</v>
      </c>
      <c r="D3380" s="45">
        <v>0.53472222222222221</v>
      </c>
      <c r="E3380" s="45" t="s">
        <v>915</v>
      </c>
      <c r="F3380" s="54">
        <v>3</v>
      </c>
      <c r="G3380" s="52">
        <f t="shared" si="156"/>
        <v>1926</v>
      </c>
      <c r="H3380" s="45">
        <f t="shared" si="157"/>
        <v>2</v>
      </c>
      <c r="I3380" s="43">
        <f t="shared" si="158"/>
        <v>3</v>
      </c>
    </row>
    <row r="3381" spans="3:9" hidden="1" x14ac:dyDescent="0.25">
      <c r="C3381" s="53">
        <v>43974</v>
      </c>
      <c r="D3381" s="45">
        <v>0.53472222222222221</v>
      </c>
      <c r="E3381" s="45" t="s">
        <v>915</v>
      </c>
      <c r="F3381" s="54">
        <v>3</v>
      </c>
      <c r="G3381" s="52">
        <f t="shared" si="156"/>
        <v>1926</v>
      </c>
      <c r="H3381" s="45">
        <f t="shared" si="157"/>
        <v>1</v>
      </c>
      <c r="I3381" s="43">
        <f t="shared" si="158"/>
        <v>3</v>
      </c>
    </row>
    <row r="3382" spans="3:9" x14ac:dyDescent="0.25">
      <c r="C3382" s="53">
        <v>43974</v>
      </c>
      <c r="D3382" s="45">
        <v>0.58680555555555558</v>
      </c>
      <c r="E3382" s="45" t="s">
        <v>915</v>
      </c>
      <c r="F3382" s="54">
        <v>5</v>
      </c>
      <c r="G3382" s="52">
        <f t="shared" si="156"/>
        <v>1927</v>
      </c>
      <c r="H3382" s="45">
        <f t="shared" si="157"/>
        <v>2</v>
      </c>
      <c r="I3382" s="43">
        <f t="shared" si="158"/>
        <v>2</v>
      </c>
    </row>
    <row r="3383" spans="3:9" x14ac:dyDescent="0.25">
      <c r="C3383" s="53">
        <v>43974</v>
      </c>
      <c r="D3383" s="45">
        <v>0.58680555555555558</v>
      </c>
      <c r="E3383" s="45" t="s">
        <v>915</v>
      </c>
      <c r="F3383" s="54">
        <v>5</v>
      </c>
      <c r="G3383" s="52">
        <f t="shared" si="156"/>
        <v>1927</v>
      </c>
      <c r="H3383" s="45">
        <f t="shared" si="157"/>
        <v>1</v>
      </c>
      <c r="I3383" s="43">
        <f t="shared" si="158"/>
        <v>2</v>
      </c>
    </row>
    <row r="3384" spans="3:9" hidden="1" x14ac:dyDescent="0.25">
      <c r="C3384" s="53">
        <v>43974</v>
      </c>
      <c r="D3384" s="45">
        <v>0.61458333333333337</v>
      </c>
      <c r="E3384" s="45" t="s">
        <v>915</v>
      </c>
      <c r="F3384" s="54">
        <v>6</v>
      </c>
      <c r="G3384" s="52">
        <f t="shared" si="156"/>
        <v>1928</v>
      </c>
      <c r="H3384" s="45">
        <f t="shared" si="157"/>
        <v>3</v>
      </c>
      <c r="I3384" s="43">
        <f t="shared" si="158"/>
        <v>3</v>
      </c>
    </row>
    <row r="3385" spans="3:9" hidden="1" x14ac:dyDescent="0.25">
      <c r="C3385" s="53">
        <v>43974</v>
      </c>
      <c r="D3385" s="45">
        <v>0.61458333333333337</v>
      </c>
      <c r="E3385" s="45" t="s">
        <v>915</v>
      </c>
      <c r="F3385" s="54">
        <v>6</v>
      </c>
      <c r="G3385" s="52">
        <f t="shared" si="156"/>
        <v>1928</v>
      </c>
      <c r="H3385" s="45">
        <f t="shared" si="157"/>
        <v>2</v>
      </c>
      <c r="I3385" s="43">
        <f t="shared" si="158"/>
        <v>3</v>
      </c>
    </row>
    <row r="3386" spans="3:9" hidden="1" x14ac:dyDescent="0.25">
      <c r="C3386" s="53">
        <v>43974</v>
      </c>
      <c r="D3386" s="45">
        <v>0.61458333333333337</v>
      </c>
      <c r="E3386" s="45" t="s">
        <v>915</v>
      </c>
      <c r="F3386" s="54">
        <v>6</v>
      </c>
      <c r="G3386" s="52">
        <f t="shared" si="156"/>
        <v>1928</v>
      </c>
      <c r="H3386" s="45">
        <f t="shared" si="157"/>
        <v>1</v>
      </c>
      <c r="I3386" s="43">
        <f t="shared" si="158"/>
        <v>3</v>
      </c>
    </row>
    <row r="3387" spans="3:9" hidden="1" x14ac:dyDescent="0.25">
      <c r="C3387" s="53">
        <v>43974</v>
      </c>
      <c r="D3387" s="45">
        <v>0.64236111111111105</v>
      </c>
      <c r="E3387" s="45" t="s">
        <v>915</v>
      </c>
      <c r="F3387" s="54">
        <v>7</v>
      </c>
      <c r="G3387" s="52">
        <f t="shared" si="156"/>
        <v>1929</v>
      </c>
      <c r="H3387" s="45">
        <f t="shared" si="157"/>
        <v>3</v>
      </c>
      <c r="I3387" s="43">
        <f t="shared" si="158"/>
        <v>3</v>
      </c>
    </row>
    <row r="3388" spans="3:9" hidden="1" x14ac:dyDescent="0.25">
      <c r="C3388" s="53">
        <v>43974</v>
      </c>
      <c r="D3388" s="45">
        <v>0.64236111111111105</v>
      </c>
      <c r="E3388" s="45" t="s">
        <v>915</v>
      </c>
      <c r="F3388" s="54">
        <v>7</v>
      </c>
      <c r="G3388" s="52">
        <f t="shared" si="156"/>
        <v>1929</v>
      </c>
      <c r="H3388" s="45">
        <f t="shared" si="157"/>
        <v>2</v>
      </c>
      <c r="I3388" s="43">
        <f t="shared" si="158"/>
        <v>3</v>
      </c>
    </row>
    <row r="3389" spans="3:9" hidden="1" x14ac:dyDescent="0.25">
      <c r="C3389" s="53">
        <v>43974</v>
      </c>
      <c r="D3389" s="45">
        <v>0.64236111111111105</v>
      </c>
      <c r="E3389" s="45" t="s">
        <v>915</v>
      </c>
      <c r="F3389" s="54">
        <v>7</v>
      </c>
      <c r="G3389" s="52">
        <f t="shared" si="156"/>
        <v>1929</v>
      </c>
      <c r="H3389" s="45">
        <f t="shared" si="157"/>
        <v>1</v>
      </c>
      <c r="I3389" s="43">
        <f t="shared" si="158"/>
        <v>3</v>
      </c>
    </row>
    <row r="3390" spans="3:9" hidden="1" x14ac:dyDescent="0.25">
      <c r="C3390" s="53">
        <v>43974</v>
      </c>
      <c r="D3390" s="45">
        <v>0.67013888888888884</v>
      </c>
      <c r="E3390" s="45" t="s">
        <v>915</v>
      </c>
      <c r="F3390" s="54">
        <v>8</v>
      </c>
      <c r="G3390" s="52">
        <f t="shared" si="156"/>
        <v>1930</v>
      </c>
      <c r="H3390" s="45">
        <f t="shared" si="157"/>
        <v>3</v>
      </c>
      <c r="I3390" s="43">
        <f t="shared" si="158"/>
        <v>3</v>
      </c>
    </row>
    <row r="3391" spans="3:9" hidden="1" x14ac:dyDescent="0.25">
      <c r="C3391" s="53">
        <v>43974</v>
      </c>
      <c r="D3391" s="45">
        <v>0.67013888888888884</v>
      </c>
      <c r="E3391" s="45" t="s">
        <v>915</v>
      </c>
      <c r="F3391" s="54">
        <v>8</v>
      </c>
      <c r="G3391" s="52">
        <f t="shared" si="156"/>
        <v>1930</v>
      </c>
      <c r="H3391" s="45">
        <f t="shared" si="157"/>
        <v>2</v>
      </c>
      <c r="I3391" s="43">
        <f t="shared" si="158"/>
        <v>3</v>
      </c>
    </row>
    <row r="3392" spans="3:9" hidden="1" x14ac:dyDescent="0.25">
      <c r="C3392" s="53">
        <v>43974</v>
      </c>
      <c r="D3392" s="45">
        <v>0.67013888888888884</v>
      </c>
      <c r="E3392" s="45" t="s">
        <v>915</v>
      </c>
      <c r="F3392" s="54">
        <v>8</v>
      </c>
      <c r="G3392" s="52">
        <f t="shared" si="156"/>
        <v>1930</v>
      </c>
      <c r="H3392" s="45">
        <f t="shared" si="157"/>
        <v>1</v>
      </c>
      <c r="I3392" s="43">
        <f t="shared" si="158"/>
        <v>3</v>
      </c>
    </row>
    <row r="3393" spans="3:9" hidden="1" x14ac:dyDescent="0.25">
      <c r="C3393" s="53">
        <v>43974</v>
      </c>
      <c r="D3393" s="45">
        <v>0.69791666666666663</v>
      </c>
      <c r="E3393" s="45" t="s">
        <v>915</v>
      </c>
      <c r="F3393" s="54">
        <v>9</v>
      </c>
      <c r="G3393" s="52">
        <f t="shared" si="156"/>
        <v>1931</v>
      </c>
      <c r="H3393" s="45">
        <f t="shared" si="157"/>
        <v>3</v>
      </c>
      <c r="I3393" s="43">
        <f t="shared" si="158"/>
        <v>3</v>
      </c>
    </row>
    <row r="3394" spans="3:9" hidden="1" x14ac:dyDescent="0.25">
      <c r="C3394" s="53">
        <v>43974</v>
      </c>
      <c r="D3394" s="45">
        <v>0.69791666666666663</v>
      </c>
      <c r="E3394" s="45" t="s">
        <v>915</v>
      </c>
      <c r="F3394" s="54">
        <v>9</v>
      </c>
      <c r="G3394" s="52">
        <f t="shared" si="156"/>
        <v>1931</v>
      </c>
      <c r="H3394" s="45">
        <f t="shared" si="157"/>
        <v>2</v>
      </c>
      <c r="I3394" s="43">
        <f t="shared" si="158"/>
        <v>3</v>
      </c>
    </row>
    <row r="3395" spans="3:9" hidden="1" x14ac:dyDescent="0.25">
      <c r="C3395" s="53">
        <v>43974</v>
      </c>
      <c r="D3395" s="45">
        <v>0.69791666666666663</v>
      </c>
      <c r="E3395" s="45" t="s">
        <v>915</v>
      </c>
      <c r="F3395" s="54">
        <v>9</v>
      </c>
      <c r="G3395" s="52">
        <f t="shared" si="156"/>
        <v>1931</v>
      </c>
      <c r="H3395" s="45">
        <f t="shared" si="157"/>
        <v>1</v>
      </c>
      <c r="I3395" s="43">
        <f t="shared" si="158"/>
        <v>3</v>
      </c>
    </row>
    <row r="3396" spans="3:9" hidden="1" x14ac:dyDescent="0.25">
      <c r="C3396" s="53">
        <v>43981</v>
      </c>
      <c r="D3396" s="45">
        <v>0.51041666666666663</v>
      </c>
      <c r="E3396" s="45" t="s">
        <v>261</v>
      </c>
      <c r="F3396" s="54">
        <v>2</v>
      </c>
      <c r="G3396" s="52">
        <f t="shared" si="156"/>
        <v>1932</v>
      </c>
      <c r="H3396" s="45">
        <f t="shared" si="157"/>
        <v>3</v>
      </c>
      <c r="I3396" s="43">
        <f t="shared" si="158"/>
        <v>3</v>
      </c>
    </row>
    <row r="3397" spans="3:9" hidden="1" x14ac:dyDescent="0.25">
      <c r="C3397" s="53">
        <v>43981</v>
      </c>
      <c r="D3397" s="45">
        <v>0.51041666666666663</v>
      </c>
      <c r="E3397" s="45" t="s">
        <v>261</v>
      </c>
      <c r="F3397" s="54">
        <v>2</v>
      </c>
      <c r="G3397" s="52">
        <f t="shared" ref="G3397:G3460" si="159">IF(AND(C3397=C3396,F3397=F3396),G3396,G3396+1)</f>
        <v>1932</v>
      </c>
      <c r="H3397" s="45">
        <f t="shared" si="157"/>
        <v>2</v>
      </c>
      <c r="I3397" s="43">
        <f t="shared" si="158"/>
        <v>3</v>
      </c>
    </row>
    <row r="3398" spans="3:9" hidden="1" x14ac:dyDescent="0.25">
      <c r="C3398" s="53">
        <v>43981</v>
      </c>
      <c r="D3398" s="45">
        <v>0.51041666666666663</v>
      </c>
      <c r="E3398" s="45" t="s">
        <v>261</v>
      </c>
      <c r="F3398" s="54">
        <v>2</v>
      </c>
      <c r="G3398" s="52">
        <f t="shared" si="159"/>
        <v>1932</v>
      </c>
      <c r="H3398" s="45">
        <f t="shared" ref="H3398:H3461" si="160">IF(G3398=G3400,3,IF(G3398=G3399,2,1))</f>
        <v>1</v>
      </c>
      <c r="I3398" s="43">
        <f t="shared" ref="I3398:I3461" si="161">IF(H3396=3,3,IF(H3397=3,3,IF(H3397=2,2,H3398)))</f>
        <v>3</v>
      </c>
    </row>
    <row r="3399" spans="3:9" hidden="1" x14ac:dyDescent="0.25">
      <c r="C3399" s="53">
        <v>43981</v>
      </c>
      <c r="D3399" s="45">
        <v>0.5625</v>
      </c>
      <c r="E3399" s="45" t="s">
        <v>261</v>
      </c>
      <c r="F3399" s="54">
        <v>4</v>
      </c>
      <c r="G3399" s="52">
        <f t="shared" si="159"/>
        <v>1933</v>
      </c>
      <c r="H3399" s="45">
        <f t="shared" si="160"/>
        <v>3</v>
      </c>
      <c r="I3399" s="43">
        <f t="shared" si="161"/>
        <v>3</v>
      </c>
    </row>
    <row r="3400" spans="3:9" hidden="1" x14ac:dyDescent="0.25">
      <c r="C3400" s="53">
        <v>43981</v>
      </c>
      <c r="D3400" s="45">
        <v>0.5625</v>
      </c>
      <c r="E3400" s="45" t="s">
        <v>261</v>
      </c>
      <c r="F3400" s="54">
        <v>4</v>
      </c>
      <c r="G3400" s="52">
        <f t="shared" si="159"/>
        <v>1933</v>
      </c>
      <c r="H3400" s="45">
        <f t="shared" si="160"/>
        <v>2</v>
      </c>
      <c r="I3400" s="43">
        <f t="shared" si="161"/>
        <v>3</v>
      </c>
    </row>
    <row r="3401" spans="3:9" hidden="1" x14ac:dyDescent="0.25">
      <c r="C3401" s="53">
        <v>43981</v>
      </c>
      <c r="D3401" s="45">
        <v>0.5625</v>
      </c>
      <c r="E3401" s="45" t="s">
        <v>261</v>
      </c>
      <c r="F3401" s="54">
        <v>4</v>
      </c>
      <c r="G3401" s="52">
        <f t="shared" si="159"/>
        <v>1933</v>
      </c>
      <c r="H3401" s="45">
        <f t="shared" si="160"/>
        <v>1</v>
      </c>
      <c r="I3401" s="43">
        <f t="shared" si="161"/>
        <v>3</v>
      </c>
    </row>
    <row r="3402" spans="3:9" hidden="1" x14ac:dyDescent="0.25">
      <c r="C3402" s="53">
        <v>43981</v>
      </c>
      <c r="D3402" s="45">
        <v>0.58680555555555558</v>
      </c>
      <c r="E3402" s="45" t="s">
        <v>261</v>
      </c>
      <c r="F3402" s="54">
        <v>5</v>
      </c>
      <c r="G3402" s="52">
        <f t="shared" si="159"/>
        <v>1934</v>
      </c>
      <c r="H3402" s="45">
        <f t="shared" si="160"/>
        <v>3</v>
      </c>
      <c r="I3402" s="43">
        <f t="shared" si="161"/>
        <v>3</v>
      </c>
    </row>
    <row r="3403" spans="3:9" hidden="1" x14ac:dyDescent="0.25">
      <c r="C3403" s="53">
        <v>43981</v>
      </c>
      <c r="D3403" s="45">
        <v>0.58680555555555558</v>
      </c>
      <c r="E3403" s="45" t="s">
        <v>261</v>
      </c>
      <c r="F3403" s="54">
        <v>5</v>
      </c>
      <c r="G3403" s="52">
        <f t="shared" si="159"/>
        <v>1934</v>
      </c>
      <c r="H3403" s="45">
        <f t="shared" si="160"/>
        <v>2</v>
      </c>
      <c r="I3403" s="43">
        <f t="shared" si="161"/>
        <v>3</v>
      </c>
    </row>
    <row r="3404" spans="3:9" hidden="1" x14ac:dyDescent="0.25">
      <c r="C3404" s="53">
        <v>43981</v>
      </c>
      <c r="D3404" s="45">
        <v>0.58680555555555558</v>
      </c>
      <c r="E3404" s="45" t="s">
        <v>261</v>
      </c>
      <c r="F3404" s="54">
        <v>5</v>
      </c>
      <c r="G3404" s="52">
        <f t="shared" si="159"/>
        <v>1934</v>
      </c>
      <c r="H3404" s="45">
        <f t="shared" si="160"/>
        <v>1</v>
      </c>
      <c r="I3404" s="43">
        <f t="shared" si="161"/>
        <v>3</v>
      </c>
    </row>
    <row r="3405" spans="3:9" hidden="1" x14ac:dyDescent="0.25">
      <c r="C3405" s="53">
        <v>43981</v>
      </c>
      <c r="D3405" s="45">
        <v>0.61458333333333337</v>
      </c>
      <c r="E3405" s="45" t="s">
        <v>261</v>
      </c>
      <c r="F3405" s="54">
        <v>6</v>
      </c>
      <c r="G3405" s="52">
        <f t="shared" si="159"/>
        <v>1935</v>
      </c>
      <c r="H3405" s="45">
        <f t="shared" si="160"/>
        <v>3</v>
      </c>
      <c r="I3405" s="43">
        <f t="shared" si="161"/>
        <v>3</v>
      </c>
    </row>
    <row r="3406" spans="3:9" hidden="1" x14ac:dyDescent="0.25">
      <c r="C3406" s="53">
        <v>43981</v>
      </c>
      <c r="D3406" s="45">
        <v>0.61458333333333337</v>
      </c>
      <c r="E3406" s="45" t="s">
        <v>261</v>
      </c>
      <c r="F3406" s="54">
        <v>6</v>
      </c>
      <c r="G3406" s="52">
        <f t="shared" si="159"/>
        <v>1935</v>
      </c>
      <c r="H3406" s="45">
        <f t="shared" si="160"/>
        <v>2</v>
      </c>
      <c r="I3406" s="43">
        <f t="shared" si="161"/>
        <v>3</v>
      </c>
    </row>
    <row r="3407" spans="3:9" hidden="1" x14ac:dyDescent="0.25">
      <c r="C3407" s="53">
        <v>43981</v>
      </c>
      <c r="D3407" s="45">
        <v>0.61458333333333337</v>
      </c>
      <c r="E3407" s="45" t="s">
        <v>261</v>
      </c>
      <c r="F3407" s="54">
        <v>6</v>
      </c>
      <c r="G3407" s="52">
        <f t="shared" si="159"/>
        <v>1935</v>
      </c>
      <c r="H3407" s="45">
        <f t="shared" si="160"/>
        <v>1</v>
      </c>
      <c r="I3407" s="43">
        <f t="shared" si="161"/>
        <v>3</v>
      </c>
    </row>
    <row r="3408" spans="3:9" x14ac:dyDescent="0.25">
      <c r="C3408" s="53">
        <v>43981</v>
      </c>
      <c r="D3408" s="45">
        <v>0.64236111111111105</v>
      </c>
      <c r="E3408" s="45" t="s">
        <v>261</v>
      </c>
      <c r="F3408" s="54">
        <v>7</v>
      </c>
      <c r="G3408" s="52">
        <f t="shared" si="159"/>
        <v>1936</v>
      </c>
      <c r="H3408" s="45">
        <f t="shared" si="160"/>
        <v>2</v>
      </c>
      <c r="I3408" s="43">
        <f t="shared" si="161"/>
        <v>2</v>
      </c>
    </row>
    <row r="3409" spans="3:9" x14ac:dyDescent="0.25">
      <c r="C3409" s="53">
        <v>43981</v>
      </c>
      <c r="D3409" s="45">
        <v>0.64236111111111105</v>
      </c>
      <c r="E3409" s="45" t="s">
        <v>261</v>
      </c>
      <c r="F3409" s="54">
        <v>7</v>
      </c>
      <c r="G3409" s="52">
        <f t="shared" si="159"/>
        <v>1936</v>
      </c>
      <c r="H3409" s="45">
        <f t="shared" si="160"/>
        <v>1</v>
      </c>
      <c r="I3409" s="43">
        <f t="shared" si="161"/>
        <v>2</v>
      </c>
    </row>
    <row r="3410" spans="3:9" hidden="1" x14ac:dyDescent="0.25">
      <c r="C3410" s="53">
        <v>43981</v>
      </c>
      <c r="D3410" s="45">
        <v>0.67013888888888884</v>
      </c>
      <c r="E3410" s="45" t="s">
        <v>261</v>
      </c>
      <c r="F3410" s="54">
        <v>8</v>
      </c>
      <c r="G3410" s="52">
        <f t="shared" si="159"/>
        <v>1937</v>
      </c>
      <c r="H3410" s="45">
        <f t="shared" si="160"/>
        <v>3</v>
      </c>
      <c r="I3410" s="43">
        <f t="shared" si="161"/>
        <v>3</v>
      </c>
    </row>
    <row r="3411" spans="3:9" hidden="1" x14ac:dyDescent="0.25">
      <c r="C3411" s="53">
        <v>43981</v>
      </c>
      <c r="D3411" s="45">
        <v>0.67013888888888884</v>
      </c>
      <c r="E3411" s="45" t="s">
        <v>261</v>
      </c>
      <c r="F3411" s="54">
        <v>8</v>
      </c>
      <c r="G3411" s="52">
        <f t="shared" si="159"/>
        <v>1937</v>
      </c>
      <c r="H3411" s="45">
        <f t="shared" si="160"/>
        <v>2</v>
      </c>
      <c r="I3411" s="43">
        <f t="shared" si="161"/>
        <v>3</v>
      </c>
    </row>
    <row r="3412" spans="3:9" hidden="1" x14ac:dyDescent="0.25">
      <c r="C3412" s="53">
        <v>43981</v>
      </c>
      <c r="D3412" s="45">
        <v>0.67013888888888884</v>
      </c>
      <c r="E3412" s="45" t="s">
        <v>261</v>
      </c>
      <c r="F3412" s="54">
        <v>8</v>
      </c>
      <c r="G3412" s="52">
        <f t="shared" si="159"/>
        <v>1937</v>
      </c>
      <c r="H3412" s="45">
        <f t="shared" si="160"/>
        <v>1</v>
      </c>
      <c r="I3412" s="43">
        <f t="shared" si="161"/>
        <v>3</v>
      </c>
    </row>
    <row r="3413" spans="3:9" x14ac:dyDescent="0.25">
      <c r="C3413" s="53">
        <v>43981</v>
      </c>
      <c r="D3413" s="45">
        <v>0.69305555555555554</v>
      </c>
      <c r="E3413" s="45" t="s">
        <v>261</v>
      </c>
      <c r="F3413" s="54">
        <v>9</v>
      </c>
      <c r="G3413" s="52">
        <f t="shared" si="159"/>
        <v>1938</v>
      </c>
      <c r="H3413" s="45">
        <f t="shared" si="160"/>
        <v>2</v>
      </c>
      <c r="I3413" s="43">
        <f t="shared" si="161"/>
        <v>2</v>
      </c>
    </row>
    <row r="3414" spans="3:9" x14ac:dyDescent="0.25">
      <c r="C3414" s="53">
        <v>43981</v>
      </c>
      <c r="D3414" s="45">
        <v>0.69305555555555554</v>
      </c>
      <c r="E3414" s="45" t="s">
        <v>261</v>
      </c>
      <c r="F3414" s="54">
        <v>9</v>
      </c>
      <c r="G3414" s="52">
        <f t="shared" si="159"/>
        <v>1938</v>
      </c>
      <c r="H3414" s="45">
        <f t="shared" si="160"/>
        <v>1</v>
      </c>
      <c r="I3414" s="43">
        <f t="shared" si="161"/>
        <v>2</v>
      </c>
    </row>
    <row r="3415" spans="3:9" hidden="1" x14ac:dyDescent="0.25">
      <c r="C3415" s="53">
        <v>43988</v>
      </c>
      <c r="D3415" s="45">
        <v>0.4826388888888889</v>
      </c>
      <c r="E3415" s="45" t="s">
        <v>915</v>
      </c>
      <c r="F3415" s="54">
        <v>1</v>
      </c>
      <c r="G3415" s="52">
        <f t="shared" si="159"/>
        <v>1939</v>
      </c>
      <c r="H3415" s="45">
        <f t="shared" si="160"/>
        <v>3</v>
      </c>
      <c r="I3415" s="43">
        <f t="shared" si="161"/>
        <v>3</v>
      </c>
    </row>
    <row r="3416" spans="3:9" hidden="1" x14ac:dyDescent="0.25">
      <c r="C3416" s="53">
        <v>43988</v>
      </c>
      <c r="D3416" s="45">
        <v>0.4826388888888889</v>
      </c>
      <c r="E3416" s="45" t="s">
        <v>915</v>
      </c>
      <c r="F3416" s="54">
        <v>1</v>
      </c>
      <c r="G3416" s="52">
        <f t="shared" si="159"/>
        <v>1939</v>
      </c>
      <c r="H3416" s="45">
        <f t="shared" si="160"/>
        <v>2</v>
      </c>
      <c r="I3416" s="43">
        <f t="shared" si="161"/>
        <v>3</v>
      </c>
    </row>
    <row r="3417" spans="3:9" hidden="1" x14ac:dyDescent="0.25">
      <c r="C3417" s="53">
        <v>43988</v>
      </c>
      <c r="D3417" s="45">
        <v>0.4826388888888889</v>
      </c>
      <c r="E3417" s="45" t="s">
        <v>915</v>
      </c>
      <c r="F3417" s="54">
        <v>1</v>
      </c>
      <c r="G3417" s="52">
        <f t="shared" si="159"/>
        <v>1939</v>
      </c>
      <c r="H3417" s="45">
        <f t="shared" si="160"/>
        <v>1</v>
      </c>
      <c r="I3417" s="43">
        <f t="shared" si="161"/>
        <v>3</v>
      </c>
    </row>
    <row r="3418" spans="3:9" hidden="1" x14ac:dyDescent="0.25">
      <c r="C3418" s="53">
        <v>43988</v>
      </c>
      <c r="D3418" s="45">
        <v>0.4826388888888889</v>
      </c>
      <c r="E3418" s="45" t="s">
        <v>915</v>
      </c>
      <c r="F3418" s="54">
        <v>5</v>
      </c>
      <c r="G3418" s="52">
        <f t="shared" si="159"/>
        <v>1940</v>
      </c>
      <c r="H3418" s="45">
        <f t="shared" si="160"/>
        <v>3</v>
      </c>
      <c r="I3418" s="43">
        <f t="shared" si="161"/>
        <v>3</v>
      </c>
    </row>
    <row r="3419" spans="3:9" hidden="1" x14ac:dyDescent="0.25">
      <c r="C3419" s="53">
        <v>43988</v>
      </c>
      <c r="D3419" s="45">
        <v>0.4826388888888889</v>
      </c>
      <c r="E3419" s="45" t="s">
        <v>915</v>
      </c>
      <c r="F3419" s="54">
        <v>5</v>
      </c>
      <c r="G3419" s="52">
        <f t="shared" si="159"/>
        <v>1940</v>
      </c>
      <c r="H3419" s="45">
        <f t="shared" si="160"/>
        <v>2</v>
      </c>
      <c r="I3419" s="43">
        <f t="shared" si="161"/>
        <v>3</v>
      </c>
    </row>
    <row r="3420" spans="3:9" hidden="1" x14ac:dyDescent="0.25">
      <c r="C3420" s="53">
        <v>43988</v>
      </c>
      <c r="D3420" s="45">
        <v>0.4826388888888889</v>
      </c>
      <c r="E3420" s="45" t="s">
        <v>915</v>
      </c>
      <c r="F3420" s="54">
        <v>5</v>
      </c>
      <c r="G3420" s="52">
        <f t="shared" si="159"/>
        <v>1940</v>
      </c>
      <c r="H3420" s="45">
        <f t="shared" si="160"/>
        <v>1</v>
      </c>
      <c r="I3420" s="43">
        <f t="shared" si="161"/>
        <v>3</v>
      </c>
    </row>
    <row r="3421" spans="3:9" hidden="1" x14ac:dyDescent="0.25">
      <c r="C3421" s="53">
        <v>43988</v>
      </c>
      <c r="D3421" s="45">
        <v>0.4826388888888889</v>
      </c>
      <c r="E3421" s="45" t="s">
        <v>915</v>
      </c>
      <c r="F3421" s="54">
        <v>6</v>
      </c>
      <c r="G3421" s="52">
        <f t="shared" si="159"/>
        <v>1941</v>
      </c>
      <c r="H3421" s="45">
        <f t="shared" si="160"/>
        <v>3</v>
      </c>
      <c r="I3421" s="43">
        <f t="shared" si="161"/>
        <v>3</v>
      </c>
    </row>
    <row r="3422" spans="3:9" hidden="1" x14ac:dyDescent="0.25">
      <c r="C3422" s="53">
        <v>43988</v>
      </c>
      <c r="D3422" s="45">
        <v>0.4826388888888889</v>
      </c>
      <c r="E3422" s="45" t="s">
        <v>915</v>
      </c>
      <c r="F3422" s="54">
        <v>6</v>
      </c>
      <c r="G3422" s="52">
        <f t="shared" si="159"/>
        <v>1941</v>
      </c>
      <c r="H3422" s="45">
        <f t="shared" si="160"/>
        <v>2</v>
      </c>
      <c r="I3422" s="43">
        <f t="shared" si="161"/>
        <v>3</v>
      </c>
    </row>
    <row r="3423" spans="3:9" hidden="1" x14ac:dyDescent="0.25">
      <c r="C3423" s="53">
        <v>43988</v>
      </c>
      <c r="D3423" s="45">
        <v>0.4826388888888889</v>
      </c>
      <c r="E3423" s="45" t="s">
        <v>915</v>
      </c>
      <c r="F3423" s="54">
        <v>6</v>
      </c>
      <c r="G3423" s="52">
        <f t="shared" si="159"/>
        <v>1941</v>
      </c>
      <c r="H3423" s="45">
        <f t="shared" si="160"/>
        <v>1</v>
      </c>
      <c r="I3423" s="43">
        <f t="shared" si="161"/>
        <v>3</v>
      </c>
    </row>
    <row r="3424" spans="3:9" hidden="1" x14ac:dyDescent="0.25">
      <c r="C3424" s="53">
        <v>43988</v>
      </c>
      <c r="D3424" s="45">
        <v>0.4826388888888889</v>
      </c>
      <c r="E3424" s="45" t="s">
        <v>915</v>
      </c>
      <c r="F3424" s="54">
        <v>7</v>
      </c>
      <c r="G3424" s="52">
        <f t="shared" si="159"/>
        <v>1942</v>
      </c>
      <c r="H3424" s="45">
        <f t="shared" si="160"/>
        <v>3</v>
      </c>
      <c r="I3424" s="43">
        <f t="shared" si="161"/>
        <v>3</v>
      </c>
    </row>
    <row r="3425" spans="3:9" hidden="1" x14ac:dyDescent="0.25">
      <c r="C3425" s="53">
        <v>43988</v>
      </c>
      <c r="D3425" s="45">
        <v>0.4826388888888889</v>
      </c>
      <c r="E3425" s="45" t="s">
        <v>915</v>
      </c>
      <c r="F3425" s="54">
        <v>7</v>
      </c>
      <c r="G3425" s="52">
        <f t="shared" si="159"/>
        <v>1942</v>
      </c>
      <c r="H3425" s="45">
        <f t="shared" si="160"/>
        <v>2</v>
      </c>
      <c r="I3425" s="43">
        <f t="shared" si="161"/>
        <v>3</v>
      </c>
    </row>
    <row r="3426" spans="3:9" hidden="1" x14ac:dyDescent="0.25">
      <c r="C3426" s="53">
        <v>43988</v>
      </c>
      <c r="D3426" s="45">
        <v>0.4826388888888889</v>
      </c>
      <c r="E3426" s="45" t="s">
        <v>915</v>
      </c>
      <c r="F3426" s="54">
        <v>7</v>
      </c>
      <c r="G3426" s="52">
        <f t="shared" si="159"/>
        <v>1942</v>
      </c>
      <c r="H3426" s="45">
        <f t="shared" si="160"/>
        <v>1</v>
      </c>
      <c r="I3426" s="43">
        <f t="shared" si="161"/>
        <v>3</v>
      </c>
    </row>
    <row r="3427" spans="3:9" hidden="1" x14ac:dyDescent="0.25">
      <c r="C3427" s="53">
        <v>43988</v>
      </c>
      <c r="D3427" s="45">
        <v>0.4826388888888889</v>
      </c>
      <c r="E3427" s="45" t="s">
        <v>915</v>
      </c>
      <c r="F3427" s="54">
        <v>8</v>
      </c>
      <c r="G3427" s="52">
        <f t="shared" si="159"/>
        <v>1943</v>
      </c>
      <c r="H3427" s="45">
        <f t="shared" si="160"/>
        <v>3</v>
      </c>
      <c r="I3427" s="43">
        <f t="shared" si="161"/>
        <v>3</v>
      </c>
    </row>
    <row r="3428" spans="3:9" hidden="1" x14ac:dyDescent="0.25">
      <c r="C3428" s="53">
        <v>43988</v>
      </c>
      <c r="D3428" s="45">
        <v>0.4826388888888889</v>
      </c>
      <c r="E3428" s="45" t="s">
        <v>915</v>
      </c>
      <c r="F3428" s="54">
        <v>8</v>
      </c>
      <c r="G3428" s="52">
        <f t="shared" si="159"/>
        <v>1943</v>
      </c>
      <c r="H3428" s="45">
        <f t="shared" si="160"/>
        <v>2</v>
      </c>
      <c r="I3428" s="43">
        <f t="shared" si="161"/>
        <v>3</v>
      </c>
    </row>
    <row r="3429" spans="3:9" hidden="1" x14ac:dyDescent="0.25">
      <c r="C3429" s="53">
        <v>43988</v>
      </c>
      <c r="D3429" s="45">
        <v>0.4826388888888889</v>
      </c>
      <c r="E3429" s="45" t="s">
        <v>915</v>
      </c>
      <c r="F3429" s="54">
        <v>8</v>
      </c>
      <c r="G3429" s="52">
        <f t="shared" si="159"/>
        <v>1943</v>
      </c>
      <c r="H3429" s="45">
        <f t="shared" si="160"/>
        <v>1</v>
      </c>
      <c r="I3429" s="43">
        <f t="shared" si="161"/>
        <v>3</v>
      </c>
    </row>
    <row r="3430" spans="3:9" hidden="1" x14ac:dyDescent="0.25">
      <c r="C3430" s="53">
        <v>43995</v>
      </c>
      <c r="D3430" s="45">
        <v>0.53819444444444442</v>
      </c>
      <c r="E3430" s="45" t="s">
        <v>303</v>
      </c>
      <c r="F3430" s="54">
        <v>2</v>
      </c>
      <c r="G3430" s="52">
        <f t="shared" si="159"/>
        <v>1944</v>
      </c>
      <c r="H3430" s="45">
        <f t="shared" si="160"/>
        <v>3</v>
      </c>
      <c r="I3430" s="43">
        <f t="shared" si="161"/>
        <v>3</v>
      </c>
    </row>
    <row r="3431" spans="3:9" hidden="1" x14ac:dyDescent="0.25">
      <c r="C3431" s="53">
        <v>43995</v>
      </c>
      <c r="D3431" s="45">
        <v>0.53819444444444442</v>
      </c>
      <c r="E3431" s="45" t="s">
        <v>303</v>
      </c>
      <c r="F3431" s="54">
        <v>2</v>
      </c>
      <c r="G3431" s="52">
        <f t="shared" si="159"/>
        <v>1944</v>
      </c>
      <c r="H3431" s="45">
        <f t="shared" si="160"/>
        <v>2</v>
      </c>
      <c r="I3431" s="43">
        <f t="shared" si="161"/>
        <v>3</v>
      </c>
    </row>
    <row r="3432" spans="3:9" hidden="1" x14ac:dyDescent="0.25">
      <c r="C3432" s="53">
        <v>43995</v>
      </c>
      <c r="D3432" s="45">
        <v>0.53819444444444442</v>
      </c>
      <c r="E3432" s="45" t="s">
        <v>303</v>
      </c>
      <c r="F3432" s="54">
        <v>2</v>
      </c>
      <c r="G3432" s="52">
        <f t="shared" si="159"/>
        <v>1944</v>
      </c>
      <c r="H3432" s="45">
        <f t="shared" si="160"/>
        <v>1</v>
      </c>
      <c r="I3432" s="43">
        <f t="shared" si="161"/>
        <v>3</v>
      </c>
    </row>
    <row r="3433" spans="3:9" hidden="1" x14ac:dyDescent="0.25">
      <c r="C3433" s="53">
        <v>43995</v>
      </c>
      <c r="D3433" s="45">
        <v>0.59375</v>
      </c>
      <c r="E3433" s="45" t="s">
        <v>303</v>
      </c>
      <c r="F3433" s="54">
        <v>4</v>
      </c>
      <c r="G3433" s="52">
        <f t="shared" si="159"/>
        <v>1945</v>
      </c>
      <c r="H3433" s="45">
        <f t="shared" si="160"/>
        <v>3</v>
      </c>
      <c r="I3433" s="43">
        <f t="shared" si="161"/>
        <v>3</v>
      </c>
    </row>
    <row r="3434" spans="3:9" hidden="1" x14ac:dyDescent="0.25">
      <c r="C3434" s="53">
        <v>43995</v>
      </c>
      <c r="D3434" s="45">
        <v>0.59375</v>
      </c>
      <c r="E3434" s="45" t="s">
        <v>303</v>
      </c>
      <c r="F3434" s="54">
        <v>4</v>
      </c>
      <c r="G3434" s="52">
        <f t="shared" si="159"/>
        <v>1945</v>
      </c>
      <c r="H3434" s="45">
        <f t="shared" si="160"/>
        <v>2</v>
      </c>
      <c r="I3434" s="43">
        <f t="shared" si="161"/>
        <v>3</v>
      </c>
    </row>
    <row r="3435" spans="3:9" hidden="1" x14ac:dyDescent="0.25">
      <c r="C3435" s="53">
        <v>43995</v>
      </c>
      <c r="D3435" s="45">
        <v>0.59375</v>
      </c>
      <c r="E3435" s="45" t="s">
        <v>303</v>
      </c>
      <c r="F3435" s="54">
        <v>4</v>
      </c>
      <c r="G3435" s="52">
        <f t="shared" si="159"/>
        <v>1945</v>
      </c>
      <c r="H3435" s="45">
        <f t="shared" si="160"/>
        <v>1</v>
      </c>
      <c r="I3435" s="43">
        <f t="shared" si="161"/>
        <v>3</v>
      </c>
    </row>
    <row r="3436" spans="3:9" hidden="1" x14ac:dyDescent="0.25">
      <c r="C3436" s="53">
        <v>43995</v>
      </c>
      <c r="D3436" s="45">
        <v>0.62152777777777779</v>
      </c>
      <c r="E3436" s="45" t="s">
        <v>303</v>
      </c>
      <c r="F3436" s="54">
        <v>5</v>
      </c>
      <c r="G3436" s="52">
        <f t="shared" si="159"/>
        <v>1946</v>
      </c>
      <c r="H3436" s="45">
        <f t="shared" si="160"/>
        <v>3</v>
      </c>
      <c r="I3436" s="43">
        <f t="shared" si="161"/>
        <v>3</v>
      </c>
    </row>
    <row r="3437" spans="3:9" hidden="1" x14ac:dyDescent="0.25">
      <c r="C3437" s="53">
        <v>43995</v>
      </c>
      <c r="D3437" s="45">
        <v>0.62152777777777779</v>
      </c>
      <c r="E3437" s="45" t="s">
        <v>303</v>
      </c>
      <c r="F3437" s="54">
        <v>5</v>
      </c>
      <c r="G3437" s="52">
        <f t="shared" si="159"/>
        <v>1946</v>
      </c>
      <c r="H3437" s="45">
        <f t="shared" si="160"/>
        <v>2</v>
      </c>
      <c r="I3437" s="43">
        <f t="shared" si="161"/>
        <v>3</v>
      </c>
    </row>
    <row r="3438" spans="3:9" hidden="1" x14ac:dyDescent="0.25">
      <c r="C3438" s="53">
        <v>43995</v>
      </c>
      <c r="D3438" s="45">
        <v>0.62152777777777779</v>
      </c>
      <c r="E3438" s="45" t="s">
        <v>303</v>
      </c>
      <c r="F3438" s="54">
        <v>5</v>
      </c>
      <c r="G3438" s="52">
        <f t="shared" si="159"/>
        <v>1946</v>
      </c>
      <c r="H3438" s="45">
        <f t="shared" si="160"/>
        <v>1</v>
      </c>
      <c r="I3438" s="43">
        <f t="shared" si="161"/>
        <v>3</v>
      </c>
    </row>
    <row r="3439" spans="3:9" hidden="1" x14ac:dyDescent="0.25">
      <c r="C3439" s="53">
        <v>43995</v>
      </c>
      <c r="D3439" s="45">
        <v>0.64930555555555558</v>
      </c>
      <c r="E3439" s="45" t="s">
        <v>303</v>
      </c>
      <c r="F3439" s="54">
        <v>6</v>
      </c>
      <c r="G3439" s="52">
        <f t="shared" si="159"/>
        <v>1947</v>
      </c>
      <c r="H3439" s="45">
        <f t="shared" si="160"/>
        <v>3</v>
      </c>
      <c r="I3439" s="43">
        <f t="shared" si="161"/>
        <v>3</v>
      </c>
    </row>
    <row r="3440" spans="3:9" hidden="1" x14ac:dyDescent="0.25">
      <c r="C3440" s="53">
        <v>43995</v>
      </c>
      <c r="D3440" s="45">
        <v>0.64930555555555558</v>
      </c>
      <c r="E3440" s="45" t="s">
        <v>303</v>
      </c>
      <c r="F3440" s="54">
        <v>6</v>
      </c>
      <c r="G3440" s="52">
        <f t="shared" si="159"/>
        <v>1947</v>
      </c>
      <c r="H3440" s="45">
        <f t="shared" si="160"/>
        <v>2</v>
      </c>
      <c r="I3440" s="43">
        <f t="shared" si="161"/>
        <v>3</v>
      </c>
    </row>
    <row r="3441" spans="3:9" hidden="1" x14ac:dyDescent="0.25">
      <c r="C3441" s="53">
        <v>43995</v>
      </c>
      <c r="D3441" s="45">
        <v>0.64930555555555558</v>
      </c>
      <c r="E3441" s="45" t="s">
        <v>303</v>
      </c>
      <c r="F3441" s="54">
        <v>6</v>
      </c>
      <c r="G3441" s="52">
        <f t="shared" si="159"/>
        <v>1947</v>
      </c>
      <c r="H3441" s="45">
        <f t="shared" si="160"/>
        <v>1</v>
      </c>
      <c r="I3441" s="43">
        <f t="shared" si="161"/>
        <v>3</v>
      </c>
    </row>
    <row r="3442" spans="3:9" hidden="1" x14ac:dyDescent="0.25">
      <c r="C3442" s="53">
        <v>43995</v>
      </c>
      <c r="D3442" s="45">
        <v>0.67708333333333337</v>
      </c>
      <c r="E3442" s="45" t="s">
        <v>303</v>
      </c>
      <c r="F3442" s="54">
        <v>7</v>
      </c>
      <c r="G3442" s="52">
        <f t="shared" si="159"/>
        <v>1948</v>
      </c>
      <c r="H3442" s="45">
        <f t="shared" si="160"/>
        <v>3</v>
      </c>
      <c r="I3442" s="43">
        <f t="shared" si="161"/>
        <v>3</v>
      </c>
    </row>
    <row r="3443" spans="3:9" hidden="1" x14ac:dyDescent="0.25">
      <c r="C3443" s="53">
        <v>43995</v>
      </c>
      <c r="D3443" s="45">
        <v>0.67708333333333337</v>
      </c>
      <c r="E3443" s="45" t="s">
        <v>303</v>
      </c>
      <c r="F3443" s="54">
        <v>7</v>
      </c>
      <c r="G3443" s="52">
        <f t="shared" si="159"/>
        <v>1948</v>
      </c>
      <c r="H3443" s="45">
        <f t="shared" si="160"/>
        <v>2</v>
      </c>
      <c r="I3443" s="43">
        <f t="shared" si="161"/>
        <v>3</v>
      </c>
    </row>
    <row r="3444" spans="3:9" hidden="1" x14ac:dyDescent="0.25">
      <c r="C3444" s="53">
        <v>43995</v>
      </c>
      <c r="D3444" s="45">
        <v>0.67708333333333337</v>
      </c>
      <c r="E3444" s="45" t="s">
        <v>303</v>
      </c>
      <c r="F3444" s="54">
        <v>7</v>
      </c>
      <c r="G3444" s="52">
        <f t="shared" si="159"/>
        <v>1948</v>
      </c>
      <c r="H3444" s="45">
        <f t="shared" si="160"/>
        <v>1</v>
      </c>
      <c r="I3444" s="43">
        <f t="shared" si="161"/>
        <v>3</v>
      </c>
    </row>
    <row r="3445" spans="3:9" hidden="1" x14ac:dyDescent="0.25">
      <c r="C3445" s="53">
        <v>43995</v>
      </c>
      <c r="D3445" s="45">
        <v>0.70138888888888884</v>
      </c>
      <c r="E3445" s="45" t="s">
        <v>303</v>
      </c>
      <c r="F3445" s="54">
        <v>8</v>
      </c>
      <c r="G3445" s="52">
        <f t="shared" si="159"/>
        <v>1949</v>
      </c>
      <c r="H3445" s="45">
        <f t="shared" si="160"/>
        <v>3</v>
      </c>
      <c r="I3445" s="43">
        <f t="shared" si="161"/>
        <v>3</v>
      </c>
    </row>
    <row r="3446" spans="3:9" hidden="1" x14ac:dyDescent="0.25">
      <c r="C3446" s="53">
        <v>43995</v>
      </c>
      <c r="D3446" s="45">
        <v>0.70138888888888884</v>
      </c>
      <c r="E3446" s="45" t="s">
        <v>303</v>
      </c>
      <c r="F3446" s="54">
        <v>8</v>
      </c>
      <c r="G3446" s="52">
        <f t="shared" si="159"/>
        <v>1949</v>
      </c>
      <c r="H3446" s="45">
        <f t="shared" si="160"/>
        <v>2</v>
      </c>
      <c r="I3446" s="43">
        <f t="shared" si="161"/>
        <v>3</v>
      </c>
    </row>
    <row r="3447" spans="3:9" hidden="1" x14ac:dyDescent="0.25">
      <c r="C3447" s="53">
        <v>43995</v>
      </c>
      <c r="D3447" s="45">
        <v>0.70138888888888884</v>
      </c>
      <c r="E3447" s="45" t="s">
        <v>303</v>
      </c>
      <c r="F3447" s="54">
        <v>8</v>
      </c>
      <c r="G3447" s="52">
        <f t="shared" si="159"/>
        <v>1949</v>
      </c>
      <c r="H3447" s="45">
        <f t="shared" si="160"/>
        <v>1</v>
      </c>
      <c r="I3447" s="43">
        <f t="shared" si="161"/>
        <v>3</v>
      </c>
    </row>
    <row r="3448" spans="3:9" hidden="1" x14ac:dyDescent="0.25">
      <c r="C3448" s="53">
        <v>43995</v>
      </c>
      <c r="D3448" s="45">
        <v>0.72222222222222221</v>
      </c>
      <c r="E3448" s="45" t="s">
        <v>303</v>
      </c>
      <c r="F3448" s="54">
        <v>9</v>
      </c>
      <c r="G3448" s="52">
        <f t="shared" si="159"/>
        <v>1950</v>
      </c>
      <c r="H3448" s="45">
        <f t="shared" si="160"/>
        <v>3</v>
      </c>
      <c r="I3448" s="43">
        <f t="shared" si="161"/>
        <v>3</v>
      </c>
    </row>
    <row r="3449" spans="3:9" hidden="1" x14ac:dyDescent="0.25">
      <c r="C3449" s="53">
        <v>43995</v>
      </c>
      <c r="D3449" s="45">
        <v>0.72222222222222221</v>
      </c>
      <c r="E3449" s="45" t="s">
        <v>303</v>
      </c>
      <c r="F3449" s="54">
        <v>9</v>
      </c>
      <c r="G3449" s="52">
        <f t="shared" si="159"/>
        <v>1950</v>
      </c>
      <c r="H3449" s="45">
        <f t="shared" si="160"/>
        <v>2</v>
      </c>
      <c r="I3449" s="43">
        <f t="shared" si="161"/>
        <v>3</v>
      </c>
    </row>
    <row r="3450" spans="3:9" hidden="1" x14ac:dyDescent="0.25">
      <c r="C3450" s="53">
        <v>43995</v>
      </c>
      <c r="D3450" s="45">
        <v>0.72222222222222221</v>
      </c>
      <c r="E3450" s="45" t="s">
        <v>303</v>
      </c>
      <c r="F3450" s="54">
        <v>9</v>
      </c>
      <c r="G3450" s="52">
        <f t="shared" si="159"/>
        <v>1950</v>
      </c>
      <c r="H3450" s="45">
        <f t="shared" si="160"/>
        <v>1</v>
      </c>
      <c r="I3450" s="43">
        <f t="shared" si="161"/>
        <v>3</v>
      </c>
    </row>
    <row r="3451" spans="3:9" hidden="1" x14ac:dyDescent="0.25">
      <c r="C3451" s="53">
        <v>44002</v>
      </c>
      <c r="D3451" s="45">
        <v>0.48958333333333331</v>
      </c>
      <c r="E3451" s="45" t="s">
        <v>915</v>
      </c>
      <c r="F3451" s="54">
        <v>1</v>
      </c>
      <c r="G3451" s="52">
        <f t="shared" si="159"/>
        <v>1951</v>
      </c>
      <c r="H3451" s="45">
        <f t="shared" si="160"/>
        <v>3</v>
      </c>
      <c r="I3451" s="43">
        <f t="shared" si="161"/>
        <v>3</v>
      </c>
    </row>
    <row r="3452" spans="3:9" hidden="1" x14ac:dyDescent="0.25">
      <c r="C3452" s="53">
        <v>44002</v>
      </c>
      <c r="D3452" s="45">
        <v>0.48958333333333331</v>
      </c>
      <c r="E3452" s="45" t="s">
        <v>915</v>
      </c>
      <c r="F3452" s="54">
        <v>1</v>
      </c>
      <c r="G3452" s="52">
        <f t="shared" si="159"/>
        <v>1951</v>
      </c>
      <c r="H3452" s="45">
        <f t="shared" si="160"/>
        <v>2</v>
      </c>
      <c r="I3452" s="43">
        <f t="shared" si="161"/>
        <v>3</v>
      </c>
    </row>
    <row r="3453" spans="3:9" hidden="1" x14ac:dyDescent="0.25">
      <c r="C3453" s="53">
        <v>44002</v>
      </c>
      <c r="D3453" s="45">
        <v>0.48958333333333331</v>
      </c>
      <c r="E3453" s="45" t="s">
        <v>915</v>
      </c>
      <c r="F3453" s="54">
        <v>1</v>
      </c>
      <c r="G3453" s="52">
        <f t="shared" si="159"/>
        <v>1951</v>
      </c>
      <c r="H3453" s="45">
        <f t="shared" si="160"/>
        <v>1</v>
      </c>
      <c r="I3453" s="43">
        <f t="shared" si="161"/>
        <v>3</v>
      </c>
    </row>
    <row r="3454" spans="3:9" hidden="1" x14ac:dyDescent="0.25">
      <c r="C3454" s="53">
        <v>44002</v>
      </c>
      <c r="D3454" s="45">
        <v>0.53819444444444442</v>
      </c>
      <c r="E3454" s="45" t="s">
        <v>915</v>
      </c>
      <c r="F3454" s="54">
        <v>3</v>
      </c>
      <c r="G3454" s="52">
        <f t="shared" si="159"/>
        <v>1952</v>
      </c>
      <c r="H3454" s="45">
        <f t="shared" si="160"/>
        <v>3</v>
      </c>
      <c r="I3454" s="43">
        <f t="shared" si="161"/>
        <v>3</v>
      </c>
    </row>
    <row r="3455" spans="3:9" hidden="1" x14ac:dyDescent="0.25">
      <c r="C3455" s="53">
        <v>44002</v>
      </c>
      <c r="D3455" s="45">
        <v>0.53819444444444442</v>
      </c>
      <c r="E3455" s="45" t="s">
        <v>915</v>
      </c>
      <c r="F3455" s="54">
        <v>3</v>
      </c>
      <c r="G3455" s="52">
        <f t="shared" si="159"/>
        <v>1952</v>
      </c>
      <c r="H3455" s="45">
        <f t="shared" si="160"/>
        <v>2</v>
      </c>
      <c r="I3455" s="43">
        <f t="shared" si="161"/>
        <v>3</v>
      </c>
    </row>
    <row r="3456" spans="3:9" hidden="1" x14ac:dyDescent="0.25">
      <c r="C3456" s="53">
        <v>44002</v>
      </c>
      <c r="D3456" s="45">
        <v>0.53819444444444442</v>
      </c>
      <c r="E3456" s="45" t="s">
        <v>915</v>
      </c>
      <c r="F3456" s="54">
        <v>3</v>
      </c>
      <c r="G3456" s="52">
        <f t="shared" si="159"/>
        <v>1952</v>
      </c>
      <c r="H3456" s="45">
        <f t="shared" si="160"/>
        <v>1</v>
      </c>
      <c r="I3456" s="43">
        <f t="shared" si="161"/>
        <v>3</v>
      </c>
    </row>
    <row r="3457" spans="3:9" hidden="1" x14ac:dyDescent="0.25">
      <c r="C3457" s="53">
        <v>44002</v>
      </c>
      <c r="D3457" s="45">
        <v>0.5625</v>
      </c>
      <c r="E3457" s="45" t="s">
        <v>915</v>
      </c>
      <c r="F3457" s="54">
        <v>4</v>
      </c>
      <c r="G3457" s="52">
        <f t="shared" si="159"/>
        <v>1953</v>
      </c>
      <c r="H3457" s="45">
        <f t="shared" si="160"/>
        <v>3</v>
      </c>
      <c r="I3457" s="43">
        <f t="shared" si="161"/>
        <v>3</v>
      </c>
    </row>
    <row r="3458" spans="3:9" hidden="1" x14ac:dyDescent="0.25">
      <c r="C3458" s="53">
        <v>44002</v>
      </c>
      <c r="D3458" s="45">
        <v>0.5625</v>
      </c>
      <c r="E3458" s="45" t="s">
        <v>915</v>
      </c>
      <c r="F3458" s="54">
        <v>4</v>
      </c>
      <c r="G3458" s="52">
        <f t="shared" si="159"/>
        <v>1953</v>
      </c>
      <c r="H3458" s="45">
        <f t="shared" si="160"/>
        <v>2</v>
      </c>
      <c r="I3458" s="43">
        <f t="shared" si="161"/>
        <v>3</v>
      </c>
    </row>
    <row r="3459" spans="3:9" hidden="1" x14ac:dyDescent="0.25">
      <c r="C3459" s="53">
        <v>44002</v>
      </c>
      <c r="D3459" s="45">
        <v>0.5625</v>
      </c>
      <c r="E3459" s="45" t="s">
        <v>915</v>
      </c>
      <c r="F3459" s="54">
        <v>4</v>
      </c>
      <c r="G3459" s="52">
        <f t="shared" si="159"/>
        <v>1953</v>
      </c>
      <c r="H3459" s="45">
        <f t="shared" si="160"/>
        <v>1</v>
      </c>
      <c r="I3459" s="43">
        <f t="shared" si="161"/>
        <v>3</v>
      </c>
    </row>
    <row r="3460" spans="3:9" hidden="1" x14ac:dyDescent="0.25">
      <c r="C3460" s="53">
        <v>44002</v>
      </c>
      <c r="D3460" s="45">
        <v>0.61458333333333337</v>
      </c>
      <c r="E3460" s="45" t="s">
        <v>915</v>
      </c>
      <c r="F3460" s="54">
        <v>6</v>
      </c>
      <c r="G3460" s="52">
        <f t="shared" si="159"/>
        <v>1954</v>
      </c>
      <c r="H3460" s="45">
        <f t="shared" si="160"/>
        <v>3</v>
      </c>
      <c r="I3460" s="43">
        <f t="shared" si="161"/>
        <v>3</v>
      </c>
    </row>
    <row r="3461" spans="3:9" hidden="1" x14ac:dyDescent="0.25">
      <c r="C3461" s="53">
        <v>44002</v>
      </c>
      <c r="D3461" s="45">
        <v>0.61458333333333337</v>
      </c>
      <c r="E3461" s="45" t="s">
        <v>915</v>
      </c>
      <c r="F3461" s="54">
        <v>6</v>
      </c>
      <c r="G3461" s="52">
        <f t="shared" ref="G3461:G3524" si="162">IF(AND(C3461=C3460,F3461=F3460),G3460,G3460+1)</f>
        <v>1954</v>
      </c>
      <c r="H3461" s="45">
        <f t="shared" si="160"/>
        <v>2</v>
      </c>
      <c r="I3461" s="43">
        <f t="shared" si="161"/>
        <v>3</v>
      </c>
    </row>
    <row r="3462" spans="3:9" hidden="1" x14ac:dyDescent="0.25">
      <c r="C3462" s="53">
        <v>44002</v>
      </c>
      <c r="D3462" s="45">
        <v>0.61458333333333337</v>
      </c>
      <c r="E3462" s="45" t="s">
        <v>915</v>
      </c>
      <c r="F3462" s="54">
        <v>6</v>
      </c>
      <c r="G3462" s="52">
        <f t="shared" si="162"/>
        <v>1954</v>
      </c>
      <c r="H3462" s="45">
        <f t="shared" ref="H3462:H3525" si="163">IF(G3462=G3464,3,IF(G3462=G3463,2,1))</f>
        <v>1</v>
      </c>
      <c r="I3462" s="43">
        <f t="shared" ref="I3462:I3525" si="164">IF(H3460=3,3,IF(H3461=3,3,IF(H3461=2,2,H3462)))</f>
        <v>3</v>
      </c>
    </row>
    <row r="3463" spans="3:9" hidden="1" x14ac:dyDescent="0.25">
      <c r="C3463" s="53">
        <v>44002</v>
      </c>
      <c r="D3463" s="45">
        <v>0.64236111111111105</v>
      </c>
      <c r="E3463" s="45" t="s">
        <v>915</v>
      </c>
      <c r="F3463" s="54">
        <v>7</v>
      </c>
      <c r="G3463" s="52">
        <f t="shared" si="162"/>
        <v>1955</v>
      </c>
      <c r="H3463" s="45">
        <f t="shared" si="163"/>
        <v>3</v>
      </c>
      <c r="I3463" s="43">
        <f t="shared" si="164"/>
        <v>3</v>
      </c>
    </row>
    <row r="3464" spans="3:9" hidden="1" x14ac:dyDescent="0.25">
      <c r="C3464" s="53">
        <v>44002</v>
      </c>
      <c r="D3464" s="45">
        <v>0.64236111111111105</v>
      </c>
      <c r="E3464" s="45" t="s">
        <v>915</v>
      </c>
      <c r="F3464" s="54">
        <v>7</v>
      </c>
      <c r="G3464" s="52">
        <f t="shared" si="162"/>
        <v>1955</v>
      </c>
      <c r="H3464" s="45">
        <f t="shared" si="163"/>
        <v>2</v>
      </c>
      <c r="I3464" s="43">
        <f t="shared" si="164"/>
        <v>3</v>
      </c>
    </row>
    <row r="3465" spans="3:9" hidden="1" x14ac:dyDescent="0.25">
      <c r="C3465" s="53">
        <v>44002</v>
      </c>
      <c r="D3465" s="45">
        <v>0.64236111111111105</v>
      </c>
      <c r="E3465" s="45" t="s">
        <v>915</v>
      </c>
      <c r="F3465" s="54">
        <v>7</v>
      </c>
      <c r="G3465" s="52">
        <f t="shared" si="162"/>
        <v>1955</v>
      </c>
      <c r="H3465" s="45">
        <f t="shared" si="163"/>
        <v>1</v>
      </c>
      <c r="I3465" s="43">
        <f t="shared" si="164"/>
        <v>3</v>
      </c>
    </row>
    <row r="3466" spans="3:9" hidden="1" x14ac:dyDescent="0.25">
      <c r="C3466" s="53">
        <v>44002</v>
      </c>
      <c r="D3466" s="45">
        <v>0.66666666666666663</v>
      </c>
      <c r="E3466" s="45" t="s">
        <v>915</v>
      </c>
      <c r="F3466" s="54">
        <v>8</v>
      </c>
      <c r="G3466" s="52">
        <f t="shared" si="162"/>
        <v>1956</v>
      </c>
      <c r="H3466" s="45">
        <f t="shared" si="163"/>
        <v>3</v>
      </c>
      <c r="I3466" s="43">
        <f t="shared" si="164"/>
        <v>3</v>
      </c>
    </row>
    <row r="3467" spans="3:9" hidden="1" x14ac:dyDescent="0.25">
      <c r="C3467" s="53">
        <v>44002</v>
      </c>
      <c r="D3467" s="45">
        <v>0.66666666666666663</v>
      </c>
      <c r="E3467" s="45" t="s">
        <v>915</v>
      </c>
      <c r="F3467" s="54">
        <v>8</v>
      </c>
      <c r="G3467" s="52">
        <f t="shared" si="162"/>
        <v>1956</v>
      </c>
      <c r="H3467" s="45">
        <f t="shared" si="163"/>
        <v>2</v>
      </c>
      <c r="I3467" s="43">
        <f t="shared" si="164"/>
        <v>3</v>
      </c>
    </row>
    <row r="3468" spans="3:9" hidden="1" x14ac:dyDescent="0.25">
      <c r="C3468" s="53">
        <v>44002</v>
      </c>
      <c r="D3468" s="45">
        <v>0.66666666666666663</v>
      </c>
      <c r="E3468" s="45" t="s">
        <v>915</v>
      </c>
      <c r="F3468" s="54">
        <v>8</v>
      </c>
      <c r="G3468" s="52">
        <f t="shared" si="162"/>
        <v>1956</v>
      </c>
      <c r="H3468" s="45">
        <f t="shared" si="163"/>
        <v>1</v>
      </c>
      <c r="I3468" s="43">
        <f t="shared" si="164"/>
        <v>3</v>
      </c>
    </row>
    <row r="3469" spans="3:9" hidden="1" x14ac:dyDescent="0.25">
      <c r="C3469" s="53">
        <v>44002</v>
      </c>
      <c r="D3469" s="45">
        <v>0.68888888888888899</v>
      </c>
      <c r="E3469" s="45" t="s">
        <v>915</v>
      </c>
      <c r="F3469" s="54">
        <v>9</v>
      </c>
      <c r="G3469" s="52">
        <f t="shared" si="162"/>
        <v>1957</v>
      </c>
      <c r="H3469" s="45">
        <f t="shared" si="163"/>
        <v>3</v>
      </c>
      <c r="I3469" s="43">
        <f t="shared" si="164"/>
        <v>3</v>
      </c>
    </row>
    <row r="3470" spans="3:9" hidden="1" x14ac:dyDescent="0.25">
      <c r="C3470" s="53">
        <v>44002</v>
      </c>
      <c r="D3470" s="45">
        <v>0.68888888888888899</v>
      </c>
      <c r="E3470" s="45" t="s">
        <v>915</v>
      </c>
      <c r="F3470" s="54">
        <v>9</v>
      </c>
      <c r="G3470" s="52">
        <f t="shared" si="162"/>
        <v>1957</v>
      </c>
      <c r="H3470" s="45">
        <f t="shared" si="163"/>
        <v>2</v>
      </c>
      <c r="I3470" s="43">
        <f t="shared" si="164"/>
        <v>3</v>
      </c>
    </row>
    <row r="3471" spans="3:9" hidden="1" x14ac:dyDescent="0.25">
      <c r="C3471" s="53">
        <v>44002</v>
      </c>
      <c r="D3471" s="45">
        <v>0.68888888888888899</v>
      </c>
      <c r="E3471" s="45" t="s">
        <v>915</v>
      </c>
      <c r="F3471" s="54">
        <v>9</v>
      </c>
      <c r="G3471" s="52">
        <f t="shared" si="162"/>
        <v>1957</v>
      </c>
      <c r="H3471" s="45">
        <f t="shared" si="163"/>
        <v>1</v>
      </c>
      <c r="I3471" s="43">
        <f t="shared" si="164"/>
        <v>3</v>
      </c>
    </row>
    <row r="3472" spans="3:9" hidden="1" x14ac:dyDescent="0.25">
      <c r="C3472" s="53">
        <v>44009</v>
      </c>
      <c r="D3472" s="45">
        <v>0.54166666666666663</v>
      </c>
      <c r="E3472" s="45" t="s">
        <v>261</v>
      </c>
      <c r="F3472" s="54">
        <v>3</v>
      </c>
      <c r="G3472" s="52">
        <f t="shared" si="162"/>
        <v>1958</v>
      </c>
      <c r="H3472" s="45">
        <f t="shared" si="163"/>
        <v>3</v>
      </c>
      <c r="I3472" s="43">
        <f t="shared" si="164"/>
        <v>3</v>
      </c>
    </row>
    <row r="3473" spans="3:9" hidden="1" x14ac:dyDescent="0.25">
      <c r="C3473" s="53">
        <v>44009</v>
      </c>
      <c r="D3473" s="45">
        <v>0.54166666666666663</v>
      </c>
      <c r="E3473" s="45" t="s">
        <v>261</v>
      </c>
      <c r="F3473" s="54">
        <v>3</v>
      </c>
      <c r="G3473" s="52">
        <f t="shared" si="162"/>
        <v>1958</v>
      </c>
      <c r="H3473" s="45">
        <f t="shared" si="163"/>
        <v>2</v>
      </c>
      <c r="I3473" s="43">
        <f t="shared" si="164"/>
        <v>3</v>
      </c>
    </row>
    <row r="3474" spans="3:9" hidden="1" x14ac:dyDescent="0.25">
      <c r="C3474" s="53">
        <v>44009</v>
      </c>
      <c r="D3474" s="45">
        <v>0.54166666666666663</v>
      </c>
      <c r="E3474" s="45" t="s">
        <v>261</v>
      </c>
      <c r="F3474" s="54">
        <v>3</v>
      </c>
      <c r="G3474" s="52">
        <f t="shared" si="162"/>
        <v>1958</v>
      </c>
      <c r="H3474" s="45">
        <f t="shared" si="163"/>
        <v>1</v>
      </c>
      <c r="I3474" s="43">
        <f t="shared" si="164"/>
        <v>3</v>
      </c>
    </row>
    <row r="3475" spans="3:9" hidden="1" x14ac:dyDescent="0.25">
      <c r="C3475" s="53">
        <v>44009</v>
      </c>
      <c r="D3475" s="45">
        <v>0.56597222222222221</v>
      </c>
      <c r="E3475" s="45" t="s">
        <v>261</v>
      </c>
      <c r="F3475" s="54">
        <v>4</v>
      </c>
      <c r="G3475" s="52">
        <f t="shared" si="162"/>
        <v>1959</v>
      </c>
      <c r="H3475" s="45">
        <f t="shared" si="163"/>
        <v>3</v>
      </c>
      <c r="I3475" s="43">
        <f t="shared" si="164"/>
        <v>3</v>
      </c>
    </row>
    <row r="3476" spans="3:9" hidden="1" x14ac:dyDescent="0.25">
      <c r="C3476" s="53">
        <v>44009</v>
      </c>
      <c r="D3476" s="45">
        <v>0.56597222222222221</v>
      </c>
      <c r="E3476" s="45" t="s">
        <v>261</v>
      </c>
      <c r="F3476" s="54">
        <v>4</v>
      </c>
      <c r="G3476" s="52">
        <f t="shared" si="162"/>
        <v>1959</v>
      </c>
      <c r="H3476" s="45">
        <f t="shared" si="163"/>
        <v>2</v>
      </c>
      <c r="I3476" s="43">
        <f t="shared" si="164"/>
        <v>3</v>
      </c>
    </row>
    <row r="3477" spans="3:9" hidden="1" x14ac:dyDescent="0.25">
      <c r="C3477" s="53">
        <v>44009</v>
      </c>
      <c r="D3477" s="45">
        <v>0.56597222222222221</v>
      </c>
      <c r="E3477" s="45" t="s">
        <v>261</v>
      </c>
      <c r="F3477" s="54">
        <v>4</v>
      </c>
      <c r="G3477" s="52">
        <f t="shared" si="162"/>
        <v>1959</v>
      </c>
      <c r="H3477" s="45">
        <f t="shared" si="163"/>
        <v>1</v>
      </c>
      <c r="I3477" s="43">
        <f t="shared" si="164"/>
        <v>3</v>
      </c>
    </row>
    <row r="3478" spans="3:9" hidden="1" x14ac:dyDescent="0.25">
      <c r="C3478" s="53">
        <v>44009</v>
      </c>
      <c r="D3478" s="45">
        <v>0.59027777777777779</v>
      </c>
      <c r="E3478" s="45" t="s">
        <v>261</v>
      </c>
      <c r="F3478" s="54">
        <v>5</v>
      </c>
      <c r="G3478" s="52">
        <f t="shared" si="162"/>
        <v>1960</v>
      </c>
      <c r="H3478" s="45">
        <f t="shared" si="163"/>
        <v>3</v>
      </c>
      <c r="I3478" s="43">
        <f t="shared" si="164"/>
        <v>3</v>
      </c>
    </row>
    <row r="3479" spans="3:9" hidden="1" x14ac:dyDescent="0.25">
      <c r="C3479" s="53">
        <v>44009</v>
      </c>
      <c r="D3479" s="45">
        <v>0.59027777777777779</v>
      </c>
      <c r="E3479" s="45" t="s">
        <v>261</v>
      </c>
      <c r="F3479" s="54">
        <v>5</v>
      </c>
      <c r="G3479" s="52">
        <f t="shared" si="162"/>
        <v>1960</v>
      </c>
      <c r="H3479" s="45">
        <f t="shared" si="163"/>
        <v>2</v>
      </c>
      <c r="I3479" s="43">
        <f t="shared" si="164"/>
        <v>3</v>
      </c>
    </row>
    <row r="3480" spans="3:9" hidden="1" x14ac:dyDescent="0.25">
      <c r="C3480" s="53">
        <v>44009</v>
      </c>
      <c r="D3480" s="45">
        <v>0.59027777777777779</v>
      </c>
      <c r="E3480" s="45" t="s">
        <v>261</v>
      </c>
      <c r="F3480" s="54">
        <v>5</v>
      </c>
      <c r="G3480" s="52">
        <f t="shared" si="162"/>
        <v>1960</v>
      </c>
      <c r="H3480" s="45">
        <f t="shared" si="163"/>
        <v>1</v>
      </c>
      <c r="I3480" s="43">
        <f t="shared" si="164"/>
        <v>3</v>
      </c>
    </row>
    <row r="3481" spans="3:9" hidden="1" x14ac:dyDescent="0.25">
      <c r="C3481" s="53">
        <v>44009</v>
      </c>
      <c r="D3481" s="45">
        <v>0.61805555555555558</v>
      </c>
      <c r="E3481" s="45" t="s">
        <v>261</v>
      </c>
      <c r="F3481" s="54">
        <v>6</v>
      </c>
      <c r="G3481" s="52">
        <f t="shared" si="162"/>
        <v>1961</v>
      </c>
      <c r="H3481" s="45">
        <f t="shared" si="163"/>
        <v>3</v>
      </c>
      <c r="I3481" s="43">
        <f t="shared" si="164"/>
        <v>3</v>
      </c>
    </row>
    <row r="3482" spans="3:9" hidden="1" x14ac:dyDescent="0.25">
      <c r="C3482" s="53">
        <v>44009</v>
      </c>
      <c r="D3482" s="45">
        <v>0.61805555555555558</v>
      </c>
      <c r="E3482" s="45" t="s">
        <v>261</v>
      </c>
      <c r="F3482" s="54">
        <v>6</v>
      </c>
      <c r="G3482" s="52">
        <f t="shared" si="162"/>
        <v>1961</v>
      </c>
      <c r="H3482" s="45">
        <f t="shared" si="163"/>
        <v>2</v>
      </c>
      <c r="I3482" s="43">
        <f t="shared" si="164"/>
        <v>3</v>
      </c>
    </row>
    <row r="3483" spans="3:9" hidden="1" x14ac:dyDescent="0.25">
      <c r="C3483" s="53">
        <v>44009</v>
      </c>
      <c r="D3483" s="45">
        <v>0.61805555555555558</v>
      </c>
      <c r="E3483" s="45" t="s">
        <v>261</v>
      </c>
      <c r="F3483" s="54">
        <v>6</v>
      </c>
      <c r="G3483" s="52">
        <f t="shared" si="162"/>
        <v>1961</v>
      </c>
      <c r="H3483" s="45">
        <f t="shared" si="163"/>
        <v>1</v>
      </c>
      <c r="I3483" s="43">
        <f t="shared" si="164"/>
        <v>3</v>
      </c>
    </row>
    <row r="3484" spans="3:9" hidden="1" x14ac:dyDescent="0.25">
      <c r="C3484" s="53">
        <v>44009</v>
      </c>
      <c r="D3484" s="45">
        <v>0.64583333333333337</v>
      </c>
      <c r="E3484" s="45" t="s">
        <v>261</v>
      </c>
      <c r="F3484" s="54">
        <v>7</v>
      </c>
      <c r="G3484" s="52">
        <f t="shared" si="162"/>
        <v>1962</v>
      </c>
      <c r="H3484" s="45">
        <f t="shared" si="163"/>
        <v>3</v>
      </c>
      <c r="I3484" s="43">
        <f t="shared" si="164"/>
        <v>3</v>
      </c>
    </row>
    <row r="3485" spans="3:9" hidden="1" x14ac:dyDescent="0.25">
      <c r="C3485" s="53">
        <v>44009</v>
      </c>
      <c r="D3485" s="45">
        <v>0.64583333333333337</v>
      </c>
      <c r="E3485" s="45" t="s">
        <v>261</v>
      </c>
      <c r="F3485" s="54">
        <v>7</v>
      </c>
      <c r="G3485" s="52">
        <f t="shared" si="162"/>
        <v>1962</v>
      </c>
      <c r="H3485" s="45">
        <f t="shared" si="163"/>
        <v>2</v>
      </c>
      <c r="I3485" s="43">
        <f t="shared" si="164"/>
        <v>3</v>
      </c>
    </row>
    <row r="3486" spans="3:9" hidden="1" x14ac:dyDescent="0.25">
      <c r="C3486" s="53">
        <v>44009</v>
      </c>
      <c r="D3486" s="45">
        <v>0.64583333333333337</v>
      </c>
      <c r="E3486" s="45" t="s">
        <v>261</v>
      </c>
      <c r="F3486" s="54">
        <v>7</v>
      </c>
      <c r="G3486" s="52">
        <f t="shared" si="162"/>
        <v>1962</v>
      </c>
      <c r="H3486" s="45">
        <f t="shared" si="163"/>
        <v>1</v>
      </c>
      <c r="I3486" s="43">
        <f t="shared" si="164"/>
        <v>3</v>
      </c>
    </row>
    <row r="3487" spans="3:9" hidden="1" x14ac:dyDescent="0.25">
      <c r="C3487" s="53">
        <v>44009</v>
      </c>
      <c r="D3487" s="45">
        <v>0.67013888888888884</v>
      </c>
      <c r="E3487" s="45" t="s">
        <v>261</v>
      </c>
      <c r="F3487" s="54">
        <v>8</v>
      </c>
      <c r="G3487" s="52">
        <f t="shared" si="162"/>
        <v>1963</v>
      </c>
      <c r="H3487" s="45">
        <f t="shared" si="163"/>
        <v>3</v>
      </c>
      <c r="I3487" s="43">
        <f t="shared" si="164"/>
        <v>3</v>
      </c>
    </row>
    <row r="3488" spans="3:9" hidden="1" x14ac:dyDescent="0.25">
      <c r="C3488" s="53">
        <v>44009</v>
      </c>
      <c r="D3488" s="45">
        <v>0.67013888888888884</v>
      </c>
      <c r="E3488" s="45" t="s">
        <v>261</v>
      </c>
      <c r="F3488" s="54">
        <v>8</v>
      </c>
      <c r="G3488" s="52">
        <f t="shared" si="162"/>
        <v>1963</v>
      </c>
      <c r="H3488" s="45">
        <f t="shared" si="163"/>
        <v>2</v>
      </c>
      <c r="I3488" s="43">
        <f t="shared" si="164"/>
        <v>3</v>
      </c>
    </row>
    <row r="3489" spans="3:9" hidden="1" x14ac:dyDescent="0.25">
      <c r="C3489" s="53">
        <v>44009</v>
      </c>
      <c r="D3489" s="45">
        <v>0.67013888888888884</v>
      </c>
      <c r="E3489" s="45" t="s">
        <v>261</v>
      </c>
      <c r="F3489" s="54">
        <v>8</v>
      </c>
      <c r="G3489" s="52">
        <f t="shared" si="162"/>
        <v>1963</v>
      </c>
      <c r="H3489" s="45">
        <f t="shared" si="163"/>
        <v>1</v>
      </c>
      <c r="I3489" s="43">
        <f t="shared" si="164"/>
        <v>3</v>
      </c>
    </row>
    <row r="3490" spans="3:9" hidden="1" x14ac:dyDescent="0.25">
      <c r="C3490" s="53">
        <v>44009</v>
      </c>
      <c r="D3490" s="45">
        <v>0.69305555555555554</v>
      </c>
      <c r="E3490" s="45" t="s">
        <v>261</v>
      </c>
      <c r="F3490" s="54">
        <v>9</v>
      </c>
      <c r="G3490" s="52">
        <f t="shared" si="162"/>
        <v>1964</v>
      </c>
      <c r="H3490" s="45">
        <f t="shared" si="163"/>
        <v>3</v>
      </c>
      <c r="I3490" s="43">
        <f t="shared" si="164"/>
        <v>3</v>
      </c>
    </row>
    <row r="3491" spans="3:9" hidden="1" x14ac:dyDescent="0.25">
      <c r="C3491" s="53">
        <v>44009</v>
      </c>
      <c r="D3491" s="45">
        <v>0.69305555555555554</v>
      </c>
      <c r="E3491" s="45" t="s">
        <v>261</v>
      </c>
      <c r="F3491" s="54">
        <v>9</v>
      </c>
      <c r="G3491" s="52">
        <f t="shared" si="162"/>
        <v>1964</v>
      </c>
      <c r="H3491" s="45">
        <f t="shared" si="163"/>
        <v>2</v>
      </c>
      <c r="I3491" s="43">
        <f t="shared" si="164"/>
        <v>3</v>
      </c>
    </row>
    <row r="3492" spans="3:9" hidden="1" x14ac:dyDescent="0.25">
      <c r="C3492" s="53">
        <v>44009</v>
      </c>
      <c r="D3492" s="45">
        <v>0.69305555555555554</v>
      </c>
      <c r="E3492" s="45" t="s">
        <v>261</v>
      </c>
      <c r="F3492" s="54">
        <v>9</v>
      </c>
      <c r="G3492" s="52">
        <f t="shared" si="162"/>
        <v>1964</v>
      </c>
      <c r="H3492" s="45">
        <f t="shared" si="163"/>
        <v>1</v>
      </c>
      <c r="I3492" s="43">
        <f t="shared" si="164"/>
        <v>3</v>
      </c>
    </row>
    <row r="3493" spans="3:9" hidden="1" x14ac:dyDescent="0.25">
      <c r="C3493" s="53">
        <v>44016</v>
      </c>
      <c r="D3493" s="45">
        <v>0.51736111111111105</v>
      </c>
      <c r="E3493" s="45" t="s">
        <v>898</v>
      </c>
      <c r="F3493" s="54">
        <v>2</v>
      </c>
      <c r="G3493" s="52">
        <f t="shared" si="162"/>
        <v>1965</v>
      </c>
      <c r="H3493" s="45">
        <f t="shared" si="163"/>
        <v>3</v>
      </c>
      <c r="I3493" s="43">
        <f t="shared" si="164"/>
        <v>3</v>
      </c>
    </row>
    <row r="3494" spans="3:9" hidden="1" x14ac:dyDescent="0.25">
      <c r="C3494" s="53">
        <v>44016</v>
      </c>
      <c r="D3494" s="45">
        <v>0.51736111111111105</v>
      </c>
      <c r="E3494" s="45" t="s">
        <v>898</v>
      </c>
      <c r="F3494" s="54">
        <v>2</v>
      </c>
      <c r="G3494" s="52">
        <f t="shared" si="162"/>
        <v>1965</v>
      </c>
      <c r="H3494" s="45">
        <f t="shared" si="163"/>
        <v>2</v>
      </c>
      <c r="I3494" s="43">
        <f t="shared" si="164"/>
        <v>3</v>
      </c>
    </row>
    <row r="3495" spans="3:9" hidden="1" x14ac:dyDescent="0.25">
      <c r="C3495" s="53">
        <v>44016</v>
      </c>
      <c r="D3495" s="45">
        <v>0.51736111111111105</v>
      </c>
      <c r="E3495" s="45" t="s">
        <v>898</v>
      </c>
      <c r="F3495" s="54">
        <v>2</v>
      </c>
      <c r="G3495" s="52">
        <f t="shared" si="162"/>
        <v>1965</v>
      </c>
      <c r="H3495" s="45">
        <f t="shared" si="163"/>
        <v>1</v>
      </c>
      <c r="I3495" s="43">
        <f t="shared" si="164"/>
        <v>3</v>
      </c>
    </row>
    <row r="3496" spans="3:9" hidden="1" x14ac:dyDescent="0.25">
      <c r="C3496" s="53">
        <v>44016</v>
      </c>
      <c r="D3496" s="45">
        <v>0.59027777777777779</v>
      </c>
      <c r="E3496" s="45" t="s">
        <v>898</v>
      </c>
      <c r="F3496" s="54">
        <v>5</v>
      </c>
      <c r="G3496" s="52">
        <f t="shared" si="162"/>
        <v>1966</v>
      </c>
      <c r="H3496" s="45">
        <f t="shared" si="163"/>
        <v>3</v>
      </c>
      <c r="I3496" s="43">
        <f t="shared" si="164"/>
        <v>3</v>
      </c>
    </row>
    <row r="3497" spans="3:9" hidden="1" x14ac:dyDescent="0.25">
      <c r="C3497" s="53">
        <v>44016</v>
      </c>
      <c r="D3497" s="45">
        <v>0.59027777777777779</v>
      </c>
      <c r="E3497" s="45" t="s">
        <v>898</v>
      </c>
      <c r="F3497" s="54">
        <v>5</v>
      </c>
      <c r="G3497" s="52">
        <f t="shared" si="162"/>
        <v>1966</v>
      </c>
      <c r="H3497" s="45">
        <f t="shared" si="163"/>
        <v>2</v>
      </c>
      <c r="I3497" s="43">
        <f t="shared" si="164"/>
        <v>3</v>
      </c>
    </row>
    <row r="3498" spans="3:9" hidden="1" x14ac:dyDescent="0.25">
      <c r="C3498" s="53">
        <v>44016</v>
      </c>
      <c r="D3498" s="45">
        <v>0.59027777777777779</v>
      </c>
      <c r="E3498" s="45" t="s">
        <v>898</v>
      </c>
      <c r="F3498" s="54">
        <v>5</v>
      </c>
      <c r="G3498" s="52">
        <f t="shared" si="162"/>
        <v>1966</v>
      </c>
      <c r="H3498" s="45">
        <f t="shared" si="163"/>
        <v>1</v>
      </c>
      <c r="I3498" s="43">
        <f t="shared" si="164"/>
        <v>3</v>
      </c>
    </row>
    <row r="3499" spans="3:9" hidden="1" x14ac:dyDescent="0.25">
      <c r="C3499" s="53">
        <v>44016</v>
      </c>
      <c r="D3499" s="45">
        <v>0.61805555555555558</v>
      </c>
      <c r="E3499" s="45" t="s">
        <v>898</v>
      </c>
      <c r="F3499" s="54">
        <v>6</v>
      </c>
      <c r="G3499" s="52">
        <f t="shared" si="162"/>
        <v>1967</v>
      </c>
      <c r="H3499" s="45">
        <f t="shared" si="163"/>
        <v>3</v>
      </c>
      <c r="I3499" s="43">
        <f t="shared" si="164"/>
        <v>3</v>
      </c>
    </row>
    <row r="3500" spans="3:9" hidden="1" x14ac:dyDescent="0.25">
      <c r="C3500" s="53">
        <v>44016</v>
      </c>
      <c r="D3500" s="45">
        <v>0.61805555555555558</v>
      </c>
      <c r="E3500" s="45" t="s">
        <v>898</v>
      </c>
      <c r="F3500" s="54">
        <v>6</v>
      </c>
      <c r="G3500" s="52">
        <f t="shared" si="162"/>
        <v>1967</v>
      </c>
      <c r="H3500" s="45">
        <f t="shared" si="163"/>
        <v>2</v>
      </c>
      <c r="I3500" s="43">
        <f t="shared" si="164"/>
        <v>3</v>
      </c>
    </row>
    <row r="3501" spans="3:9" hidden="1" x14ac:dyDescent="0.25">
      <c r="C3501" s="53">
        <v>44016</v>
      </c>
      <c r="D3501" s="45">
        <v>0.61805555555555558</v>
      </c>
      <c r="E3501" s="45" t="s">
        <v>898</v>
      </c>
      <c r="F3501" s="54">
        <v>6</v>
      </c>
      <c r="G3501" s="52">
        <f t="shared" si="162"/>
        <v>1967</v>
      </c>
      <c r="H3501" s="45">
        <f t="shared" si="163"/>
        <v>1</v>
      </c>
      <c r="I3501" s="43">
        <f t="shared" si="164"/>
        <v>3</v>
      </c>
    </row>
    <row r="3502" spans="3:9" hidden="1" x14ac:dyDescent="0.25">
      <c r="C3502" s="53">
        <v>44016</v>
      </c>
      <c r="D3502" s="45">
        <v>0.64583333333333337</v>
      </c>
      <c r="E3502" s="45" t="s">
        <v>898</v>
      </c>
      <c r="F3502" s="54">
        <v>7</v>
      </c>
      <c r="G3502" s="52">
        <f t="shared" si="162"/>
        <v>1968</v>
      </c>
      <c r="H3502" s="45">
        <f t="shared" si="163"/>
        <v>3</v>
      </c>
      <c r="I3502" s="43">
        <f t="shared" si="164"/>
        <v>3</v>
      </c>
    </row>
    <row r="3503" spans="3:9" hidden="1" x14ac:dyDescent="0.25">
      <c r="C3503" s="53">
        <v>44016</v>
      </c>
      <c r="D3503" s="45">
        <v>0.64583333333333337</v>
      </c>
      <c r="E3503" s="45" t="s">
        <v>898</v>
      </c>
      <c r="F3503" s="54">
        <v>7</v>
      </c>
      <c r="G3503" s="52">
        <f t="shared" si="162"/>
        <v>1968</v>
      </c>
      <c r="H3503" s="45">
        <f t="shared" si="163"/>
        <v>2</v>
      </c>
      <c r="I3503" s="43">
        <f t="shared" si="164"/>
        <v>3</v>
      </c>
    </row>
    <row r="3504" spans="3:9" hidden="1" x14ac:dyDescent="0.25">
      <c r="C3504" s="53">
        <v>44016</v>
      </c>
      <c r="D3504" s="45">
        <v>0.64583333333333337</v>
      </c>
      <c r="E3504" s="45" t="s">
        <v>898</v>
      </c>
      <c r="F3504" s="54">
        <v>7</v>
      </c>
      <c r="G3504" s="52">
        <f t="shared" si="162"/>
        <v>1968</v>
      </c>
      <c r="H3504" s="45">
        <f t="shared" si="163"/>
        <v>1</v>
      </c>
      <c r="I3504" s="43">
        <f t="shared" si="164"/>
        <v>3</v>
      </c>
    </row>
    <row r="3505" spans="3:9" hidden="1" x14ac:dyDescent="0.25">
      <c r="C3505" s="53">
        <v>44016</v>
      </c>
      <c r="D3505" s="45">
        <v>0.67013888888888884</v>
      </c>
      <c r="E3505" s="45" t="s">
        <v>898</v>
      </c>
      <c r="F3505" s="54">
        <v>8</v>
      </c>
      <c r="G3505" s="52">
        <f t="shared" si="162"/>
        <v>1969</v>
      </c>
      <c r="H3505" s="45">
        <f t="shared" si="163"/>
        <v>3</v>
      </c>
      <c r="I3505" s="43">
        <f t="shared" si="164"/>
        <v>3</v>
      </c>
    </row>
    <row r="3506" spans="3:9" hidden="1" x14ac:dyDescent="0.25">
      <c r="C3506" s="53">
        <v>44016</v>
      </c>
      <c r="D3506" s="45">
        <v>0.67013888888888884</v>
      </c>
      <c r="E3506" s="45" t="s">
        <v>898</v>
      </c>
      <c r="F3506" s="54">
        <v>8</v>
      </c>
      <c r="G3506" s="52">
        <f t="shared" si="162"/>
        <v>1969</v>
      </c>
      <c r="H3506" s="45">
        <f t="shared" si="163"/>
        <v>2</v>
      </c>
      <c r="I3506" s="43">
        <f t="shared" si="164"/>
        <v>3</v>
      </c>
    </row>
    <row r="3507" spans="3:9" hidden="1" x14ac:dyDescent="0.25">
      <c r="C3507" s="53">
        <v>44016</v>
      </c>
      <c r="D3507" s="45">
        <v>0.67013888888888884</v>
      </c>
      <c r="E3507" s="45" t="s">
        <v>898</v>
      </c>
      <c r="F3507" s="54">
        <v>8</v>
      </c>
      <c r="G3507" s="52">
        <f t="shared" si="162"/>
        <v>1969</v>
      </c>
      <c r="H3507" s="45">
        <f t="shared" si="163"/>
        <v>1</v>
      </c>
      <c r="I3507" s="43">
        <f t="shared" si="164"/>
        <v>3</v>
      </c>
    </row>
    <row r="3508" spans="3:9" hidden="1" x14ac:dyDescent="0.25">
      <c r="C3508" s="53">
        <v>44016</v>
      </c>
      <c r="D3508" s="45">
        <v>0.69236111111111109</v>
      </c>
      <c r="E3508" s="45" t="s">
        <v>898</v>
      </c>
      <c r="F3508" s="54">
        <v>9</v>
      </c>
      <c r="G3508" s="52">
        <f t="shared" si="162"/>
        <v>1970</v>
      </c>
      <c r="H3508" s="45">
        <f t="shared" si="163"/>
        <v>3</v>
      </c>
      <c r="I3508" s="43">
        <f t="shared" si="164"/>
        <v>3</v>
      </c>
    </row>
    <row r="3509" spans="3:9" hidden="1" x14ac:dyDescent="0.25">
      <c r="C3509" s="53">
        <v>44016</v>
      </c>
      <c r="D3509" s="45">
        <v>0.69236111111111109</v>
      </c>
      <c r="E3509" s="45" t="s">
        <v>898</v>
      </c>
      <c r="F3509" s="54">
        <v>9</v>
      </c>
      <c r="G3509" s="52">
        <f t="shared" si="162"/>
        <v>1970</v>
      </c>
      <c r="H3509" s="45">
        <f t="shared" si="163"/>
        <v>2</v>
      </c>
      <c r="I3509" s="43">
        <f t="shared" si="164"/>
        <v>3</v>
      </c>
    </row>
    <row r="3510" spans="3:9" hidden="1" x14ac:dyDescent="0.25">
      <c r="C3510" s="53">
        <v>44016</v>
      </c>
      <c r="D3510" s="45">
        <v>0.69236111111111109</v>
      </c>
      <c r="E3510" s="45" t="s">
        <v>898</v>
      </c>
      <c r="F3510" s="54">
        <v>9</v>
      </c>
      <c r="G3510" s="52">
        <f t="shared" si="162"/>
        <v>1970</v>
      </c>
      <c r="H3510" s="45">
        <f t="shared" si="163"/>
        <v>1</v>
      </c>
      <c r="I3510" s="43">
        <f t="shared" si="164"/>
        <v>3</v>
      </c>
    </row>
    <row r="3511" spans="3:9" hidden="1" x14ac:dyDescent="0.25">
      <c r="C3511" s="53">
        <v>44023</v>
      </c>
      <c r="D3511" s="45">
        <v>0.51736111111111105</v>
      </c>
      <c r="E3511" s="45" t="s">
        <v>261</v>
      </c>
      <c r="F3511" s="54">
        <v>2</v>
      </c>
      <c r="G3511" s="52">
        <f t="shared" si="162"/>
        <v>1971</v>
      </c>
      <c r="H3511" s="45">
        <f t="shared" si="163"/>
        <v>3</v>
      </c>
      <c r="I3511" s="43">
        <f t="shared" si="164"/>
        <v>3</v>
      </c>
    </row>
    <row r="3512" spans="3:9" hidden="1" x14ac:dyDescent="0.25">
      <c r="C3512" s="53">
        <v>44023</v>
      </c>
      <c r="D3512" s="45">
        <v>0.51736111111111105</v>
      </c>
      <c r="E3512" s="45" t="s">
        <v>261</v>
      </c>
      <c r="F3512" s="54">
        <v>2</v>
      </c>
      <c r="G3512" s="52">
        <f t="shared" si="162"/>
        <v>1971</v>
      </c>
      <c r="H3512" s="45">
        <f t="shared" si="163"/>
        <v>2</v>
      </c>
      <c r="I3512" s="43">
        <f t="shared" si="164"/>
        <v>3</v>
      </c>
    </row>
    <row r="3513" spans="3:9" hidden="1" x14ac:dyDescent="0.25">
      <c r="C3513" s="53">
        <v>44023</v>
      </c>
      <c r="D3513" s="45">
        <v>0.51736111111111105</v>
      </c>
      <c r="E3513" s="45" t="s">
        <v>261</v>
      </c>
      <c r="F3513" s="54">
        <v>2</v>
      </c>
      <c r="G3513" s="52">
        <f t="shared" si="162"/>
        <v>1971</v>
      </c>
      <c r="H3513" s="45">
        <f t="shared" si="163"/>
        <v>1</v>
      </c>
      <c r="I3513" s="43">
        <f t="shared" si="164"/>
        <v>3</v>
      </c>
    </row>
    <row r="3514" spans="3:9" hidden="1" x14ac:dyDescent="0.25">
      <c r="C3514" s="53">
        <v>44023</v>
      </c>
      <c r="D3514" s="45">
        <v>0.56597222222222221</v>
      </c>
      <c r="E3514" s="45" t="s">
        <v>261</v>
      </c>
      <c r="F3514" s="54">
        <v>4</v>
      </c>
      <c r="G3514" s="52">
        <f t="shared" si="162"/>
        <v>1972</v>
      </c>
      <c r="H3514" s="45">
        <f t="shared" si="163"/>
        <v>3</v>
      </c>
      <c r="I3514" s="43">
        <f t="shared" si="164"/>
        <v>3</v>
      </c>
    </row>
    <row r="3515" spans="3:9" hidden="1" x14ac:dyDescent="0.25">
      <c r="C3515" s="53">
        <v>44023</v>
      </c>
      <c r="D3515" s="45">
        <v>0.56597222222222221</v>
      </c>
      <c r="E3515" s="45" t="s">
        <v>261</v>
      </c>
      <c r="F3515" s="54">
        <v>4</v>
      </c>
      <c r="G3515" s="52">
        <f t="shared" si="162"/>
        <v>1972</v>
      </c>
      <c r="H3515" s="45">
        <f t="shared" si="163"/>
        <v>2</v>
      </c>
      <c r="I3515" s="43">
        <f t="shared" si="164"/>
        <v>3</v>
      </c>
    </row>
    <row r="3516" spans="3:9" hidden="1" x14ac:dyDescent="0.25">
      <c r="C3516" s="53">
        <v>44023</v>
      </c>
      <c r="D3516" s="45">
        <v>0.56597222222222221</v>
      </c>
      <c r="E3516" s="45" t="s">
        <v>261</v>
      </c>
      <c r="F3516" s="54">
        <v>4</v>
      </c>
      <c r="G3516" s="52">
        <f t="shared" si="162"/>
        <v>1972</v>
      </c>
      <c r="H3516" s="45">
        <f t="shared" si="163"/>
        <v>1</v>
      </c>
      <c r="I3516" s="43">
        <f t="shared" si="164"/>
        <v>3</v>
      </c>
    </row>
    <row r="3517" spans="3:9" hidden="1" x14ac:dyDescent="0.25">
      <c r="C3517" s="53">
        <v>44023</v>
      </c>
      <c r="D3517" s="45">
        <v>0.59375</v>
      </c>
      <c r="E3517" s="45" t="s">
        <v>261</v>
      </c>
      <c r="F3517" s="54">
        <v>5</v>
      </c>
      <c r="G3517" s="52">
        <f t="shared" si="162"/>
        <v>1973</v>
      </c>
      <c r="H3517" s="45">
        <f t="shared" si="163"/>
        <v>3</v>
      </c>
      <c r="I3517" s="43">
        <f t="shared" si="164"/>
        <v>3</v>
      </c>
    </row>
    <row r="3518" spans="3:9" hidden="1" x14ac:dyDescent="0.25">
      <c r="C3518" s="53">
        <v>44023</v>
      </c>
      <c r="D3518" s="45">
        <v>0.59375</v>
      </c>
      <c r="E3518" s="45" t="s">
        <v>261</v>
      </c>
      <c r="F3518" s="54">
        <v>5</v>
      </c>
      <c r="G3518" s="52">
        <f t="shared" si="162"/>
        <v>1973</v>
      </c>
      <c r="H3518" s="45">
        <f t="shared" si="163"/>
        <v>2</v>
      </c>
      <c r="I3518" s="43">
        <f t="shared" si="164"/>
        <v>3</v>
      </c>
    </row>
    <row r="3519" spans="3:9" hidden="1" x14ac:dyDescent="0.25">
      <c r="C3519" s="53">
        <v>44023</v>
      </c>
      <c r="D3519" s="45">
        <v>0.59375</v>
      </c>
      <c r="E3519" s="45" t="s">
        <v>261</v>
      </c>
      <c r="F3519" s="54">
        <v>5</v>
      </c>
      <c r="G3519" s="52">
        <f t="shared" si="162"/>
        <v>1973</v>
      </c>
      <c r="H3519" s="45">
        <f t="shared" si="163"/>
        <v>1</v>
      </c>
      <c r="I3519" s="43">
        <f t="shared" si="164"/>
        <v>3</v>
      </c>
    </row>
    <row r="3520" spans="3:9" x14ac:dyDescent="0.25">
      <c r="C3520" s="53">
        <v>44023</v>
      </c>
      <c r="D3520" s="45">
        <v>0.62152777777777779</v>
      </c>
      <c r="E3520" s="45" t="s">
        <v>261</v>
      </c>
      <c r="F3520" s="54">
        <v>6</v>
      </c>
      <c r="G3520" s="52">
        <f t="shared" si="162"/>
        <v>1974</v>
      </c>
      <c r="H3520" s="45">
        <f t="shared" si="163"/>
        <v>2</v>
      </c>
      <c r="I3520" s="43">
        <f t="shared" si="164"/>
        <v>2</v>
      </c>
    </row>
    <row r="3521" spans="3:9" x14ac:dyDescent="0.25">
      <c r="C3521" s="53">
        <v>44023</v>
      </c>
      <c r="D3521" s="45">
        <v>0.62152777777777779</v>
      </c>
      <c r="E3521" s="45" t="s">
        <v>261</v>
      </c>
      <c r="F3521" s="54">
        <v>6</v>
      </c>
      <c r="G3521" s="52">
        <f t="shared" si="162"/>
        <v>1974</v>
      </c>
      <c r="H3521" s="45">
        <f t="shared" si="163"/>
        <v>1</v>
      </c>
      <c r="I3521" s="43">
        <f t="shared" si="164"/>
        <v>2</v>
      </c>
    </row>
    <row r="3522" spans="3:9" hidden="1" x14ac:dyDescent="0.25">
      <c r="C3522" s="53">
        <v>44023</v>
      </c>
      <c r="D3522" s="45">
        <v>0.64930555555555558</v>
      </c>
      <c r="E3522" s="45" t="s">
        <v>261</v>
      </c>
      <c r="F3522" s="54">
        <v>7</v>
      </c>
      <c r="G3522" s="52">
        <f t="shared" si="162"/>
        <v>1975</v>
      </c>
      <c r="H3522" s="45">
        <f t="shared" si="163"/>
        <v>3</v>
      </c>
      <c r="I3522" s="43">
        <f t="shared" si="164"/>
        <v>3</v>
      </c>
    </row>
    <row r="3523" spans="3:9" hidden="1" x14ac:dyDescent="0.25">
      <c r="C3523" s="53">
        <v>44023</v>
      </c>
      <c r="D3523" s="45">
        <v>0.64930555555555558</v>
      </c>
      <c r="E3523" s="45" t="s">
        <v>261</v>
      </c>
      <c r="F3523" s="54">
        <v>7</v>
      </c>
      <c r="G3523" s="52">
        <f t="shared" si="162"/>
        <v>1975</v>
      </c>
      <c r="H3523" s="45">
        <f t="shared" si="163"/>
        <v>2</v>
      </c>
      <c r="I3523" s="43">
        <f t="shared" si="164"/>
        <v>3</v>
      </c>
    </row>
    <row r="3524" spans="3:9" hidden="1" x14ac:dyDescent="0.25">
      <c r="C3524" s="53">
        <v>44023</v>
      </c>
      <c r="D3524" s="45">
        <v>0.64930555555555558</v>
      </c>
      <c r="E3524" s="45" t="s">
        <v>261</v>
      </c>
      <c r="F3524" s="54">
        <v>7</v>
      </c>
      <c r="G3524" s="52">
        <f t="shared" si="162"/>
        <v>1975</v>
      </c>
      <c r="H3524" s="45">
        <f t="shared" si="163"/>
        <v>1</v>
      </c>
      <c r="I3524" s="43">
        <f t="shared" si="164"/>
        <v>3</v>
      </c>
    </row>
    <row r="3525" spans="3:9" hidden="1" x14ac:dyDescent="0.25">
      <c r="C3525" s="53">
        <v>44023</v>
      </c>
      <c r="D3525" s="45">
        <v>0.67361111111111116</v>
      </c>
      <c r="E3525" s="45" t="s">
        <v>261</v>
      </c>
      <c r="F3525" s="54">
        <v>8</v>
      </c>
      <c r="G3525" s="52">
        <f t="shared" ref="G3525:G3588" si="165">IF(AND(C3525=C3524,F3525=F3524),G3524,G3524+1)</f>
        <v>1976</v>
      </c>
      <c r="H3525" s="45">
        <f t="shared" si="163"/>
        <v>3</v>
      </c>
      <c r="I3525" s="43">
        <f t="shared" si="164"/>
        <v>3</v>
      </c>
    </row>
    <row r="3526" spans="3:9" hidden="1" x14ac:dyDescent="0.25">
      <c r="C3526" s="53">
        <v>44023</v>
      </c>
      <c r="D3526" s="45">
        <v>0.67361111111111116</v>
      </c>
      <c r="E3526" s="45" t="s">
        <v>261</v>
      </c>
      <c r="F3526" s="54">
        <v>8</v>
      </c>
      <c r="G3526" s="52">
        <f t="shared" si="165"/>
        <v>1976</v>
      </c>
      <c r="H3526" s="45">
        <f t="shared" ref="H3526:H3589" si="166">IF(G3526=G3528,3,IF(G3526=G3527,2,1))</f>
        <v>2</v>
      </c>
      <c r="I3526" s="43">
        <f t="shared" ref="I3526:I3589" si="167">IF(H3524=3,3,IF(H3525=3,3,IF(H3525=2,2,H3526)))</f>
        <v>3</v>
      </c>
    </row>
    <row r="3527" spans="3:9" hidden="1" x14ac:dyDescent="0.25">
      <c r="C3527" s="53">
        <v>44023</v>
      </c>
      <c r="D3527" s="45">
        <v>0.67361111111111116</v>
      </c>
      <c r="E3527" s="45" t="s">
        <v>261</v>
      </c>
      <c r="F3527" s="54">
        <v>8</v>
      </c>
      <c r="G3527" s="52">
        <f t="shared" si="165"/>
        <v>1976</v>
      </c>
      <c r="H3527" s="45">
        <f t="shared" si="166"/>
        <v>1</v>
      </c>
      <c r="I3527" s="43">
        <f t="shared" si="167"/>
        <v>3</v>
      </c>
    </row>
    <row r="3528" spans="3:9" hidden="1" x14ac:dyDescent="0.25">
      <c r="C3528" s="53">
        <v>44023</v>
      </c>
      <c r="D3528" s="45">
        <v>0.69652777777777775</v>
      </c>
      <c r="E3528" s="45" t="s">
        <v>261</v>
      </c>
      <c r="F3528" s="54">
        <v>9</v>
      </c>
      <c r="G3528" s="52">
        <f t="shared" si="165"/>
        <v>1977</v>
      </c>
      <c r="H3528" s="45">
        <f t="shared" si="166"/>
        <v>3</v>
      </c>
      <c r="I3528" s="43">
        <f t="shared" si="167"/>
        <v>3</v>
      </c>
    </row>
    <row r="3529" spans="3:9" hidden="1" x14ac:dyDescent="0.25">
      <c r="C3529" s="53">
        <v>44023</v>
      </c>
      <c r="D3529" s="45">
        <v>0.69652777777777775</v>
      </c>
      <c r="E3529" s="45" t="s">
        <v>261</v>
      </c>
      <c r="F3529" s="54">
        <v>9</v>
      </c>
      <c r="G3529" s="52">
        <f t="shared" si="165"/>
        <v>1977</v>
      </c>
      <c r="H3529" s="45">
        <f t="shared" si="166"/>
        <v>2</v>
      </c>
      <c r="I3529" s="43">
        <f t="shared" si="167"/>
        <v>3</v>
      </c>
    </row>
    <row r="3530" spans="3:9" hidden="1" x14ac:dyDescent="0.25">
      <c r="C3530" s="53">
        <v>44023</v>
      </c>
      <c r="D3530" s="45">
        <v>0.69652777777777775</v>
      </c>
      <c r="E3530" s="45" t="s">
        <v>261</v>
      </c>
      <c r="F3530" s="54">
        <v>9</v>
      </c>
      <c r="G3530" s="52">
        <f t="shared" si="165"/>
        <v>1977</v>
      </c>
      <c r="H3530" s="45">
        <f t="shared" si="166"/>
        <v>1</v>
      </c>
      <c r="I3530" s="43">
        <f t="shared" si="167"/>
        <v>3</v>
      </c>
    </row>
    <row r="3531" spans="3:9" hidden="1" x14ac:dyDescent="0.25">
      <c r="C3531" s="53">
        <v>44030</v>
      </c>
      <c r="D3531" s="45">
        <v>0.49652777777777773</v>
      </c>
      <c r="E3531" s="45" t="s">
        <v>898</v>
      </c>
      <c r="F3531" s="54">
        <v>1</v>
      </c>
      <c r="G3531" s="52">
        <f t="shared" si="165"/>
        <v>1978</v>
      </c>
      <c r="H3531" s="45">
        <f t="shared" si="166"/>
        <v>3</v>
      </c>
      <c r="I3531" s="43">
        <f t="shared" si="167"/>
        <v>3</v>
      </c>
    </row>
    <row r="3532" spans="3:9" hidden="1" x14ac:dyDescent="0.25">
      <c r="C3532" s="53">
        <v>44030</v>
      </c>
      <c r="D3532" s="45">
        <v>0.49652777777777773</v>
      </c>
      <c r="E3532" s="45" t="s">
        <v>898</v>
      </c>
      <c r="F3532" s="54">
        <v>1</v>
      </c>
      <c r="G3532" s="52">
        <f t="shared" si="165"/>
        <v>1978</v>
      </c>
      <c r="H3532" s="45">
        <f t="shared" si="166"/>
        <v>2</v>
      </c>
      <c r="I3532" s="43">
        <f t="shared" si="167"/>
        <v>3</v>
      </c>
    </row>
    <row r="3533" spans="3:9" hidden="1" x14ac:dyDescent="0.25">
      <c r="C3533" s="53">
        <v>44030</v>
      </c>
      <c r="D3533" s="45">
        <v>0.49652777777777773</v>
      </c>
      <c r="E3533" s="45" t="s">
        <v>898</v>
      </c>
      <c r="F3533" s="54">
        <v>1</v>
      </c>
      <c r="G3533" s="52">
        <f t="shared" si="165"/>
        <v>1978</v>
      </c>
      <c r="H3533" s="45">
        <f t="shared" si="166"/>
        <v>1</v>
      </c>
      <c r="I3533" s="43">
        <f t="shared" si="167"/>
        <v>3</v>
      </c>
    </row>
    <row r="3534" spans="3:9" hidden="1" x14ac:dyDescent="0.25">
      <c r="C3534" s="53">
        <v>44030</v>
      </c>
      <c r="D3534" s="45">
        <v>0.52083333333333337</v>
      </c>
      <c r="E3534" s="45" t="s">
        <v>898</v>
      </c>
      <c r="F3534" s="54">
        <v>2</v>
      </c>
      <c r="G3534" s="52">
        <f t="shared" si="165"/>
        <v>1979</v>
      </c>
      <c r="H3534" s="45">
        <f t="shared" si="166"/>
        <v>3</v>
      </c>
      <c r="I3534" s="43">
        <f t="shared" si="167"/>
        <v>3</v>
      </c>
    </row>
    <row r="3535" spans="3:9" hidden="1" x14ac:dyDescent="0.25">
      <c r="C3535" s="53">
        <v>44030</v>
      </c>
      <c r="D3535" s="45">
        <v>0.52083333333333337</v>
      </c>
      <c r="E3535" s="45" t="s">
        <v>898</v>
      </c>
      <c r="F3535" s="54">
        <v>2</v>
      </c>
      <c r="G3535" s="52">
        <f t="shared" si="165"/>
        <v>1979</v>
      </c>
      <c r="H3535" s="45">
        <f t="shared" si="166"/>
        <v>2</v>
      </c>
      <c r="I3535" s="43">
        <f t="shared" si="167"/>
        <v>3</v>
      </c>
    </row>
    <row r="3536" spans="3:9" hidden="1" x14ac:dyDescent="0.25">
      <c r="C3536" s="53">
        <v>44030</v>
      </c>
      <c r="D3536" s="45">
        <v>0.52083333333333337</v>
      </c>
      <c r="E3536" s="45" t="s">
        <v>898</v>
      </c>
      <c r="F3536" s="54">
        <v>2</v>
      </c>
      <c r="G3536" s="52">
        <f t="shared" si="165"/>
        <v>1979</v>
      </c>
      <c r="H3536" s="45">
        <f t="shared" si="166"/>
        <v>1</v>
      </c>
      <c r="I3536" s="43">
        <f t="shared" si="167"/>
        <v>3</v>
      </c>
    </row>
    <row r="3537" spans="3:9" hidden="1" x14ac:dyDescent="0.25">
      <c r="C3537" s="53">
        <v>44030</v>
      </c>
      <c r="D3537" s="45">
        <v>0.56944444444444442</v>
      </c>
      <c r="E3537" s="45" t="s">
        <v>898</v>
      </c>
      <c r="F3537" s="54">
        <v>4</v>
      </c>
      <c r="G3537" s="52">
        <f t="shared" si="165"/>
        <v>1980</v>
      </c>
      <c r="H3537" s="45">
        <f t="shared" si="166"/>
        <v>3</v>
      </c>
      <c r="I3537" s="43">
        <f t="shared" si="167"/>
        <v>3</v>
      </c>
    </row>
    <row r="3538" spans="3:9" hidden="1" x14ac:dyDescent="0.25">
      <c r="C3538" s="53">
        <v>44030</v>
      </c>
      <c r="D3538" s="45">
        <v>0.56944444444444442</v>
      </c>
      <c r="E3538" s="45" t="s">
        <v>898</v>
      </c>
      <c r="F3538" s="54">
        <v>4</v>
      </c>
      <c r="G3538" s="52">
        <f t="shared" si="165"/>
        <v>1980</v>
      </c>
      <c r="H3538" s="45">
        <f t="shared" si="166"/>
        <v>2</v>
      </c>
      <c r="I3538" s="43">
        <f t="shared" si="167"/>
        <v>3</v>
      </c>
    </row>
    <row r="3539" spans="3:9" hidden="1" x14ac:dyDescent="0.25">
      <c r="C3539" s="53">
        <v>44030</v>
      </c>
      <c r="D3539" s="45">
        <v>0.56944444444444442</v>
      </c>
      <c r="E3539" s="45" t="s">
        <v>898</v>
      </c>
      <c r="F3539" s="54">
        <v>4</v>
      </c>
      <c r="G3539" s="52">
        <f t="shared" si="165"/>
        <v>1980</v>
      </c>
      <c r="H3539" s="45">
        <f t="shared" si="166"/>
        <v>1</v>
      </c>
      <c r="I3539" s="43">
        <f t="shared" si="167"/>
        <v>3</v>
      </c>
    </row>
    <row r="3540" spans="3:9" x14ac:dyDescent="0.25">
      <c r="C3540" s="53">
        <v>44030</v>
      </c>
      <c r="D3540" s="45">
        <v>0.59722222222222221</v>
      </c>
      <c r="E3540" s="45" t="s">
        <v>898</v>
      </c>
      <c r="F3540" s="54">
        <v>5</v>
      </c>
      <c r="G3540" s="52">
        <f t="shared" si="165"/>
        <v>1981</v>
      </c>
      <c r="H3540" s="45">
        <f t="shared" si="166"/>
        <v>2</v>
      </c>
      <c r="I3540" s="43">
        <f t="shared" si="167"/>
        <v>2</v>
      </c>
    </row>
    <row r="3541" spans="3:9" x14ac:dyDescent="0.25">
      <c r="C3541" s="53">
        <v>44030</v>
      </c>
      <c r="D3541" s="45">
        <v>0.59722222222222221</v>
      </c>
      <c r="E3541" s="45" t="s">
        <v>898</v>
      </c>
      <c r="F3541" s="54">
        <v>5</v>
      </c>
      <c r="G3541" s="52">
        <f t="shared" si="165"/>
        <v>1981</v>
      </c>
      <c r="H3541" s="45">
        <f t="shared" si="166"/>
        <v>1</v>
      </c>
      <c r="I3541" s="43">
        <f t="shared" si="167"/>
        <v>2</v>
      </c>
    </row>
    <row r="3542" spans="3:9" hidden="1" x14ac:dyDescent="0.25">
      <c r="C3542" s="53">
        <v>44030</v>
      </c>
      <c r="D3542" s="45">
        <v>0.625</v>
      </c>
      <c r="E3542" s="45" t="s">
        <v>898</v>
      </c>
      <c r="F3542" s="54">
        <v>6</v>
      </c>
      <c r="G3542" s="52">
        <f t="shared" si="165"/>
        <v>1982</v>
      </c>
      <c r="H3542" s="45">
        <f t="shared" si="166"/>
        <v>3</v>
      </c>
      <c r="I3542" s="43">
        <f t="shared" si="167"/>
        <v>3</v>
      </c>
    </row>
    <row r="3543" spans="3:9" hidden="1" x14ac:dyDescent="0.25">
      <c r="C3543" s="53">
        <v>44030</v>
      </c>
      <c r="D3543" s="45">
        <v>0.625</v>
      </c>
      <c r="E3543" s="45" t="s">
        <v>898</v>
      </c>
      <c r="F3543" s="54">
        <v>6</v>
      </c>
      <c r="G3543" s="52">
        <f t="shared" si="165"/>
        <v>1982</v>
      </c>
      <c r="H3543" s="45">
        <f t="shared" si="166"/>
        <v>2</v>
      </c>
      <c r="I3543" s="43">
        <f t="shared" si="167"/>
        <v>3</v>
      </c>
    </row>
    <row r="3544" spans="3:9" hidden="1" x14ac:dyDescent="0.25">
      <c r="C3544" s="53">
        <v>44030</v>
      </c>
      <c r="D3544" s="45">
        <v>0.625</v>
      </c>
      <c r="E3544" s="45" t="s">
        <v>898</v>
      </c>
      <c r="F3544" s="54">
        <v>6</v>
      </c>
      <c r="G3544" s="52">
        <f t="shared" si="165"/>
        <v>1982</v>
      </c>
      <c r="H3544" s="45">
        <f t="shared" si="166"/>
        <v>1</v>
      </c>
      <c r="I3544" s="43">
        <f t="shared" si="167"/>
        <v>3</v>
      </c>
    </row>
    <row r="3545" spans="3:9" hidden="1" x14ac:dyDescent="0.25">
      <c r="C3545" s="53">
        <v>44030</v>
      </c>
      <c r="D3545" s="45">
        <v>0.65277777777777779</v>
      </c>
      <c r="E3545" s="45" t="s">
        <v>898</v>
      </c>
      <c r="F3545" s="54">
        <v>7</v>
      </c>
      <c r="G3545" s="52">
        <f t="shared" si="165"/>
        <v>1983</v>
      </c>
      <c r="H3545" s="45">
        <f t="shared" si="166"/>
        <v>3</v>
      </c>
      <c r="I3545" s="43">
        <f t="shared" si="167"/>
        <v>3</v>
      </c>
    </row>
    <row r="3546" spans="3:9" hidden="1" x14ac:dyDescent="0.25">
      <c r="C3546" s="53">
        <v>44030</v>
      </c>
      <c r="D3546" s="45">
        <v>0.65277777777777779</v>
      </c>
      <c r="E3546" s="45" t="s">
        <v>898</v>
      </c>
      <c r="F3546" s="54">
        <v>7</v>
      </c>
      <c r="G3546" s="52">
        <f t="shared" si="165"/>
        <v>1983</v>
      </c>
      <c r="H3546" s="45">
        <f t="shared" si="166"/>
        <v>2</v>
      </c>
      <c r="I3546" s="43">
        <f t="shared" si="167"/>
        <v>3</v>
      </c>
    </row>
    <row r="3547" spans="3:9" hidden="1" x14ac:dyDescent="0.25">
      <c r="C3547" s="53">
        <v>44030</v>
      </c>
      <c r="D3547" s="45">
        <v>0.65277777777777779</v>
      </c>
      <c r="E3547" s="45" t="s">
        <v>898</v>
      </c>
      <c r="F3547" s="54">
        <v>7</v>
      </c>
      <c r="G3547" s="52">
        <f t="shared" si="165"/>
        <v>1983</v>
      </c>
      <c r="H3547" s="45">
        <f t="shared" si="166"/>
        <v>1</v>
      </c>
      <c r="I3547" s="43">
        <f t="shared" si="167"/>
        <v>3</v>
      </c>
    </row>
    <row r="3548" spans="3:9" hidden="1" x14ac:dyDescent="0.25">
      <c r="C3548" s="53">
        <v>44030</v>
      </c>
      <c r="D3548" s="45">
        <v>0.67708333333333337</v>
      </c>
      <c r="E3548" s="45" t="s">
        <v>898</v>
      </c>
      <c r="F3548" s="54">
        <v>8</v>
      </c>
      <c r="G3548" s="52">
        <f t="shared" si="165"/>
        <v>1984</v>
      </c>
      <c r="H3548" s="45">
        <f t="shared" si="166"/>
        <v>3</v>
      </c>
      <c r="I3548" s="43">
        <f t="shared" si="167"/>
        <v>3</v>
      </c>
    </row>
    <row r="3549" spans="3:9" hidden="1" x14ac:dyDescent="0.25">
      <c r="C3549" s="53">
        <v>44030</v>
      </c>
      <c r="D3549" s="45">
        <v>0.67708333333333337</v>
      </c>
      <c r="E3549" s="45" t="s">
        <v>898</v>
      </c>
      <c r="F3549" s="54">
        <v>8</v>
      </c>
      <c r="G3549" s="52">
        <f t="shared" si="165"/>
        <v>1984</v>
      </c>
      <c r="H3549" s="45">
        <f t="shared" si="166"/>
        <v>2</v>
      </c>
      <c r="I3549" s="43">
        <f t="shared" si="167"/>
        <v>3</v>
      </c>
    </row>
    <row r="3550" spans="3:9" hidden="1" x14ac:dyDescent="0.25">
      <c r="C3550" s="53">
        <v>44030</v>
      </c>
      <c r="D3550" s="45">
        <v>0.67708333333333337</v>
      </c>
      <c r="E3550" s="45" t="s">
        <v>898</v>
      </c>
      <c r="F3550" s="54">
        <v>8</v>
      </c>
      <c r="G3550" s="52">
        <f t="shared" si="165"/>
        <v>1984</v>
      </c>
      <c r="H3550" s="45">
        <f t="shared" si="166"/>
        <v>1</v>
      </c>
      <c r="I3550" s="43">
        <f t="shared" si="167"/>
        <v>3</v>
      </c>
    </row>
    <row r="3551" spans="3:9" hidden="1" x14ac:dyDescent="0.25">
      <c r="C3551" s="53">
        <v>44037</v>
      </c>
      <c r="D3551" s="45">
        <v>0.54861111111111105</v>
      </c>
      <c r="E3551" s="45" t="s">
        <v>261</v>
      </c>
      <c r="F3551" s="54">
        <v>3</v>
      </c>
      <c r="G3551" s="52">
        <f t="shared" si="165"/>
        <v>1985</v>
      </c>
      <c r="H3551" s="45">
        <f t="shared" si="166"/>
        <v>3</v>
      </c>
      <c r="I3551" s="43">
        <f t="shared" si="167"/>
        <v>3</v>
      </c>
    </row>
    <row r="3552" spans="3:9" hidden="1" x14ac:dyDescent="0.25">
      <c r="C3552" s="53">
        <v>44037</v>
      </c>
      <c r="D3552" s="45">
        <v>0.54861111111111105</v>
      </c>
      <c r="E3552" s="45" t="s">
        <v>261</v>
      </c>
      <c r="F3552" s="54">
        <v>3</v>
      </c>
      <c r="G3552" s="52">
        <f t="shared" si="165"/>
        <v>1985</v>
      </c>
      <c r="H3552" s="45">
        <f t="shared" si="166"/>
        <v>2</v>
      </c>
      <c r="I3552" s="43">
        <f t="shared" si="167"/>
        <v>3</v>
      </c>
    </row>
    <row r="3553" spans="3:9" hidden="1" x14ac:dyDescent="0.25">
      <c r="C3553" s="53">
        <v>44037</v>
      </c>
      <c r="D3553" s="45">
        <v>0.54861111111111105</v>
      </c>
      <c r="E3553" s="45" t="s">
        <v>261</v>
      </c>
      <c r="F3553" s="54">
        <v>3</v>
      </c>
      <c r="G3553" s="52">
        <f t="shared" si="165"/>
        <v>1985</v>
      </c>
      <c r="H3553" s="45">
        <f t="shared" si="166"/>
        <v>1</v>
      </c>
      <c r="I3553" s="43">
        <f t="shared" si="167"/>
        <v>3</v>
      </c>
    </row>
    <row r="3554" spans="3:9" hidden="1" x14ac:dyDescent="0.25">
      <c r="C3554" s="53">
        <v>44037</v>
      </c>
      <c r="D3554" s="45">
        <v>0.57291666666666663</v>
      </c>
      <c r="E3554" s="45" t="s">
        <v>261</v>
      </c>
      <c r="F3554" s="54">
        <v>4</v>
      </c>
      <c r="G3554" s="52">
        <f t="shared" si="165"/>
        <v>1986</v>
      </c>
      <c r="H3554" s="45">
        <f t="shared" si="166"/>
        <v>3</v>
      </c>
      <c r="I3554" s="43">
        <f t="shared" si="167"/>
        <v>3</v>
      </c>
    </row>
    <row r="3555" spans="3:9" hidden="1" x14ac:dyDescent="0.25">
      <c r="C3555" s="53">
        <v>44037</v>
      </c>
      <c r="D3555" s="45">
        <v>0.57291666666666663</v>
      </c>
      <c r="E3555" s="45" t="s">
        <v>261</v>
      </c>
      <c r="F3555" s="54">
        <v>4</v>
      </c>
      <c r="G3555" s="52">
        <f t="shared" si="165"/>
        <v>1986</v>
      </c>
      <c r="H3555" s="45">
        <f t="shared" si="166"/>
        <v>2</v>
      </c>
      <c r="I3555" s="43">
        <f t="shared" si="167"/>
        <v>3</v>
      </c>
    </row>
    <row r="3556" spans="3:9" hidden="1" x14ac:dyDescent="0.25">
      <c r="C3556" s="53">
        <v>44037</v>
      </c>
      <c r="D3556" s="45">
        <v>0.57291666666666663</v>
      </c>
      <c r="E3556" s="45" t="s">
        <v>261</v>
      </c>
      <c r="F3556" s="54">
        <v>4</v>
      </c>
      <c r="G3556" s="52">
        <f t="shared" si="165"/>
        <v>1986</v>
      </c>
      <c r="H3556" s="45">
        <f t="shared" si="166"/>
        <v>1</v>
      </c>
      <c r="I3556" s="43">
        <f t="shared" si="167"/>
        <v>3</v>
      </c>
    </row>
    <row r="3557" spans="3:9" hidden="1" x14ac:dyDescent="0.25">
      <c r="C3557" s="53">
        <v>44037</v>
      </c>
      <c r="D3557" s="45">
        <v>0.60069444444444442</v>
      </c>
      <c r="E3557" s="45" t="s">
        <v>261</v>
      </c>
      <c r="F3557" s="54">
        <v>5</v>
      </c>
      <c r="G3557" s="52">
        <f t="shared" si="165"/>
        <v>1987</v>
      </c>
      <c r="H3557" s="45">
        <f t="shared" si="166"/>
        <v>3</v>
      </c>
      <c r="I3557" s="43">
        <f t="shared" si="167"/>
        <v>3</v>
      </c>
    </row>
    <row r="3558" spans="3:9" hidden="1" x14ac:dyDescent="0.25">
      <c r="C3558" s="53">
        <v>44037</v>
      </c>
      <c r="D3558" s="45">
        <v>0.60069444444444442</v>
      </c>
      <c r="E3558" s="45" t="s">
        <v>261</v>
      </c>
      <c r="F3558" s="54">
        <v>5</v>
      </c>
      <c r="G3558" s="52">
        <f t="shared" si="165"/>
        <v>1987</v>
      </c>
      <c r="H3558" s="45">
        <f t="shared" si="166"/>
        <v>2</v>
      </c>
      <c r="I3558" s="43">
        <f t="shared" si="167"/>
        <v>3</v>
      </c>
    </row>
    <row r="3559" spans="3:9" hidden="1" x14ac:dyDescent="0.25">
      <c r="C3559" s="53">
        <v>44037</v>
      </c>
      <c r="D3559" s="45">
        <v>0.60069444444444442</v>
      </c>
      <c r="E3559" s="45" t="s">
        <v>261</v>
      </c>
      <c r="F3559" s="54">
        <v>5</v>
      </c>
      <c r="G3559" s="52">
        <f t="shared" si="165"/>
        <v>1987</v>
      </c>
      <c r="H3559" s="45">
        <f t="shared" si="166"/>
        <v>1</v>
      </c>
      <c r="I3559" s="43">
        <f t="shared" si="167"/>
        <v>3</v>
      </c>
    </row>
    <row r="3560" spans="3:9" hidden="1" x14ac:dyDescent="0.25">
      <c r="C3560" s="53">
        <v>44037</v>
      </c>
      <c r="D3560" s="45">
        <v>0.62847222222222221</v>
      </c>
      <c r="E3560" s="45" t="s">
        <v>261</v>
      </c>
      <c r="F3560" s="54">
        <v>6</v>
      </c>
      <c r="G3560" s="52">
        <f t="shared" si="165"/>
        <v>1988</v>
      </c>
      <c r="H3560" s="45">
        <f t="shared" si="166"/>
        <v>3</v>
      </c>
      <c r="I3560" s="43">
        <f t="shared" si="167"/>
        <v>3</v>
      </c>
    </row>
    <row r="3561" spans="3:9" hidden="1" x14ac:dyDescent="0.25">
      <c r="C3561" s="53">
        <v>44037</v>
      </c>
      <c r="D3561" s="45">
        <v>0.62847222222222221</v>
      </c>
      <c r="E3561" s="45" t="s">
        <v>261</v>
      </c>
      <c r="F3561" s="54">
        <v>6</v>
      </c>
      <c r="G3561" s="52">
        <f t="shared" si="165"/>
        <v>1988</v>
      </c>
      <c r="H3561" s="45">
        <f t="shared" si="166"/>
        <v>2</v>
      </c>
      <c r="I3561" s="43">
        <f t="shared" si="167"/>
        <v>3</v>
      </c>
    </row>
    <row r="3562" spans="3:9" hidden="1" x14ac:dyDescent="0.25">
      <c r="C3562" s="53">
        <v>44037</v>
      </c>
      <c r="D3562" s="45">
        <v>0.62847222222222221</v>
      </c>
      <c r="E3562" s="45" t="s">
        <v>261</v>
      </c>
      <c r="F3562" s="54">
        <v>6</v>
      </c>
      <c r="G3562" s="52">
        <f t="shared" si="165"/>
        <v>1988</v>
      </c>
      <c r="H3562" s="45">
        <f t="shared" si="166"/>
        <v>1</v>
      </c>
      <c r="I3562" s="43">
        <f t="shared" si="167"/>
        <v>3</v>
      </c>
    </row>
    <row r="3563" spans="3:9" hidden="1" x14ac:dyDescent="0.25">
      <c r="C3563" s="53">
        <v>44037</v>
      </c>
      <c r="D3563" s="45">
        <v>0.65625</v>
      </c>
      <c r="E3563" s="45" t="s">
        <v>261</v>
      </c>
      <c r="F3563" s="54">
        <v>7</v>
      </c>
      <c r="G3563" s="52">
        <f t="shared" si="165"/>
        <v>1989</v>
      </c>
      <c r="H3563" s="45">
        <f t="shared" si="166"/>
        <v>3</v>
      </c>
      <c r="I3563" s="43">
        <f t="shared" si="167"/>
        <v>3</v>
      </c>
    </row>
    <row r="3564" spans="3:9" hidden="1" x14ac:dyDescent="0.25">
      <c r="C3564" s="53">
        <v>44037</v>
      </c>
      <c r="D3564" s="45">
        <v>0.65625</v>
      </c>
      <c r="E3564" s="45" t="s">
        <v>261</v>
      </c>
      <c r="F3564" s="54">
        <v>7</v>
      </c>
      <c r="G3564" s="52">
        <f t="shared" si="165"/>
        <v>1989</v>
      </c>
      <c r="H3564" s="45">
        <f t="shared" si="166"/>
        <v>2</v>
      </c>
      <c r="I3564" s="43">
        <f t="shared" si="167"/>
        <v>3</v>
      </c>
    </row>
    <row r="3565" spans="3:9" hidden="1" x14ac:dyDescent="0.25">
      <c r="C3565" s="53">
        <v>44037</v>
      </c>
      <c r="D3565" s="45">
        <v>0.65625</v>
      </c>
      <c r="E3565" s="45" t="s">
        <v>261</v>
      </c>
      <c r="F3565" s="54">
        <v>7</v>
      </c>
      <c r="G3565" s="52">
        <f t="shared" si="165"/>
        <v>1989</v>
      </c>
      <c r="H3565" s="45">
        <f t="shared" si="166"/>
        <v>1</v>
      </c>
      <c r="I3565" s="43">
        <f t="shared" si="167"/>
        <v>3</v>
      </c>
    </row>
    <row r="3566" spans="3:9" hidden="1" x14ac:dyDescent="0.25">
      <c r="C3566" s="53">
        <v>44037</v>
      </c>
      <c r="D3566" s="45">
        <v>0.68055555555555547</v>
      </c>
      <c r="E3566" s="45" t="s">
        <v>261</v>
      </c>
      <c r="F3566" s="54">
        <v>8</v>
      </c>
      <c r="G3566" s="52">
        <f t="shared" si="165"/>
        <v>1990</v>
      </c>
      <c r="H3566" s="45">
        <f t="shared" si="166"/>
        <v>3</v>
      </c>
      <c r="I3566" s="43">
        <f t="shared" si="167"/>
        <v>3</v>
      </c>
    </row>
    <row r="3567" spans="3:9" hidden="1" x14ac:dyDescent="0.25">
      <c r="C3567" s="53">
        <v>44037</v>
      </c>
      <c r="D3567" s="45">
        <v>0.68055555555555547</v>
      </c>
      <c r="E3567" s="45" t="s">
        <v>261</v>
      </c>
      <c r="F3567" s="54">
        <v>8</v>
      </c>
      <c r="G3567" s="52">
        <f t="shared" si="165"/>
        <v>1990</v>
      </c>
      <c r="H3567" s="45">
        <f t="shared" si="166"/>
        <v>2</v>
      </c>
      <c r="I3567" s="43">
        <f t="shared" si="167"/>
        <v>3</v>
      </c>
    </row>
    <row r="3568" spans="3:9" hidden="1" x14ac:dyDescent="0.25">
      <c r="C3568" s="53">
        <v>44037</v>
      </c>
      <c r="D3568" s="45">
        <v>0.68055555555555547</v>
      </c>
      <c r="E3568" s="45" t="s">
        <v>261</v>
      </c>
      <c r="F3568" s="54">
        <v>8</v>
      </c>
      <c r="G3568" s="52">
        <f t="shared" si="165"/>
        <v>1990</v>
      </c>
      <c r="H3568" s="45">
        <f t="shared" si="166"/>
        <v>1</v>
      </c>
      <c r="I3568" s="43">
        <f t="shared" si="167"/>
        <v>3</v>
      </c>
    </row>
    <row r="3569" spans="3:9" hidden="1" x14ac:dyDescent="0.25">
      <c r="C3569" s="53">
        <v>44037</v>
      </c>
      <c r="D3569" s="45">
        <v>0.70347222222222217</v>
      </c>
      <c r="E3569" s="45" t="s">
        <v>261</v>
      </c>
      <c r="F3569" s="54">
        <v>9</v>
      </c>
      <c r="G3569" s="52">
        <f t="shared" si="165"/>
        <v>1991</v>
      </c>
      <c r="H3569" s="45">
        <f t="shared" si="166"/>
        <v>1</v>
      </c>
      <c r="I3569" s="43">
        <f t="shared" si="167"/>
        <v>1</v>
      </c>
    </row>
    <row r="3570" spans="3:9" hidden="1" x14ac:dyDescent="0.25">
      <c r="C3570" s="53">
        <v>44044</v>
      </c>
      <c r="D3570" s="45">
        <v>0.52430555555555558</v>
      </c>
      <c r="E3570" s="45" t="s">
        <v>303</v>
      </c>
      <c r="F3570" s="54">
        <v>1</v>
      </c>
      <c r="G3570" s="52">
        <f t="shared" si="165"/>
        <v>1992</v>
      </c>
      <c r="H3570" s="45">
        <f t="shared" si="166"/>
        <v>3</v>
      </c>
      <c r="I3570" s="43">
        <f t="shared" si="167"/>
        <v>3</v>
      </c>
    </row>
    <row r="3571" spans="3:9" hidden="1" x14ac:dyDescent="0.25">
      <c r="C3571" s="53">
        <v>44044</v>
      </c>
      <c r="D3571" s="45">
        <v>0.52430555555555558</v>
      </c>
      <c r="E3571" s="45" t="s">
        <v>303</v>
      </c>
      <c r="F3571" s="54">
        <v>1</v>
      </c>
      <c r="G3571" s="52">
        <f t="shared" si="165"/>
        <v>1992</v>
      </c>
      <c r="H3571" s="45">
        <f t="shared" si="166"/>
        <v>2</v>
      </c>
      <c r="I3571" s="43">
        <f t="shared" si="167"/>
        <v>3</v>
      </c>
    </row>
    <row r="3572" spans="3:9" hidden="1" x14ac:dyDescent="0.25">
      <c r="C3572" s="53">
        <v>44044</v>
      </c>
      <c r="D3572" s="45">
        <v>0.52430555555555558</v>
      </c>
      <c r="E3572" s="45" t="s">
        <v>303</v>
      </c>
      <c r="F3572" s="54">
        <v>1</v>
      </c>
      <c r="G3572" s="52">
        <f t="shared" si="165"/>
        <v>1992</v>
      </c>
      <c r="H3572" s="45">
        <f t="shared" si="166"/>
        <v>1</v>
      </c>
      <c r="I3572" s="43">
        <f t="shared" si="167"/>
        <v>3</v>
      </c>
    </row>
    <row r="3573" spans="3:9" hidden="1" x14ac:dyDescent="0.25">
      <c r="C3573" s="53">
        <v>44044</v>
      </c>
      <c r="D3573" s="45">
        <v>0.60416666666666663</v>
      </c>
      <c r="E3573" s="45" t="s">
        <v>303</v>
      </c>
      <c r="F3573" s="54">
        <v>4</v>
      </c>
      <c r="G3573" s="52">
        <f t="shared" si="165"/>
        <v>1993</v>
      </c>
      <c r="H3573" s="45">
        <f t="shared" si="166"/>
        <v>3</v>
      </c>
      <c r="I3573" s="43">
        <f t="shared" si="167"/>
        <v>3</v>
      </c>
    </row>
    <row r="3574" spans="3:9" hidden="1" x14ac:dyDescent="0.25">
      <c r="C3574" s="53">
        <v>44044</v>
      </c>
      <c r="D3574" s="45">
        <v>0.60416666666666663</v>
      </c>
      <c r="E3574" s="45" t="s">
        <v>303</v>
      </c>
      <c r="F3574" s="54">
        <v>4</v>
      </c>
      <c r="G3574" s="52">
        <f t="shared" si="165"/>
        <v>1993</v>
      </c>
      <c r="H3574" s="45">
        <f t="shared" si="166"/>
        <v>2</v>
      </c>
      <c r="I3574" s="43">
        <f t="shared" si="167"/>
        <v>3</v>
      </c>
    </row>
    <row r="3575" spans="3:9" hidden="1" x14ac:dyDescent="0.25">
      <c r="C3575" s="53">
        <v>44044</v>
      </c>
      <c r="D3575" s="45">
        <v>0.60416666666666663</v>
      </c>
      <c r="E3575" s="45" t="s">
        <v>303</v>
      </c>
      <c r="F3575" s="54">
        <v>4</v>
      </c>
      <c r="G3575" s="52">
        <f t="shared" si="165"/>
        <v>1993</v>
      </c>
      <c r="H3575" s="45">
        <f t="shared" si="166"/>
        <v>1</v>
      </c>
      <c r="I3575" s="43">
        <f t="shared" si="167"/>
        <v>3</v>
      </c>
    </row>
    <row r="3576" spans="3:9" hidden="1" x14ac:dyDescent="0.25">
      <c r="C3576" s="53">
        <v>44044</v>
      </c>
      <c r="D3576" s="45">
        <v>0.63194444444444442</v>
      </c>
      <c r="E3576" s="45" t="s">
        <v>303</v>
      </c>
      <c r="F3576" s="54">
        <v>5</v>
      </c>
      <c r="G3576" s="52">
        <f t="shared" si="165"/>
        <v>1994</v>
      </c>
      <c r="H3576" s="45">
        <f t="shared" si="166"/>
        <v>3</v>
      </c>
      <c r="I3576" s="43">
        <f t="shared" si="167"/>
        <v>3</v>
      </c>
    </row>
    <row r="3577" spans="3:9" hidden="1" x14ac:dyDescent="0.25">
      <c r="C3577" s="53">
        <v>44044</v>
      </c>
      <c r="D3577" s="45">
        <v>0.63194444444444442</v>
      </c>
      <c r="E3577" s="45" t="s">
        <v>303</v>
      </c>
      <c r="F3577" s="54">
        <v>5</v>
      </c>
      <c r="G3577" s="52">
        <f t="shared" si="165"/>
        <v>1994</v>
      </c>
      <c r="H3577" s="45">
        <f t="shared" si="166"/>
        <v>2</v>
      </c>
      <c r="I3577" s="43">
        <f t="shared" si="167"/>
        <v>3</v>
      </c>
    </row>
    <row r="3578" spans="3:9" hidden="1" x14ac:dyDescent="0.25">
      <c r="C3578" s="53">
        <v>44044</v>
      </c>
      <c r="D3578" s="45">
        <v>0.63194444444444442</v>
      </c>
      <c r="E3578" s="45" t="s">
        <v>303</v>
      </c>
      <c r="F3578" s="54">
        <v>5</v>
      </c>
      <c r="G3578" s="52">
        <f t="shared" si="165"/>
        <v>1994</v>
      </c>
      <c r="H3578" s="45">
        <f t="shared" si="166"/>
        <v>1</v>
      </c>
      <c r="I3578" s="43">
        <f t="shared" si="167"/>
        <v>3</v>
      </c>
    </row>
    <row r="3579" spans="3:9" x14ac:dyDescent="0.25">
      <c r="C3579" s="53">
        <v>44044</v>
      </c>
      <c r="D3579" s="45">
        <v>0.65972222222222221</v>
      </c>
      <c r="E3579" s="45" t="s">
        <v>303</v>
      </c>
      <c r="F3579" s="54">
        <v>6</v>
      </c>
      <c r="G3579" s="52">
        <f t="shared" si="165"/>
        <v>1995</v>
      </c>
      <c r="H3579" s="45">
        <f t="shared" si="166"/>
        <v>2</v>
      </c>
      <c r="I3579" s="43">
        <f t="shared" si="167"/>
        <v>2</v>
      </c>
    </row>
    <row r="3580" spans="3:9" x14ac:dyDescent="0.25">
      <c r="C3580" s="53">
        <v>44044</v>
      </c>
      <c r="D3580" s="45">
        <v>0.65972222222222221</v>
      </c>
      <c r="E3580" s="45" t="s">
        <v>303</v>
      </c>
      <c r="F3580" s="54">
        <v>6</v>
      </c>
      <c r="G3580" s="52">
        <f t="shared" si="165"/>
        <v>1995</v>
      </c>
      <c r="H3580" s="45">
        <f t="shared" si="166"/>
        <v>1</v>
      </c>
      <c r="I3580" s="43">
        <f t="shared" si="167"/>
        <v>2</v>
      </c>
    </row>
    <row r="3581" spans="3:9" hidden="1" x14ac:dyDescent="0.25">
      <c r="C3581" s="53">
        <v>44044</v>
      </c>
      <c r="D3581" s="45">
        <v>0.68402777777777779</v>
      </c>
      <c r="E3581" s="45" t="s">
        <v>303</v>
      </c>
      <c r="F3581" s="54">
        <v>7</v>
      </c>
      <c r="G3581" s="52">
        <f t="shared" si="165"/>
        <v>1996</v>
      </c>
      <c r="H3581" s="45">
        <f t="shared" si="166"/>
        <v>3</v>
      </c>
      <c r="I3581" s="43">
        <f t="shared" si="167"/>
        <v>3</v>
      </c>
    </row>
    <row r="3582" spans="3:9" hidden="1" x14ac:dyDescent="0.25">
      <c r="C3582" s="53">
        <v>44044</v>
      </c>
      <c r="D3582" s="45">
        <v>0.68402777777777779</v>
      </c>
      <c r="E3582" s="45" t="s">
        <v>303</v>
      </c>
      <c r="F3582" s="54">
        <v>7</v>
      </c>
      <c r="G3582" s="52">
        <f t="shared" si="165"/>
        <v>1996</v>
      </c>
      <c r="H3582" s="45">
        <f t="shared" si="166"/>
        <v>2</v>
      </c>
      <c r="I3582" s="43">
        <f t="shared" si="167"/>
        <v>3</v>
      </c>
    </row>
    <row r="3583" spans="3:9" hidden="1" x14ac:dyDescent="0.25">
      <c r="C3583" s="53">
        <v>44044</v>
      </c>
      <c r="D3583" s="45">
        <v>0.68402777777777779</v>
      </c>
      <c r="E3583" s="45" t="s">
        <v>303</v>
      </c>
      <c r="F3583" s="54">
        <v>7</v>
      </c>
      <c r="G3583" s="52">
        <f t="shared" si="165"/>
        <v>1996</v>
      </c>
      <c r="H3583" s="45">
        <f t="shared" si="166"/>
        <v>1</v>
      </c>
      <c r="I3583" s="43">
        <f t="shared" si="167"/>
        <v>3</v>
      </c>
    </row>
    <row r="3584" spans="3:9" hidden="1" x14ac:dyDescent="0.25">
      <c r="C3584" s="53">
        <v>44044</v>
      </c>
      <c r="D3584" s="45">
        <v>0.70833333333333337</v>
      </c>
      <c r="E3584" s="45" t="s">
        <v>303</v>
      </c>
      <c r="F3584" s="54">
        <v>8</v>
      </c>
      <c r="G3584" s="52">
        <f t="shared" si="165"/>
        <v>1997</v>
      </c>
      <c r="H3584" s="45">
        <f t="shared" si="166"/>
        <v>3</v>
      </c>
      <c r="I3584" s="43">
        <f t="shared" si="167"/>
        <v>3</v>
      </c>
    </row>
    <row r="3585" spans="3:9" hidden="1" x14ac:dyDescent="0.25">
      <c r="C3585" s="53">
        <v>44044</v>
      </c>
      <c r="D3585" s="45">
        <v>0.70833333333333337</v>
      </c>
      <c r="E3585" s="45" t="s">
        <v>303</v>
      </c>
      <c r="F3585" s="54">
        <v>8</v>
      </c>
      <c r="G3585" s="52">
        <f t="shared" si="165"/>
        <v>1997</v>
      </c>
      <c r="H3585" s="45">
        <f t="shared" si="166"/>
        <v>2</v>
      </c>
      <c r="I3585" s="43">
        <f t="shared" si="167"/>
        <v>3</v>
      </c>
    </row>
    <row r="3586" spans="3:9" hidden="1" x14ac:dyDescent="0.25">
      <c r="C3586" s="53">
        <v>44044</v>
      </c>
      <c r="D3586" s="45">
        <v>0.70833333333333337</v>
      </c>
      <c r="E3586" s="45" t="s">
        <v>303</v>
      </c>
      <c r="F3586" s="54">
        <v>8</v>
      </c>
      <c r="G3586" s="52">
        <f t="shared" si="165"/>
        <v>1997</v>
      </c>
      <c r="H3586" s="45">
        <f t="shared" si="166"/>
        <v>1</v>
      </c>
      <c r="I3586" s="43">
        <f t="shared" si="167"/>
        <v>3</v>
      </c>
    </row>
    <row r="3587" spans="3:9" hidden="1" x14ac:dyDescent="0.25">
      <c r="C3587" s="53">
        <v>44051</v>
      </c>
      <c r="D3587" s="45">
        <v>0.50347222222222221</v>
      </c>
      <c r="E3587" s="45" t="s">
        <v>898</v>
      </c>
      <c r="F3587" s="54">
        <v>1</v>
      </c>
      <c r="G3587" s="52">
        <f t="shared" si="165"/>
        <v>1998</v>
      </c>
      <c r="H3587" s="45">
        <f t="shared" si="166"/>
        <v>3</v>
      </c>
      <c r="I3587" s="43">
        <f t="shared" si="167"/>
        <v>3</v>
      </c>
    </row>
    <row r="3588" spans="3:9" hidden="1" x14ac:dyDescent="0.25">
      <c r="C3588" s="53">
        <v>44051</v>
      </c>
      <c r="D3588" s="45">
        <v>0.50347222222222221</v>
      </c>
      <c r="E3588" s="45" t="s">
        <v>898</v>
      </c>
      <c r="F3588" s="54">
        <v>1</v>
      </c>
      <c r="G3588" s="52">
        <f t="shared" si="165"/>
        <v>1998</v>
      </c>
      <c r="H3588" s="45">
        <f t="shared" si="166"/>
        <v>2</v>
      </c>
      <c r="I3588" s="43">
        <f t="shared" si="167"/>
        <v>3</v>
      </c>
    </row>
    <row r="3589" spans="3:9" hidden="1" x14ac:dyDescent="0.25">
      <c r="C3589" s="53">
        <v>44051</v>
      </c>
      <c r="D3589" s="45">
        <v>0.50347222222222221</v>
      </c>
      <c r="E3589" s="45" t="s">
        <v>898</v>
      </c>
      <c r="F3589" s="54">
        <v>1</v>
      </c>
      <c r="G3589" s="52">
        <f t="shared" ref="G3589:G3652" si="168">IF(AND(C3589=C3588,F3589=F3588),G3588,G3588+1)</f>
        <v>1998</v>
      </c>
      <c r="H3589" s="45">
        <f t="shared" si="166"/>
        <v>1</v>
      </c>
      <c r="I3589" s="43">
        <f t="shared" si="167"/>
        <v>3</v>
      </c>
    </row>
    <row r="3590" spans="3:9" hidden="1" x14ac:dyDescent="0.25">
      <c r="C3590" s="53">
        <v>44051</v>
      </c>
      <c r="D3590" s="45">
        <v>0.57986111111111105</v>
      </c>
      <c r="E3590" s="45" t="s">
        <v>898</v>
      </c>
      <c r="F3590" s="54">
        <v>4</v>
      </c>
      <c r="G3590" s="52">
        <f t="shared" si="168"/>
        <v>1999</v>
      </c>
      <c r="H3590" s="45">
        <f t="shared" ref="H3590:H3653" si="169">IF(G3590=G3592,3,IF(G3590=G3591,2,1))</f>
        <v>3</v>
      </c>
      <c r="I3590" s="43">
        <f t="shared" ref="I3590:I3653" si="170">IF(H3588=3,3,IF(H3589=3,3,IF(H3589=2,2,H3590)))</f>
        <v>3</v>
      </c>
    </row>
    <row r="3591" spans="3:9" hidden="1" x14ac:dyDescent="0.25">
      <c r="C3591" s="53">
        <v>44051</v>
      </c>
      <c r="D3591" s="45">
        <v>0.57986111111111105</v>
      </c>
      <c r="E3591" s="45" t="s">
        <v>898</v>
      </c>
      <c r="F3591" s="54">
        <v>4</v>
      </c>
      <c r="G3591" s="52">
        <f t="shared" si="168"/>
        <v>1999</v>
      </c>
      <c r="H3591" s="45">
        <f t="shared" si="169"/>
        <v>2</v>
      </c>
      <c r="I3591" s="43">
        <f t="shared" si="170"/>
        <v>3</v>
      </c>
    </row>
    <row r="3592" spans="3:9" hidden="1" x14ac:dyDescent="0.25">
      <c r="C3592" s="53">
        <v>44051</v>
      </c>
      <c r="D3592" s="45">
        <v>0.57986111111111105</v>
      </c>
      <c r="E3592" s="45" t="s">
        <v>898</v>
      </c>
      <c r="F3592" s="54">
        <v>4</v>
      </c>
      <c r="G3592" s="52">
        <f t="shared" si="168"/>
        <v>1999</v>
      </c>
      <c r="H3592" s="45">
        <f t="shared" si="169"/>
        <v>1</v>
      </c>
      <c r="I3592" s="43">
        <f t="shared" si="170"/>
        <v>3</v>
      </c>
    </row>
    <row r="3593" spans="3:9" hidden="1" x14ac:dyDescent="0.25">
      <c r="C3593" s="53">
        <v>44051</v>
      </c>
      <c r="D3593" s="45">
        <v>0.60763888888888895</v>
      </c>
      <c r="E3593" s="45" t="s">
        <v>898</v>
      </c>
      <c r="F3593" s="54">
        <v>5</v>
      </c>
      <c r="G3593" s="52">
        <f t="shared" si="168"/>
        <v>2000</v>
      </c>
      <c r="H3593" s="45">
        <f t="shared" si="169"/>
        <v>3</v>
      </c>
      <c r="I3593" s="43">
        <f t="shared" si="170"/>
        <v>3</v>
      </c>
    </row>
    <row r="3594" spans="3:9" hidden="1" x14ac:dyDescent="0.25">
      <c r="C3594" s="53">
        <v>44051</v>
      </c>
      <c r="D3594" s="45">
        <v>0.60763888888888895</v>
      </c>
      <c r="E3594" s="45" t="s">
        <v>898</v>
      </c>
      <c r="F3594" s="54">
        <v>5</v>
      </c>
      <c r="G3594" s="52">
        <f t="shared" si="168"/>
        <v>2000</v>
      </c>
      <c r="H3594" s="45">
        <f t="shared" si="169"/>
        <v>2</v>
      </c>
      <c r="I3594" s="43">
        <f t="shared" si="170"/>
        <v>3</v>
      </c>
    </row>
    <row r="3595" spans="3:9" hidden="1" x14ac:dyDescent="0.25">
      <c r="C3595" s="53">
        <v>44051</v>
      </c>
      <c r="D3595" s="45">
        <v>0.60763888888888895</v>
      </c>
      <c r="E3595" s="45" t="s">
        <v>898</v>
      </c>
      <c r="F3595" s="54">
        <v>5</v>
      </c>
      <c r="G3595" s="52">
        <f t="shared" si="168"/>
        <v>2000</v>
      </c>
      <c r="H3595" s="45">
        <f t="shared" si="169"/>
        <v>1</v>
      </c>
      <c r="I3595" s="43">
        <f t="shared" si="170"/>
        <v>3</v>
      </c>
    </row>
    <row r="3596" spans="3:9" hidden="1" x14ac:dyDescent="0.25">
      <c r="C3596" s="53">
        <v>44051</v>
      </c>
      <c r="D3596" s="45">
        <v>0.63541666666666663</v>
      </c>
      <c r="E3596" s="45" t="s">
        <v>898</v>
      </c>
      <c r="F3596" s="54">
        <v>6</v>
      </c>
      <c r="G3596" s="52">
        <f t="shared" si="168"/>
        <v>2001</v>
      </c>
      <c r="H3596" s="45">
        <f t="shared" si="169"/>
        <v>3</v>
      </c>
      <c r="I3596" s="43">
        <f t="shared" si="170"/>
        <v>3</v>
      </c>
    </row>
    <row r="3597" spans="3:9" hidden="1" x14ac:dyDescent="0.25">
      <c r="C3597" s="53">
        <v>44051</v>
      </c>
      <c r="D3597" s="45">
        <v>0.63541666666666663</v>
      </c>
      <c r="E3597" s="45" t="s">
        <v>898</v>
      </c>
      <c r="F3597" s="54">
        <v>6</v>
      </c>
      <c r="G3597" s="52">
        <f t="shared" si="168"/>
        <v>2001</v>
      </c>
      <c r="H3597" s="45">
        <f t="shared" si="169"/>
        <v>2</v>
      </c>
      <c r="I3597" s="43">
        <f t="shared" si="170"/>
        <v>3</v>
      </c>
    </row>
    <row r="3598" spans="3:9" hidden="1" x14ac:dyDescent="0.25">
      <c r="C3598" s="53">
        <v>44051</v>
      </c>
      <c r="D3598" s="45">
        <v>0.63541666666666663</v>
      </c>
      <c r="E3598" s="45" t="s">
        <v>898</v>
      </c>
      <c r="F3598" s="54">
        <v>6</v>
      </c>
      <c r="G3598" s="52">
        <f t="shared" si="168"/>
        <v>2001</v>
      </c>
      <c r="H3598" s="45">
        <f t="shared" si="169"/>
        <v>1</v>
      </c>
      <c r="I3598" s="43">
        <f t="shared" si="170"/>
        <v>3</v>
      </c>
    </row>
    <row r="3599" spans="3:9" hidden="1" x14ac:dyDescent="0.25">
      <c r="C3599" s="53">
        <v>44051</v>
      </c>
      <c r="D3599" s="45">
        <v>0.66319444444444442</v>
      </c>
      <c r="E3599" s="45" t="s">
        <v>898</v>
      </c>
      <c r="F3599" s="54">
        <v>7</v>
      </c>
      <c r="G3599" s="52">
        <f t="shared" si="168"/>
        <v>2002</v>
      </c>
      <c r="H3599" s="45">
        <f t="shared" si="169"/>
        <v>3</v>
      </c>
      <c r="I3599" s="43">
        <f t="shared" si="170"/>
        <v>3</v>
      </c>
    </row>
    <row r="3600" spans="3:9" hidden="1" x14ac:dyDescent="0.25">
      <c r="C3600" s="53">
        <v>44051</v>
      </c>
      <c r="D3600" s="45">
        <v>0.66319444444444442</v>
      </c>
      <c r="E3600" s="45" t="s">
        <v>898</v>
      </c>
      <c r="F3600" s="54">
        <v>7</v>
      </c>
      <c r="G3600" s="52">
        <f t="shared" si="168"/>
        <v>2002</v>
      </c>
      <c r="H3600" s="45">
        <f t="shared" si="169"/>
        <v>2</v>
      </c>
      <c r="I3600" s="43">
        <f t="shared" si="170"/>
        <v>3</v>
      </c>
    </row>
    <row r="3601" spans="3:9" hidden="1" x14ac:dyDescent="0.25">
      <c r="C3601" s="53">
        <v>44051</v>
      </c>
      <c r="D3601" s="45">
        <v>0.66319444444444442</v>
      </c>
      <c r="E3601" s="45" t="s">
        <v>898</v>
      </c>
      <c r="F3601" s="54">
        <v>7</v>
      </c>
      <c r="G3601" s="52">
        <f t="shared" si="168"/>
        <v>2002</v>
      </c>
      <c r="H3601" s="45">
        <f t="shared" si="169"/>
        <v>1</v>
      </c>
      <c r="I3601" s="43">
        <f t="shared" si="170"/>
        <v>3</v>
      </c>
    </row>
    <row r="3602" spans="3:9" hidden="1" x14ac:dyDescent="0.25">
      <c r="C3602" s="53">
        <v>44051</v>
      </c>
      <c r="D3602" s="45">
        <v>0.6875</v>
      </c>
      <c r="E3602" s="45" t="s">
        <v>898</v>
      </c>
      <c r="F3602" s="54">
        <v>8</v>
      </c>
      <c r="G3602" s="52">
        <f t="shared" si="168"/>
        <v>2003</v>
      </c>
      <c r="H3602" s="45">
        <f t="shared" si="169"/>
        <v>3</v>
      </c>
      <c r="I3602" s="43">
        <f t="shared" si="170"/>
        <v>3</v>
      </c>
    </row>
    <row r="3603" spans="3:9" hidden="1" x14ac:dyDescent="0.25">
      <c r="C3603" s="53">
        <v>44051</v>
      </c>
      <c r="D3603" s="45">
        <v>0.6875</v>
      </c>
      <c r="E3603" s="45" t="s">
        <v>898</v>
      </c>
      <c r="F3603" s="54">
        <v>8</v>
      </c>
      <c r="G3603" s="52">
        <f t="shared" si="168"/>
        <v>2003</v>
      </c>
      <c r="H3603" s="45">
        <f t="shared" si="169"/>
        <v>2</v>
      </c>
      <c r="I3603" s="43">
        <f t="shared" si="170"/>
        <v>3</v>
      </c>
    </row>
    <row r="3604" spans="3:9" hidden="1" x14ac:dyDescent="0.25">
      <c r="C3604" s="53">
        <v>44051</v>
      </c>
      <c r="D3604" s="45">
        <v>0.6875</v>
      </c>
      <c r="E3604" s="45" t="s">
        <v>898</v>
      </c>
      <c r="F3604" s="54">
        <v>8</v>
      </c>
      <c r="G3604" s="52">
        <f t="shared" si="168"/>
        <v>2003</v>
      </c>
      <c r="H3604" s="45">
        <f t="shared" si="169"/>
        <v>1</v>
      </c>
      <c r="I3604" s="43">
        <f t="shared" si="170"/>
        <v>3</v>
      </c>
    </row>
    <row r="3605" spans="3:9" hidden="1" x14ac:dyDescent="0.25">
      <c r="C3605" s="53">
        <v>44058</v>
      </c>
      <c r="D3605" s="45">
        <v>0.50694444444444442</v>
      </c>
      <c r="E3605" s="45" t="s">
        <v>261</v>
      </c>
      <c r="F3605" s="54">
        <v>1</v>
      </c>
      <c r="G3605" s="52">
        <f t="shared" si="168"/>
        <v>2004</v>
      </c>
      <c r="H3605" s="45">
        <f t="shared" si="169"/>
        <v>3</v>
      </c>
      <c r="I3605" s="43">
        <f t="shared" si="170"/>
        <v>3</v>
      </c>
    </row>
    <row r="3606" spans="3:9" hidden="1" x14ac:dyDescent="0.25">
      <c r="C3606" s="53">
        <v>44058</v>
      </c>
      <c r="D3606" s="45">
        <v>0.50694444444444442</v>
      </c>
      <c r="E3606" s="45" t="s">
        <v>261</v>
      </c>
      <c r="F3606" s="54">
        <v>1</v>
      </c>
      <c r="G3606" s="52">
        <f t="shared" si="168"/>
        <v>2004</v>
      </c>
      <c r="H3606" s="45">
        <f t="shared" si="169"/>
        <v>2</v>
      </c>
      <c r="I3606" s="43">
        <f t="shared" si="170"/>
        <v>3</v>
      </c>
    </row>
    <row r="3607" spans="3:9" hidden="1" x14ac:dyDescent="0.25">
      <c r="C3607" s="53">
        <v>44058</v>
      </c>
      <c r="D3607" s="45">
        <v>0.50694444444444442</v>
      </c>
      <c r="E3607" s="45" t="s">
        <v>261</v>
      </c>
      <c r="F3607" s="54">
        <v>1</v>
      </c>
      <c r="G3607" s="52">
        <f t="shared" si="168"/>
        <v>2004</v>
      </c>
      <c r="H3607" s="45">
        <f t="shared" si="169"/>
        <v>1</v>
      </c>
      <c r="I3607" s="43">
        <f t="shared" si="170"/>
        <v>3</v>
      </c>
    </row>
    <row r="3608" spans="3:9" hidden="1" x14ac:dyDescent="0.25">
      <c r="C3608" s="53">
        <v>44058</v>
      </c>
      <c r="D3608" s="45">
        <v>0.55555555555555558</v>
      </c>
      <c r="E3608" s="45" t="s">
        <v>261</v>
      </c>
      <c r="F3608" s="54">
        <v>3</v>
      </c>
      <c r="G3608" s="52">
        <f t="shared" si="168"/>
        <v>2005</v>
      </c>
      <c r="H3608" s="45">
        <f t="shared" si="169"/>
        <v>3</v>
      </c>
      <c r="I3608" s="43">
        <f t="shared" si="170"/>
        <v>3</v>
      </c>
    </row>
    <row r="3609" spans="3:9" hidden="1" x14ac:dyDescent="0.25">
      <c r="C3609" s="53">
        <v>44058</v>
      </c>
      <c r="D3609" s="45">
        <v>0.55555555555555558</v>
      </c>
      <c r="E3609" s="45" t="s">
        <v>261</v>
      </c>
      <c r="F3609" s="54">
        <v>3</v>
      </c>
      <c r="G3609" s="52">
        <f t="shared" si="168"/>
        <v>2005</v>
      </c>
      <c r="H3609" s="45">
        <f t="shared" si="169"/>
        <v>2</v>
      </c>
      <c r="I3609" s="43">
        <f t="shared" si="170"/>
        <v>3</v>
      </c>
    </row>
    <row r="3610" spans="3:9" hidden="1" x14ac:dyDescent="0.25">
      <c r="C3610" s="53">
        <v>44058</v>
      </c>
      <c r="D3610" s="45">
        <v>0.55555555555555558</v>
      </c>
      <c r="E3610" s="45" t="s">
        <v>261</v>
      </c>
      <c r="F3610" s="54">
        <v>3</v>
      </c>
      <c r="G3610" s="52">
        <f t="shared" si="168"/>
        <v>2005</v>
      </c>
      <c r="H3610" s="45">
        <f t="shared" si="169"/>
        <v>1</v>
      </c>
      <c r="I3610" s="43">
        <f t="shared" si="170"/>
        <v>3</v>
      </c>
    </row>
    <row r="3611" spans="3:9" hidden="1" x14ac:dyDescent="0.25">
      <c r="C3611" s="53">
        <v>44058</v>
      </c>
      <c r="D3611" s="45">
        <v>0.58333333333333337</v>
      </c>
      <c r="E3611" s="45" t="s">
        <v>261</v>
      </c>
      <c r="F3611" s="54">
        <v>4</v>
      </c>
      <c r="G3611" s="52">
        <f t="shared" si="168"/>
        <v>2006</v>
      </c>
      <c r="H3611" s="45">
        <f t="shared" si="169"/>
        <v>3</v>
      </c>
      <c r="I3611" s="43">
        <f t="shared" si="170"/>
        <v>3</v>
      </c>
    </row>
    <row r="3612" spans="3:9" hidden="1" x14ac:dyDescent="0.25">
      <c r="C3612" s="53">
        <v>44058</v>
      </c>
      <c r="D3612" s="45">
        <v>0.58333333333333337</v>
      </c>
      <c r="E3612" s="45" t="s">
        <v>261</v>
      </c>
      <c r="F3612" s="54">
        <v>4</v>
      </c>
      <c r="G3612" s="52">
        <f t="shared" si="168"/>
        <v>2006</v>
      </c>
      <c r="H3612" s="45">
        <f t="shared" si="169"/>
        <v>2</v>
      </c>
      <c r="I3612" s="43">
        <f t="shared" si="170"/>
        <v>3</v>
      </c>
    </row>
    <row r="3613" spans="3:9" hidden="1" x14ac:dyDescent="0.25">
      <c r="C3613" s="53">
        <v>44058</v>
      </c>
      <c r="D3613" s="45">
        <v>0.58333333333333337</v>
      </c>
      <c r="E3613" s="45" t="s">
        <v>261</v>
      </c>
      <c r="F3613" s="54">
        <v>4</v>
      </c>
      <c r="G3613" s="52">
        <f t="shared" si="168"/>
        <v>2006</v>
      </c>
      <c r="H3613" s="45">
        <f t="shared" si="169"/>
        <v>1</v>
      </c>
      <c r="I3613" s="43">
        <f t="shared" si="170"/>
        <v>3</v>
      </c>
    </row>
    <row r="3614" spans="3:9" hidden="1" x14ac:dyDescent="0.25">
      <c r="C3614" s="53">
        <v>44058</v>
      </c>
      <c r="D3614" s="45">
        <v>0.66666666666666663</v>
      </c>
      <c r="E3614" s="45" t="s">
        <v>261</v>
      </c>
      <c r="F3614" s="54">
        <v>7</v>
      </c>
      <c r="G3614" s="52">
        <f t="shared" si="168"/>
        <v>2007</v>
      </c>
      <c r="H3614" s="45">
        <f t="shared" si="169"/>
        <v>3</v>
      </c>
      <c r="I3614" s="43">
        <f t="shared" si="170"/>
        <v>3</v>
      </c>
    </row>
    <row r="3615" spans="3:9" hidden="1" x14ac:dyDescent="0.25">
      <c r="C3615" s="53">
        <v>44058</v>
      </c>
      <c r="D3615" s="45">
        <v>0.66666666666666663</v>
      </c>
      <c r="E3615" s="45" t="s">
        <v>261</v>
      </c>
      <c r="F3615" s="54">
        <v>7</v>
      </c>
      <c r="G3615" s="52">
        <f t="shared" si="168"/>
        <v>2007</v>
      </c>
      <c r="H3615" s="45">
        <f t="shared" si="169"/>
        <v>2</v>
      </c>
      <c r="I3615" s="43">
        <f t="shared" si="170"/>
        <v>3</v>
      </c>
    </row>
    <row r="3616" spans="3:9" hidden="1" x14ac:dyDescent="0.25">
      <c r="C3616" s="53">
        <v>44058</v>
      </c>
      <c r="D3616" s="45">
        <v>0.66666666666666663</v>
      </c>
      <c r="E3616" s="45" t="s">
        <v>261</v>
      </c>
      <c r="F3616" s="54">
        <v>7</v>
      </c>
      <c r="G3616" s="52">
        <f t="shared" si="168"/>
        <v>2007</v>
      </c>
      <c r="H3616" s="45">
        <f t="shared" si="169"/>
        <v>1</v>
      </c>
      <c r="I3616" s="43">
        <f t="shared" si="170"/>
        <v>3</v>
      </c>
    </row>
    <row r="3617" spans="3:9" hidden="1" x14ac:dyDescent="0.25">
      <c r="C3617" s="53">
        <v>44058</v>
      </c>
      <c r="D3617" s="45">
        <v>0.69097222222222221</v>
      </c>
      <c r="E3617" s="45" t="s">
        <v>261</v>
      </c>
      <c r="F3617" s="54">
        <v>8</v>
      </c>
      <c r="G3617" s="52">
        <f t="shared" si="168"/>
        <v>2008</v>
      </c>
      <c r="H3617" s="45">
        <f t="shared" si="169"/>
        <v>3</v>
      </c>
      <c r="I3617" s="43">
        <f t="shared" si="170"/>
        <v>3</v>
      </c>
    </row>
    <row r="3618" spans="3:9" hidden="1" x14ac:dyDescent="0.25">
      <c r="C3618" s="53">
        <v>44058</v>
      </c>
      <c r="D3618" s="45">
        <v>0.69097222222222221</v>
      </c>
      <c r="E3618" s="45" t="s">
        <v>261</v>
      </c>
      <c r="F3618" s="54">
        <v>8</v>
      </c>
      <c r="G3618" s="52">
        <f t="shared" si="168"/>
        <v>2008</v>
      </c>
      <c r="H3618" s="45">
        <f t="shared" si="169"/>
        <v>2</v>
      </c>
      <c r="I3618" s="43">
        <f t="shared" si="170"/>
        <v>3</v>
      </c>
    </row>
    <row r="3619" spans="3:9" hidden="1" x14ac:dyDescent="0.25">
      <c r="C3619" s="53">
        <v>44058</v>
      </c>
      <c r="D3619" s="45">
        <v>0.69097222222222221</v>
      </c>
      <c r="E3619" s="45" t="s">
        <v>261</v>
      </c>
      <c r="F3619" s="54">
        <v>8</v>
      </c>
      <c r="G3619" s="52">
        <f t="shared" si="168"/>
        <v>2008</v>
      </c>
      <c r="H3619" s="45">
        <f t="shared" si="169"/>
        <v>1</v>
      </c>
      <c r="I3619" s="43">
        <f t="shared" si="170"/>
        <v>3</v>
      </c>
    </row>
    <row r="3620" spans="3:9" hidden="1" x14ac:dyDescent="0.25">
      <c r="C3620" s="53">
        <v>44058</v>
      </c>
      <c r="D3620" s="45">
        <v>0.71527777777777779</v>
      </c>
      <c r="E3620" s="45" t="s">
        <v>261</v>
      </c>
      <c r="F3620" s="54">
        <v>9</v>
      </c>
      <c r="G3620" s="52">
        <f t="shared" si="168"/>
        <v>2009</v>
      </c>
      <c r="H3620" s="45">
        <f t="shared" si="169"/>
        <v>3</v>
      </c>
      <c r="I3620" s="43">
        <f t="shared" si="170"/>
        <v>3</v>
      </c>
    </row>
    <row r="3621" spans="3:9" hidden="1" x14ac:dyDescent="0.25">
      <c r="C3621" s="53">
        <v>44058</v>
      </c>
      <c r="D3621" s="45">
        <v>0.71527777777777779</v>
      </c>
      <c r="E3621" s="45" t="s">
        <v>261</v>
      </c>
      <c r="F3621" s="54">
        <v>9</v>
      </c>
      <c r="G3621" s="52">
        <f t="shared" si="168"/>
        <v>2009</v>
      </c>
      <c r="H3621" s="45">
        <f t="shared" si="169"/>
        <v>2</v>
      </c>
      <c r="I3621" s="43">
        <f t="shared" si="170"/>
        <v>3</v>
      </c>
    </row>
    <row r="3622" spans="3:9" hidden="1" x14ac:dyDescent="0.25">
      <c r="C3622" s="53">
        <v>44058</v>
      </c>
      <c r="D3622" s="45">
        <v>0.71527777777777779</v>
      </c>
      <c r="E3622" s="45" t="s">
        <v>261</v>
      </c>
      <c r="F3622" s="54">
        <v>9</v>
      </c>
      <c r="G3622" s="52">
        <f t="shared" si="168"/>
        <v>2009</v>
      </c>
      <c r="H3622" s="45">
        <f t="shared" si="169"/>
        <v>1</v>
      </c>
      <c r="I3622" s="43">
        <f t="shared" si="170"/>
        <v>3</v>
      </c>
    </row>
    <row r="3623" spans="3:9" x14ac:dyDescent="0.25">
      <c r="C3623" s="53">
        <v>44065</v>
      </c>
      <c r="D3623" s="45">
        <v>0.53472222222222221</v>
      </c>
      <c r="E3623" s="45" t="s">
        <v>303</v>
      </c>
      <c r="F3623" s="54">
        <v>1</v>
      </c>
      <c r="G3623" s="52">
        <f t="shared" si="168"/>
        <v>2010</v>
      </c>
      <c r="H3623" s="45">
        <f t="shared" si="169"/>
        <v>2</v>
      </c>
      <c r="I3623" s="43">
        <f t="shared" si="170"/>
        <v>2</v>
      </c>
    </row>
    <row r="3624" spans="3:9" x14ac:dyDescent="0.25">
      <c r="C3624" s="53">
        <v>44065</v>
      </c>
      <c r="D3624" s="45">
        <v>0.53472222222222221</v>
      </c>
      <c r="E3624" s="45" t="s">
        <v>303</v>
      </c>
      <c r="F3624" s="54">
        <v>1</v>
      </c>
      <c r="G3624" s="52">
        <f t="shared" si="168"/>
        <v>2010</v>
      </c>
      <c r="H3624" s="45">
        <f t="shared" si="169"/>
        <v>1</v>
      </c>
      <c r="I3624" s="43">
        <f t="shared" si="170"/>
        <v>2</v>
      </c>
    </row>
    <row r="3625" spans="3:9" hidden="1" x14ac:dyDescent="0.25">
      <c r="C3625" s="53">
        <v>44065</v>
      </c>
      <c r="D3625" s="45">
        <v>0.55902777777777779</v>
      </c>
      <c r="E3625" s="45" t="s">
        <v>303</v>
      </c>
      <c r="F3625" s="54">
        <v>2</v>
      </c>
      <c r="G3625" s="52">
        <f t="shared" si="168"/>
        <v>2011</v>
      </c>
      <c r="H3625" s="45">
        <f t="shared" si="169"/>
        <v>3</v>
      </c>
      <c r="I3625" s="43">
        <f t="shared" si="170"/>
        <v>3</v>
      </c>
    </row>
    <row r="3626" spans="3:9" hidden="1" x14ac:dyDescent="0.25">
      <c r="C3626" s="53">
        <v>44065</v>
      </c>
      <c r="D3626" s="45">
        <v>0.55902777777777779</v>
      </c>
      <c r="E3626" s="45" t="s">
        <v>303</v>
      </c>
      <c r="F3626" s="54">
        <v>2</v>
      </c>
      <c r="G3626" s="52">
        <f t="shared" si="168"/>
        <v>2011</v>
      </c>
      <c r="H3626" s="45">
        <f t="shared" si="169"/>
        <v>2</v>
      </c>
      <c r="I3626" s="43">
        <f t="shared" si="170"/>
        <v>3</v>
      </c>
    </row>
    <row r="3627" spans="3:9" hidden="1" x14ac:dyDescent="0.25">
      <c r="C3627" s="53">
        <v>44065</v>
      </c>
      <c r="D3627" s="45">
        <v>0.55902777777777779</v>
      </c>
      <c r="E3627" s="45" t="s">
        <v>303</v>
      </c>
      <c r="F3627" s="54">
        <v>2</v>
      </c>
      <c r="G3627" s="52">
        <f t="shared" si="168"/>
        <v>2011</v>
      </c>
      <c r="H3627" s="45">
        <f t="shared" si="169"/>
        <v>1</v>
      </c>
      <c r="I3627" s="43">
        <f t="shared" si="170"/>
        <v>3</v>
      </c>
    </row>
    <row r="3628" spans="3:9" hidden="1" x14ac:dyDescent="0.25">
      <c r="C3628" s="53">
        <v>44065</v>
      </c>
      <c r="D3628" s="45">
        <v>0.61458333333333337</v>
      </c>
      <c r="E3628" s="45" t="s">
        <v>303</v>
      </c>
      <c r="F3628" s="54">
        <v>4</v>
      </c>
      <c r="G3628" s="52">
        <f t="shared" si="168"/>
        <v>2012</v>
      </c>
      <c r="H3628" s="45">
        <f t="shared" si="169"/>
        <v>3</v>
      </c>
      <c r="I3628" s="43">
        <f t="shared" si="170"/>
        <v>3</v>
      </c>
    </row>
    <row r="3629" spans="3:9" hidden="1" x14ac:dyDescent="0.25">
      <c r="C3629" s="53">
        <v>44065</v>
      </c>
      <c r="D3629" s="45">
        <v>0.61458333333333337</v>
      </c>
      <c r="E3629" s="45" t="s">
        <v>303</v>
      </c>
      <c r="F3629" s="54">
        <v>4</v>
      </c>
      <c r="G3629" s="52">
        <f t="shared" si="168"/>
        <v>2012</v>
      </c>
      <c r="H3629" s="45">
        <f t="shared" si="169"/>
        <v>2</v>
      </c>
      <c r="I3629" s="43">
        <f t="shared" si="170"/>
        <v>3</v>
      </c>
    </row>
    <row r="3630" spans="3:9" hidden="1" x14ac:dyDescent="0.25">
      <c r="C3630" s="53">
        <v>44065</v>
      </c>
      <c r="D3630" s="45">
        <v>0.61458333333333337</v>
      </c>
      <c r="E3630" s="45" t="s">
        <v>303</v>
      </c>
      <c r="F3630" s="54">
        <v>4</v>
      </c>
      <c r="G3630" s="52">
        <f t="shared" si="168"/>
        <v>2012</v>
      </c>
      <c r="H3630" s="45">
        <f t="shared" si="169"/>
        <v>1</v>
      </c>
      <c r="I3630" s="43">
        <f t="shared" si="170"/>
        <v>3</v>
      </c>
    </row>
    <row r="3631" spans="3:9" x14ac:dyDescent="0.25">
      <c r="C3631" s="53">
        <v>44072</v>
      </c>
      <c r="D3631" s="45">
        <v>0.48958333333333331</v>
      </c>
      <c r="E3631" s="45" t="s">
        <v>261</v>
      </c>
      <c r="F3631" s="54">
        <v>1</v>
      </c>
      <c r="G3631" s="52">
        <f t="shared" si="168"/>
        <v>2013</v>
      </c>
      <c r="H3631" s="45">
        <f t="shared" si="169"/>
        <v>2</v>
      </c>
      <c r="I3631" s="43">
        <f t="shared" si="170"/>
        <v>2</v>
      </c>
    </row>
    <row r="3632" spans="3:9" x14ac:dyDescent="0.25">
      <c r="C3632" s="53">
        <v>44072</v>
      </c>
      <c r="D3632" s="45">
        <v>0.48958333333333331</v>
      </c>
      <c r="E3632" s="45" t="s">
        <v>261</v>
      </c>
      <c r="F3632" s="54">
        <v>1</v>
      </c>
      <c r="G3632" s="52">
        <f t="shared" si="168"/>
        <v>2013</v>
      </c>
      <c r="H3632" s="45">
        <f t="shared" si="169"/>
        <v>1</v>
      </c>
      <c r="I3632" s="43">
        <f t="shared" si="170"/>
        <v>2</v>
      </c>
    </row>
    <row r="3633" spans="3:9" hidden="1" x14ac:dyDescent="0.25">
      <c r="C3633" s="53">
        <v>44072</v>
      </c>
      <c r="D3633" s="45">
        <v>0.53819444444444442</v>
      </c>
      <c r="E3633" s="45" t="s">
        <v>261</v>
      </c>
      <c r="F3633" s="54">
        <v>3</v>
      </c>
      <c r="G3633" s="52">
        <f t="shared" si="168"/>
        <v>2014</v>
      </c>
      <c r="H3633" s="45">
        <f t="shared" si="169"/>
        <v>3</v>
      </c>
      <c r="I3633" s="43">
        <f t="shared" si="170"/>
        <v>3</v>
      </c>
    </row>
    <row r="3634" spans="3:9" hidden="1" x14ac:dyDescent="0.25">
      <c r="C3634" s="53">
        <v>44072</v>
      </c>
      <c r="D3634" s="45">
        <v>0.53819444444444442</v>
      </c>
      <c r="E3634" s="45" t="s">
        <v>261</v>
      </c>
      <c r="F3634" s="54">
        <v>3</v>
      </c>
      <c r="G3634" s="52">
        <f t="shared" si="168"/>
        <v>2014</v>
      </c>
      <c r="H3634" s="45">
        <f t="shared" si="169"/>
        <v>2</v>
      </c>
      <c r="I3634" s="43">
        <f t="shared" si="170"/>
        <v>3</v>
      </c>
    </row>
    <row r="3635" spans="3:9" hidden="1" x14ac:dyDescent="0.25">
      <c r="C3635" s="53">
        <v>44072</v>
      </c>
      <c r="D3635" s="45">
        <v>0.53819444444444442</v>
      </c>
      <c r="E3635" s="45" t="s">
        <v>261</v>
      </c>
      <c r="F3635" s="54">
        <v>3</v>
      </c>
      <c r="G3635" s="52">
        <f t="shared" si="168"/>
        <v>2014</v>
      </c>
      <c r="H3635" s="45">
        <f t="shared" si="169"/>
        <v>1</v>
      </c>
      <c r="I3635" s="43">
        <f t="shared" si="170"/>
        <v>3</v>
      </c>
    </row>
    <row r="3636" spans="3:9" hidden="1" x14ac:dyDescent="0.25">
      <c r="C3636" s="53">
        <v>44072</v>
      </c>
      <c r="D3636" s="45">
        <v>0.5625</v>
      </c>
      <c r="E3636" s="45" t="s">
        <v>261</v>
      </c>
      <c r="F3636" s="54">
        <v>4</v>
      </c>
      <c r="G3636" s="52">
        <f t="shared" si="168"/>
        <v>2015</v>
      </c>
      <c r="H3636" s="45">
        <f t="shared" si="169"/>
        <v>3</v>
      </c>
      <c r="I3636" s="43">
        <f t="shared" si="170"/>
        <v>3</v>
      </c>
    </row>
    <row r="3637" spans="3:9" hidden="1" x14ac:dyDescent="0.25">
      <c r="C3637" s="53">
        <v>44072</v>
      </c>
      <c r="D3637" s="45">
        <v>0.5625</v>
      </c>
      <c r="E3637" s="45" t="s">
        <v>261</v>
      </c>
      <c r="F3637" s="54">
        <v>4</v>
      </c>
      <c r="G3637" s="52">
        <f t="shared" si="168"/>
        <v>2015</v>
      </c>
      <c r="H3637" s="45">
        <f t="shared" si="169"/>
        <v>2</v>
      </c>
      <c r="I3637" s="43">
        <f t="shared" si="170"/>
        <v>3</v>
      </c>
    </row>
    <row r="3638" spans="3:9" hidden="1" x14ac:dyDescent="0.25">
      <c r="C3638" s="53">
        <v>44072</v>
      </c>
      <c r="D3638" s="45">
        <v>0.5625</v>
      </c>
      <c r="E3638" s="45" t="s">
        <v>261</v>
      </c>
      <c r="F3638" s="54">
        <v>4</v>
      </c>
      <c r="G3638" s="52">
        <f t="shared" si="168"/>
        <v>2015</v>
      </c>
      <c r="H3638" s="45">
        <f t="shared" si="169"/>
        <v>1</v>
      </c>
      <c r="I3638" s="43">
        <f t="shared" si="170"/>
        <v>3</v>
      </c>
    </row>
    <row r="3639" spans="3:9" hidden="1" x14ac:dyDescent="0.25">
      <c r="C3639" s="53">
        <v>44072</v>
      </c>
      <c r="D3639" s="45">
        <v>0.59027777777777779</v>
      </c>
      <c r="E3639" s="45" t="s">
        <v>261</v>
      </c>
      <c r="F3639" s="54">
        <v>5</v>
      </c>
      <c r="G3639" s="52">
        <f t="shared" si="168"/>
        <v>2016</v>
      </c>
      <c r="H3639" s="45">
        <f t="shared" si="169"/>
        <v>3</v>
      </c>
      <c r="I3639" s="43">
        <f t="shared" si="170"/>
        <v>3</v>
      </c>
    </row>
    <row r="3640" spans="3:9" hidden="1" x14ac:dyDescent="0.25">
      <c r="C3640" s="53">
        <v>44072</v>
      </c>
      <c r="D3640" s="45">
        <v>0.59027777777777779</v>
      </c>
      <c r="E3640" s="45" t="s">
        <v>261</v>
      </c>
      <c r="F3640" s="54">
        <v>5</v>
      </c>
      <c r="G3640" s="52">
        <f t="shared" si="168"/>
        <v>2016</v>
      </c>
      <c r="H3640" s="45">
        <f t="shared" si="169"/>
        <v>2</v>
      </c>
      <c r="I3640" s="43">
        <f t="shared" si="170"/>
        <v>3</v>
      </c>
    </row>
    <row r="3641" spans="3:9" hidden="1" x14ac:dyDescent="0.25">
      <c r="C3641" s="53">
        <v>44072</v>
      </c>
      <c r="D3641" s="45">
        <v>0.59027777777777779</v>
      </c>
      <c r="E3641" s="45" t="s">
        <v>261</v>
      </c>
      <c r="F3641" s="54">
        <v>5</v>
      </c>
      <c r="G3641" s="52">
        <f t="shared" si="168"/>
        <v>2016</v>
      </c>
      <c r="H3641" s="45">
        <f t="shared" si="169"/>
        <v>1</v>
      </c>
      <c r="I3641" s="43">
        <f t="shared" si="170"/>
        <v>3</v>
      </c>
    </row>
    <row r="3642" spans="3:9" hidden="1" x14ac:dyDescent="0.25">
      <c r="C3642" s="53">
        <v>44072</v>
      </c>
      <c r="D3642" s="45">
        <v>0.61805555555555558</v>
      </c>
      <c r="E3642" s="45" t="s">
        <v>261</v>
      </c>
      <c r="F3642" s="54">
        <v>6</v>
      </c>
      <c r="G3642" s="52">
        <f t="shared" si="168"/>
        <v>2017</v>
      </c>
      <c r="H3642" s="45">
        <f t="shared" si="169"/>
        <v>3</v>
      </c>
      <c r="I3642" s="43">
        <f t="shared" si="170"/>
        <v>3</v>
      </c>
    </row>
    <row r="3643" spans="3:9" hidden="1" x14ac:dyDescent="0.25">
      <c r="C3643" s="53">
        <v>44072</v>
      </c>
      <c r="D3643" s="45">
        <v>0.61805555555555558</v>
      </c>
      <c r="E3643" s="45" t="s">
        <v>261</v>
      </c>
      <c r="F3643" s="54">
        <v>6</v>
      </c>
      <c r="G3643" s="52">
        <f t="shared" si="168"/>
        <v>2017</v>
      </c>
      <c r="H3643" s="45">
        <f t="shared" si="169"/>
        <v>2</v>
      </c>
      <c r="I3643" s="43">
        <f t="shared" si="170"/>
        <v>3</v>
      </c>
    </row>
    <row r="3644" spans="3:9" hidden="1" x14ac:dyDescent="0.25">
      <c r="C3644" s="53">
        <v>44072</v>
      </c>
      <c r="D3644" s="45">
        <v>0.61805555555555558</v>
      </c>
      <c r="E3644" s="45" t="s">
        <v>261</v>
      </c>
      <c r="F3644" s="54">
        <v>6</v>
      </c>
      <c r="G3644" s="52">
        <f t="shared" si="168"/>
        <v>2017</v>
      </c>
      <c r="H3644" s="45">
        <f t="shared" si="169"/>
        <v>1</v>
      </c>
      <c r="I3644" s="43">
        <f t="shared" si="170"/>
        <v>3</v>
      </c>
    </row>
    <row r="3645" spans="3:9" hidden="1" x14ac:dyDescent="0.25">
      <c r="C3645" s="53">
        <v>44072</v>
      </c>
      <c r="D3645" s="45">
        <v>0.67361111111111116</v>
      </c>
      <c r="E3645" s="45" t="s">
        <v>261</v>
      </c>
      <c r="F3645" s="54">
        <v>8</v>
      </c>
      <c r="G3645" s="52">
        <f t="shared" si="168"/>
        <v>2018</v>
      </c>
      <c r="H3645" s="45">
        <f t="shared" si="169"/>
        <v>3</v>
      </c>
      <c r="I3645" s="43">
        <f t="shared" si="170"/>
        <v>3</v>
      </c>
    </row>
    <row r="3646" spans="3:9" hidden="1" x14ac:dyDescent="0.25">
      <c r="C3646" s="53">
        <v>44072</v>
      </c>
      <c r="D3646" s="45">
        <v>0.67361111111111116</v>
      </c>
      <c r="E3646" s="45" t="s">
        <v>261</v>
      </c>
      <c r="F3646" s="54">
        <v>8</v>
      </c>
      <c r="G3646" s="52">
        <f t="shared" si="168"/>
        <v>2018</v>
      </c>
      <c r="H3646" s="45">
        <f t="shared" si="169"/>
        <v>2</v>
      </c>
      <c r="I3646" s="43">
        <f t="shared" si="170"/>
        <v>3</v>
      </c>
    </row>
    <row r="3647" spans="3:9" hidden="1" x14ac:dyDescent="0.25">
      <c r="C3647" s="53">
        <v>44072</v>
      </c>
      <c r="D3647" s="45">
        <v>0.67361111111111116</v>
      </c>
      <c r="E3647" s="45" t="s">
        <v>261</v>
      </c>
      <c r="F3647" s="54">
        <v>8</v>
      </c>
      <c r="G3647" s="52">
        <f t="shared" si="168"/>
        <v>2018</v>
      </c>
      <c r="H3647" s="45">
        <f t="shared" si="169"/>
        <v>1</v>
      </c>
      <c r="I3647" s="43">
        <f t="shared" si="170"/>
        <v>3</v>
      </c>
    </row>
    <row r="3648" spans="3:9" hidden="1" x14ac:dyDescent="0.25">
      <c r="C3648" s="53">
        <v>44072</v>
      </c>
      <c r="D3648" s="45">
        <v>0.69791666666666663</v>
      </c>
      <c r="E3648" s="45" t="s">
        <v>261</v>
      </c>
      <c r="F3648" s="54">
        <v>9</v>
      </c>
      <c r="G3648" s="52">
        <f t="shared" si="168"/>
        <v>2019</v>
      </c>
      <c r="H3648" s="45">
        <f t="shared" si="169"/>
        <v>3</v>
      </c>
      <c r="I3648" s="43">
        <f t="shared" si="170"/>
        <v>3</v>
      </c>
    </row>
    <row r="3649" spans="3:9" hidden="1" x14ac:dyDescent="0.25">
      <c r="C3649" s="53">
        <v>44072</v>
      </c>
      <c r="D3649" s="45">
        <v>0.69791666666666663</v>
      </c>
      <c r="E3649" s="45" t="s">
        <v>261</v>
      </c>
      <c r="F3649" s="54">
        <v>9</v>
      </c>
      <c r="G3649" s="52">
        <f t="shared" si="168"/>
        <v>2019</v>
      </c>
      <c r="H3649" s="45">
        <f t="shared" si="169"/>
        <v>2</v>
      </c>
      <c r="I3649" s="43">
        <f t="shared" si="170"/>
        <v>3</v>
      </c>
    </row>
    <row r="3650" spans="3:9" hidden="1" x14ac:dyDescent="0.25">
      <c r="C3650" s="53">
        <v>44072</v>
      </c>
      <c r="D3650" s="45">
        <v>0.69791666666666663</v>
      </c>
      <c r="E3650" s="45" t="s">
        <v>261</v>
      </c>
      <c r="F3650" s="54">
        <v>9</v>
      </c>
      <c r="G3650" s="52">
        <f t="shared" si="168"/>
        <v>2019</v>
      </c>
      <c r="H3650" s="45">
        <f t="shared" si="169"/>
        <v>1</v>
      </c>
      <c r="I3650" s="43">
        <f t="shared" si="170"/>
        <v>3</v>
      </c>
    </row>
    <row r="3651" spans="3:9" hidden="1" x14ac:dyDescent="0.25">
      <c r="C3651" s="53">
        <v>44072</v>
      </c>
      <c r="D3651" s="45">
        <v>0.72222222222222221</v>
      </c>
      <c r="E3651" s="45" t="s">
        <v>261</v>
      </c>
      <c r="F3651" s="54">
        <v>10</v>
      </c>
      <c r="G3651" s="52">
        <f t="shared" si="168"/>
        <v>2020</v>
      </c>
      <c r="H3651" s="45">
        <f t="shared" si="169"/>
        <v>3</v>
      </c>
      <c r="I3651" s="43">
        <f t="shared" si="170"/>
        <v>3</v>
      </c>
    </row>
    <row r="3652" spans="3:9" hidden="1" x14ac:dyDescent="0.25">
      <c r="C3652" s="53">
        <v>44072</v>
      </c>
      <c r="D3652" s="45">
        <v>0.72222222222222221</v>
      </c>
      <c r="E3652" s="45" t="s">
        <v>261</v>
      </c>
      <c r="F3652" s="54">
        <v>10</v>
      </c>
      <c r="G3652" s="52">
        <f t="shared" si="168"/>
        <v>2020</v>
      </c>
      <c r="H3652" s="45">
        <f t="shared" si="169"/>
        <v>2</v>
      </c>
      <c r="I3652" s="43">
        <f t="shared" si="170"/>
        <v>3</v>
      </c>
    </row>
    <row r="3653" spans="3:9" hidden="1" x14ac:dyDescent="0.25">
      <c r="C3653" s="53">
        <v>44072</v>
      </c>
      <c r="D3653" s="45">
        <v>0.72222222222222221</v>
      </c>
      <c r="E3653" s="45" t="s">
        <v>261</v>
      </c>
      <c r="F3653" s="54">
        <v>10</v>
      </c>
      <c r="G3653" s="52">
        <f t="shared" ref="G3653:G3716" si="171">IF(AND(C3653=C3652,F3653=F3652),G3652,G3652+1)</f>
        <v>2020</v>
      </c>
      <c r="H3653" s="45">
        <f t="shared" si="169"/>
        <v>1</v>
      </c>
      <c r="I3653" s="43">
        <f t="shared" si="170"/>
        <v>3</v>
      </c>
    </row>
    <row r="3654" spans="3:9" x14ac:dyDescent="0.25">
      <c r="C3654" s="53">
        <v>44079</v>
      </c>
      <c r="D3654" s="45">
        <v>0.52083333333333337</v>
      </c>
      <c r="E3654" s="45" t="s">
        <v>303</v>
      </c>
      <c r="F3654" s="54">
        <v>1</v>
      </c>
      <c r="G3654" s="52">
        <f t="shared" si="171"/>
        <v>2021</v>
      </c>
      <c r="H3654" s="45">
        <f t="shared" ref="H3654:H3717" si="172">IF(G3654=G3656,3,IF(G3654=G3655,2,1))</f>
        <v>2</v>
      </c>
      <c r="I3654" s="43">
        <f t="shared" ref="I3654:I3717" si="173">IF(H3652=3,3,IF(H3653=3,3,IF(H3653=2,2,H3654)))</f>
        <v>2</v>
      </c>
    </row>
    <row r="3655" spans="3:9" x14ac:dyDescent="0.25">
      <c r="C3655" s="53">
        <v>44079</v>
      </c>
      <c r="D3655" s="45">
        <v>0.52083333333333337</v>
      </c>
      <c r="E3655" s="45" t="s">
        <v>303</v>
      </c>
      <c r="F3655" s="54">
        <v>1</v>
      </c>
      <c r="G3655" s="52">
        <f t="shared" si="171"/>
        <v>2021</v>
      </c>
      <c r="H3655" s="45">
        <f t="shared" si="172"/>
        <v>1</v>
      </c>
      <c r="I3655" s="43">
        <f t="shared" si="173"/>
        <v>2</v>
      </c>
    </row>
    <row r="3656" spans="3:9" hidden="1" x14ac:dyDescent="0.25">
      <c r="C3656" s="53">
        <v>44079</v>
      </c>
      <c r="D3656" s="45">
        <v>0.59375</v>
      </c>
      <c r="E3656" s="45" t="s">
        <v>303</v>
      </c>
      <c r="F3656" s="54">
        <v>4</v>
      </c>
      <c r="G3656" s="52">
        <f t="shared" si="171"/>
        <v>2022</v>
      </c>
      <c r="H3656" s="45">
        <f t="shared" si="172"/>
        <v>3</v>
      </c>
      <c r="I3656" s="43">
        <f t="shared" si="173"/>
        <v>3</v>
      </c>
    </row>
    <row r="3657" spans="3:9" hidden="1" x14ac:dyDescent="0.25">
      <c r="C3657" s="53">
        <v>44079</v>
      </c>
      <c r="D3657" s="45">
        <v>0.59375</v>
      </c>
      <c r="E3657" s="45" t="s">
        <v>303</v>
      </c>
      <c r="F3657" s="54">
        <v>4</v>
      </c>
      <c r="G3657" s="52">
        <f t="shared" si="171"/>
        <v>2022</v>
      </c>
      <c r="H3657" s="45">
        <f t="shared" si="172"/>
        <v>2</v>
      </c>
      <c r="I3657" s="43">
        <f t="shared" si="173"/>
        <v>3</v>
      </c>
    </row>
    <row r="3658" spans="3:9" hidden="1" x14ac:dyDescent="0.25">
      <c r="C3658" s="53">
        <v>44079</v>
      </c>
      <c r="D3658" s="45">
        <v>0.59375</v>
      </c>
      <c r="E3658" s="45" t="s">
        <v>303</v>
      </c>
      <c r="F3658" s="54">
        <v>4</v>
      </c>
      <c r="G3658" s="52">
        <f t="shared" si="171"/>
        <v>2022</v>
      </c>
      <c r="H3658" s="45">
        <f t="shared" si="172"/>
        <v>1</v>
      </c>
      <c r="I3658" s="43">
        <f t="shared" si="173"/>
        <v>3</v>
      </c>
    </row>
    <row r="3659" spans="3:9" hidden="1" x14ac:dyDescent="0.25">
      <c r="C3659" s="53">
        <v>44079</v>
      </c>
      <c r="D3659" s="45">
        <v>0.61805555555555558</v>
      </c>
      <c r="E3659" s="45" t="s">
        <v>303</v>
      </c>
      <c r="F3659" s="54">
        <v>5</v>
      </c>
      <c r="G3659" s="52">
        <f t="shared" si="171"/>
        <v>2023</v>
      </c>
      <c r="H3659" s="45">
        <f t="shared" si="172"/>
        <v>3</v>
      </c>
      <c r="I3659" s="43">
        <f t="shared" si="173"/>
        <v>3</v>
      </c>
    </row>
    <row r="3660" spans="3:9" hidden="1" x14ac:dyDescent="0.25">
      <c r="C3660" s="53">
        <v>44079</v>
      </c>
      <c r="D3660" s="45">
        <v>0.61805555555555558</v>
      </c>
      <c r="E3660" s="45" t="s">
        <v>303</v>
      </c>
      <c r="F3660" s="54">
        <v>5</v>
      </c>
      <c r="G3660" s="52">
        <f t="shared" si="171"/>
        <v>2023</v>
      </c>
      <c r="H3660" s="45">
        <f t="shared" si="172"/>
        <v>2</v>
      </c>
      <c r="I3660" s="43">
        <f t="shared" si="173"/>
        <v>3</v>
      </c>
    </row>
    <row r="3661" spans="3:9" hidden="1" x14ac:dyDescent="0.25">
      <c r="C3661" s="53">
        <v>44079</v>
      </c>
      <c r="D3661" s="45">
        <v>0.61805555555555558</v>
      </c>
      <c r="E3661" s="45" t="s">
        <v>303</v>
      </c>
      <c r="F3661" s="54">
        <v>5</v>
      </c>
      <c r="G3661" s="52">
        <f t="shared" si="171"/>
        <v>2023</v>
      </c>
      <c r="H3661" s="45">
        <f t="shared" si="172"/>
        <v>1</v>
      </c>
      <c r="I3661" s="43">
        <f t="shared" si="173"/>
        <v>3</v>
      </c>
    </row>
    <row r="3662" spans="3:9" hidden="1" x14ac:dyDescent="0.25">
      <c r="C3662" s="53">
        <v>44079</v>
      </c>
      <c r="D3662" s="45">
        <v>0.64583333333333337</v>
      </c>
      <c r="E3662" s="45" t="s">
        <v>303</v>
      </c>
      <c r="F3662" s="54">
        <v>6</v>
      </c>
      <c r="G3662" s="52">
        <f t="shared" si="171"/>
        <v>2024</v>
      </c>
      <c r="H3662" s="45">
        <f t="shared" si="172"/>
        <v>3</v>
      </c>
      <c r="I3662" s="43">
        <f t="shared" si="173"/>
        <v>3</v>
      </c>
    </row>
    <row r="3663" spans="3:9" hidden="1" x14ac:dyDescent="0.25">
      <c r="C3663" s="53">
        <v>44079</v>
      </c>
      <c r="D3663" s="45">
        <v>0.64583333333333337</v>
      </c>
      <c r="E3663" s="45" t="s">
        <v>303</v>
      </c>
      <c r="F3663" s="54">
        <v>6</v>
      </c>
      <c r="G3663" s="52">
        <f t="shared" si="171"/>
        <v>2024</v>
      </c>
      <c r="H3663" s="45">
        <f t="shared" si="172"/>
        <v>2</v>
      </c>
      <c r="I3663" s="43">
        <f t="shared" si="173"/>
        <v>3</v>
      </c>
    </row>
    <row r="3664" spans="3:9" hidden="1" x14ac:dyDescent="0.25">
      <c r="C3664" s="53">
        <v>44079</v>
      </c>
      <c r="D3664" s="45">
        <v>0.64583333333333337</v>
      </c>
      <c r="E3664" s="45" t="s">
        <v>303</v>
      </c>
      <c r="F3664" s="54">
        <v>6</v>
      </c>
      <c r="G3664" s="52">
        <f t="shared" si="171"/>
        <v>2024</v>
      </c>
      <c r="H3664" s="45">
        <f t="shared" si="172"/>
        <v>1</v>
      </c>
      <c r="I3664" s="43">
        <f t="shared" si="173"/>
        <v>3</v>
      </c>
    </row>
    <row r="3665" spans="3:9" hidden="1" x14ac:dyDescent="0.25">
      <c r="C3665" s="53">
        <v>44079</v>
      </c>
      <c r="D3665" s="45">
        <v>0.69791666666666663</v>
      </c>
      <c r="E3665" s="45" t="s">
        <v>303</v>
      </c>
      <c r="F3665" s="54">
        <v>8</v>
      </c>
      <c r="G3665" s="52">
        <f t="shared" si="171"/>
        <v>2025</v>
      </c>
      <c r="H3665" s="45">
        <f t="shared" si="172"/>
        <v>3</v>
      </c>
      <c r="I3665" s="43">
        <f t="shared" si="173"/>
        <v>3</v>
      </c>
    </row>
    <row r="3666" spans="3:9" hidden="1" x14ac:dyDescent="0.25">
      <c r="C3666" s="53">
        <v>44079</v>
      </c>
      <c r="D3666" s="45">
        <v>0.69791666666666663</v>
      </c>
      <c r="E3666" s="45" t="s">
        <v>303</v>
      </c>
      <c r="F3666" s="54">
        <v>8</v>
      </c>
      <c r="G3666" s="52">
        <f t="shared" si="171"/>
        <v>2025</v>
      </c>
      <c r="H3666" s="45">
        <f t="shared" si="172"/>
        <v>2</v>
      </c>
      <c r="I3666" s="43">
        <f t="shared" si="173"/>
        <v>3</v>
      </c>
    </row>
    <row r="3667" spans="3:9" hidden="1" x14ac:dyDescent="0.25">
      <c r="C3667" s="53">
        <v>44079</v>
      </c>
      <c r="D3667" s="45">
        <v>0.69791666666666663</v>
      </c>
      <c r="E3667" s="45" t="s">
        <v>303</v>
      </c>
      <c r="F3667" s="54">
        <v>8</v>
      </c>
      <c r="G3667" s="52">
        <f t="shared" si="171"/>
        <v>2025</v>
      </c>
      <c r="H3667" s="45">
        <f t="shared" si="172"/>
        <v>1</v>
      </c>
      <c r="I3667" s="43">
        <f t="shared" si="173"/>
        <v>3</v>
      </c>
    </row>
    <row r="3668" spans="3:9" hidden="1" x14ac:dyDescent="0.25">
      <c r="C3668" s="53">
        <v>44079</v>
      </c>
      <c r="D3668" s="45">
        <v>0.72222222222222221</v>
      </c>
      <c r="E3668" s="45" t="s">
        <v>303</v>
      </c>
      <c r="F3668" s="54">
        <v>9</v>
      </c>
      <c r="G3668" s="52">
        <f t="shared" si="171"/>
        <v>2026</v>
      </c>
      <c r="H3668" s="45">
        <f t="shared" si="172"/>
        <v>3</v>
      </c>
      <c r="I3668" s="43">
        <f t="shared" si="173"/>
        <v>3</v>
      </c>
    </row>
    <row r="3669" spans="3:9" hidden="1" x14ac:dyDescent="0.25">
      <c r="C3669" s="53">
        <v>44079</v>
      </c>
      <c r="D3669" s="45">
        <v>0.72222222222222221</v>
      </c>
      <c r="E3669" s="45" t="s">
        <v>303</v>
      </c>
      <c r="F3669" s="54">
        <v>9</v>
      </c>
      <c r="G3669" s="52">
        <f t="shared" si="171"/>
        <v>2026</v>
      </c>
      <c r="H3669" s="45">
        <f t="shared" si="172"/>
        <v>2</v>
      </c>
      <c r="I3669" s="43">
        <f t="shared" si="173"/>
        <v>3</v>
      </c>
    </row>
    <row r="3670" spans="3:9" hidden="1" x14ac:dyDescent="0.25">
      <c r="C3670" s="53">
        <v>44079</v>
      </c>
      <c r="D3670" s="45">
        <v>0.72222222222222221</v>
      </c>
      <c r="E3670" s="45" t="s">
        <v>303</v>
      </c>
      <c r="F3670" s="54">
        <v>9</v>
      </c>
      <c r="G3670" s="52">
        <f t="shared" si="171"/>
        <v>2026</v>
      </c>
      <c r="H3670" s="45">
        <f t="shared" si="172"/>
        <v>1</v>
      </c>
      <c r="I3670" s="43">
        <f t="shared" si="173"/>
        <v>3</v>
      </c>
    </row>
    <row r="3671" spans="3:9" hidden="1" x14ac:dyDescent="0.25">
      <c r="C3671" s="53">
        <v>44086</v>
      </c>
      <c r="D3671" s="45">
        <v>0.50347222222222221</v>
      </c>
      <c r="E3671" s="45" t="s">
        <v>898</v>
      </c>
      <c r="F3671" s="54">
        <v>1</v>
      </c>
      <c r="G3671" s="52">
        <f t="shared" si="171"/>
        <v>2027</v>
      </c>
      <c r="H3671" s="45">
        <f t="shared" si="172"/>
        <v>3</v>
      </c>
      <c r="I3671" s="43">
        <f t="shared" si="173"/>
        <v>3</v>
      </c>
    </row>
    <row r="3672" spans="3:9" hidden="1" x14ac:dyDescent="0.25">
      <c r="C3672" s="53">
        <v>44086</v>
      </c>
      <c r="D3672" s="45">
        <v>0.50347222222222221</v>
      </c>
      <c r="E3672" s="45" t="s">
        <v>898</v>
      </c>
      <c r="F3672" s="54">
        <v>1</v>
      </c>
      <c r="G3672" s="52">
        <f t="shared" si="171"/>
        <v>2027</v>
      </c>
      <c r="H3672" s="45">
        <f t="shared" si="172"/>
        <v>2</v>
      </c>
      <c r="I3672" s="43">
        <f t="shared" si="173"/>
        <v>3</v>
      </c>
    </row>
    <row r="3673" spans="3:9" hidden="1" x14ac:dyDescent="0.25">
      <c r="C3673" s="53">
        <v>44086</v>
      </c>
      <c r="D3673" s="45">
        <v>0.50347222222222221</v>
      </c>
      <c r="E3673" s="45" t="s">
        <v>898</v>
      </c>
      <c r="F3673" s="54">
        <v>1</v>
      </c>
      <c r="G3673" s="52">
        <f t="shared" si="171"/>
        <v>2027</v>
      </c>
      <c r="H3673" s="45">
        <f t="shared" si="172"/>
        <v>1</v>
      </c>
      <c r="I3673" s="43">
        <f t="shared" si="173"/>
        <v>3</v>
      </c>
    </row>
    <row r="3674" spans="3:9" hidden="1" x14ac:dyDescent="0.25">
      <c r="C3674" s="53">
        <v>44086</v>
      </c>
      <c r="D3674" s="45">
        <v>0.54513888888888895</v>
      </c>
      <c r="E3674" s="45" t="s">
        <v>898</v>
      </c>
      <c r="F3674" s="54">
        <v>3</v>
      </c>
      <c r="G3674" s="52">
        <f t="shared" si="171"/>
        <v>2028</v>
      </c>
      <c r="H3674" s="45">
        <f t="shared" si="172"/>
        <v>3</v>
      </c>
      <c r="I3674" s="43">
        <f t="shared" si="173"/>
        <v>3</v>
      </c>
    </row>
    <row r="3675" spans="3:9" hidden="1" x14ac:dyDescent="0.25">
      <c r="C3675" s="53">
        <v>44086</v>
      </c>
      <c r="D3675" s="45">
        <v>0.54513888888888895</v>
      </c>
      <c r="E3675" s="45" t="s">
        <v>898</v>
      </c>
      <c r="F3675" s="54">
        <v>3</v>
      </c>
      <c r="G3675" s="52">
        <f t="shared" si="171"/>
        <v>2028</v>
      </c>
      <c r="H3675" s="45">
        <f t="shared" si="172"/>
        <v>2</v>
      </c>
      <c r="I3675" s="43">
        <f t="shared" si="173"/>
        <v>3</v>
      </c>
    </row>
    <row r="3676" spans="3:9" hidden="1" x14ac:dyDescent="0.25">
      <c r="C3676" s="53">
        <v>44086</v>
      </c>
      <c r="D3676" s="45">
        <v>0.54513888888888895</v>
      </c>
      <c r="E3676" s="45" t="s">
        <v>898</v>
      </c>
      <c r="F3676" s="54">
        <v>3</v>
      </c>
      <c r="G3676" s="52">
        <f t="shared" si="171"/>
        <v>2028</v>
      </c>
      <c r="H3676" s="45">
        <f t="shared" si="172"/>
        <v>1</v>
      </c>
      <c r="I3676" s="43">
        <f t="shared" si="173"/>
        <v>3</v>
      </c>
    </row>
    <row r="3677" spans="3:9" hidden="1" x14ac:dyDescent="0.25">
      <c r="C3677" s="53">
        <v>44086</v>
      </c>
      <c r="D3677" s="45">
        <v>0.56944444444444442</v>
      </c>
      <c r="E3677" s="45" t="s">
        <v>898</v>
      </c>
      <c r="F3677" s="54">
        <v>4</v>
      </c>
      <c r="G3677" s="52">
        <f t="shared" si="171"/>
        <v>2029</v>
      </c>
      <c r="H3677" s="45">
        <f t="shared" si="172"/>
        <v>3</v>
      </c>
      <c r="I3677" s="43">
        <f t="shared" si="173"/>
        <v>3</v>
      </c>
    </row>
    <row r="3678" spans="3:9" hidden="1" x14ac:dyDescent="0.25">
      <c r="C3678" s="53">
        <v>44086</v>
      </c>
      <c r="D3678" s="45">
        <v>0.56944444444444442</v>
      </c>
      <c r="E3678" s="45" t="s">
        <v>898</v>
      </c>
      <c r="F3678" s="54">
        <v>4</v>
      </c>
      <c r="G3678" s="52">
        <f t="shared" si="171"/>
        <v>2029</v>
      </c>
      <c r="H3678" s="45">
        <f t="shared" si="172"/>
        <v>2</v>
      </c>
      <c r="I3678" s="43">
        <f t="shared" si="173"/>
        <v>3</v>
      </c>
    </row>
    <row r="3679" spans="3:9" hidden="1" x14ac:dyDescent="0.25">
      <c r="C3679" s="53">
        <v>44086</v>
      </c>
      <c r="D3679" s="45">
        <v>0.56944444444444442</v>
      </c>
      <c r="E3679" s="45" t="s">
        <v>898</v>
      </c>
      <c r="F3679" s="54">
        <v>4</v>
      </c>
      <c r="G3679" s="52">
        <f t="shared" si="171"/>
        <v>2029</v>
      </c>
      <c r="H3679" s="45">
        <f t="shared" si="172"/>
        <v>1</v>
      </c>
      <c r="I3679" s="43">
        <f t="shared" si="173"/>
        <v>3</v>
      </c>
    </row>
    <row r="3680" spans="3:9" hidden="1" x14ac:dyDescent="0.25">
      <c r="C3680" s="53">
        <v>44086</v>
      </c>
      <c r="D3680" s="45">
        <v>0.59375</v>
      </c>
      <c r="E3680" s="45" t="s">
        <v>898</v>
      </c>
      <c r="F3680" s="54">
        <v>5</v>
      </c>
      <c r="G3680" s="52">
        <f t="shared" si="171"/>
        <v>2030</v>
      </c>
      <c r="H3680" s="45">
        <f t="shared" si="172"/>
        <v>3</v>
      </c>
      <c r="I3680" s="43">
        <f t="shared" si="173"/>
        <v>3</v>
      </c>
    </row>
    <row r="3681" spans="3:9" hidden="1" x14ac:dyDescent="0.25">
      <c r="C3681" s="53">
        <v>44086</v>
      </c>
      <c r="D3681" s="45">
        <v>0.59375</v>
      </c>
      <c r="E3681" s="45" t="s">
        <v>898</v>
      </c>
      <c r="F3681" s="54">
        <v>5</v>
      </c>
      <c r="G3681" s="52">
        <f t="shared" si="171"/>
        <v>2030</v>
      </c>
      <c r="H3681" s="45">
        <f t="shared" si="172"/>
        <v>2</v>
      </c>
      <c r="I3681" s="43">
        <f t="shared" si="173"/>
        <v>3</v>
      </c>
    </row>
    <row r="3682" spans="3:9" hidden="1" x14ac:dyDescent="0.25">
      <c r="C3682" s="53">
        <v>44086</v>
      </c>
      <c r="D3682" s="45">
        <v>0.59375</v>
      </c>
      <c r="E3682" s="45" t="s">
        <v>898</v>
      </c>
      <c r="F3682" s="54">
        <v>5</v>
      </c>
      <c r="G3682" s="52">
        <f t="shared" si="171"/>
        <v>2030</v>
      </c>
      <c r="H3682" s="45">
        <f t="shared" si="172"/>
        <v>1</v>
      </c>
      <c r="I3682" s="43">
        <f t="shared" si="173"/>
        <v>3</v>
      </c>
    </row>
    <row r="3683" spans="3:9" hidden="1" x14ac:dyDescent="0.25">
      <c r="C3683" s="53">
        <v>44086</v>
      </c>
      <c r="D3683" s="45">
        <v>0.62152777777777779</v>
      </c>
      <c r="E3683" s="45" t="s">
        <v>898</v>
      </c>
      <c r="F3683" s="54">
        <v>6</v>
      </c>
      <c r="G3683" s="52">
        <f t="shared" si="171"/>
        <v>2031</v>
      </c>
      <c r="H3683" s="45">
        <f t="shared" si="172"/>
        <v>3</v>
      </c>
      <c r="I3683" s="43">
        <f t="shared" si="173"/>
        <v>3</v>
      </c>
    </row>
    <row r="3684" spans="3:9" hidden="1" x14ac:dyDescent="0.25">
      <c r="C3684" s="53">
        <v>44086</v>
      </c>
      <c r="D3684" s="45">
        <v>0.62152777777777779</v>
      </c>
      <c r="E3684" s="45" t="s">
        <v>898</v>
      </c>
      <c r="F3684" s="54">
        <v>6</v>
      </c>
      <c r="G3684" s="52">
        <f t="shared" si="171"/>
        <v>2031</v>
      </c>
      <c r="H3684" s="45">
        <f t="shared" si="172"/>
        <v>2</v>
      </c>
      <c r="I3684" s="43">
        <f t="shared" si="173"/>
        <v>3</v>
      </c>
    </row>
    <row r="3685" spans="3:9" hidden="1" x14ac:dyDescent="0.25">
      <c r="C3685" s="53">
        <v>44086</v>
      </c>
      <c r="D3685" s="45">
        <v>0.62152777777777779</v>
      </c>
      <c r="E3685" s="45" t="s">
        <v>898</v>
      </c>
      <c r="F3685" s="54">
        <v>6</v>
      </c>
      <c r="G3685" s="52">
        <f t="shared" si="171"/>
        <v>2031</v>
      </c>
      <c r="H3685" s="45">
        <f t="shared" si="172"/>
        <v>1</v>
      </c>
      <c r="I3685" s="43">
        <f t="shared" si="173"/>
        <v>3</v>
      </c>
    </row>
    <row r="3686" spans="3:9" hidden="1" x14ac:dyDescent="0.25">
      <c r="C3686" s="53">
        <v>44086</v>
      </c>
      <c r="D3686" s="45">
        <v>0.64930555555555558</v>
      </c>
      <c r="E3686" s="45" t="s">
        <v>898</v>
      </c>
      <c r="F3686" s="54">
        <v>7</v>
      </c>
      <c r="G3686" s="52">
        <f t="shared" si="171"/>
        <v>2032</v>
      </c>
      <c r="H3686" s="45">
        <f t="shared" si="172"/>
        <v>3</v>
      </c>
      <c r="I3686" s="43">
        <f t="shared" si="173"/>
        <v>3</v>
      </c>
    </row>
    <row r="3687" spans="3:9" hidden="1" x14ac:dyDescent="0.25">
      <c r="C3687" s="53">
        <v>44086</v>
      </c>
      <c r="D3687" s="45">
        <v>0.64930555555555558</v>
      </c>
      <c r="E3687" s="45" t="s">
        <v>898</v>
      </c>
      <c r="F3687" s="54">
        <v>7</v>
      </c>
      <c r="G3687" s="52">
        <f t="shared" si="171"/>
        <v>2032</v>
      </c>
      <c r="H3687" s="45">
        <f t="shared" si="172"/>
        <v>2</v>
      </c>
      <c r="I3687" s="43">
        <f t="shared" si="173"/>
        <v>3</v>
      </c>
    </row>
    <row r="3688" spans="3:9" hidden="1" x14ac:dyDescent="0.25">
      <c r="C3688" s="53">
        <v>44086</v>
      </c>
      <c r="D3688" s="45">
        <v>0.64930555555555558</v>
      </c>
      <c r="E3688" s="45" t="s">
        <v>898</v>
      </c>
      <c r="F3688" s="54">
        <v>7</v>
      </c>
      <c r="G3688" s="52">
        <f t="shared" si="171"/>
        <v>2032</v>
      </c>
      <c r="H3688" s="45">
        <f t="shared" si="172"/>
        <v>1</v>
      </c>
      <c r="I3688" s="43">
        <f t="shared" si="173"/>
        <v>3</v>
      </c>
    </row>
    <row r="3689" spans="3:9" hidden="1" x14ac:dyDescent="0.25">
      <c r="C3689" s="53">
        <v>44093</v>
      </c>
      <c r="D3689" s="45">
        <v>0.59375</v>
      </c>
      <c r="E3689" s="45" t="s">
        <v>261</v>
      </c>
      <c r="F3689" s="54">
        <v>4</v>
      </c>
      <c r="G3689" s="52">
        <f t="shared" si="171"/>
        <v>2033</v>
      </c>
      <c r="H3689" s="45">
        <f t="shared" si="172"/>
        <v>3</v>
      </c>
      <c r="I3689" s="43">
        <f t="shared" si="173"/>
        <v>3</v>
      </c>
    </row>
    <row r="3690" spans="3:9" hidden="1" x14ac:dyDescent="0.25">
      <c r="C3690" s="53">
        <v>44093</v>
      </c>
      <c r="D3690" s="45">
        <v>0.59375</v>
      </c>
      <c r="E3690" s="45" t="s">
        <v>261</v>
      </c>
      <c r="F3690" s="54">
        <v>4</v>
      </c>
      <c r="G3690" s="52">
        <f t="shared" si="171"/>
        <v>2033</v>
      </c>
      <c r="H3690" s="45">
        <f t="shared" si="172"/>
        <v>2</v>
      </c>
      <c r="I3690" s="43">
        <f t="shared" si="173"/>
        <v>3</v>
      </c>
    </row>
    <row r="3691" spans="3:9" hidden="1" x14ac:dyDescent="0.25">
      <c r="C3691" s="53">
        <v>44093</v>
      </c>
      <c r="D3691" s="45">
        <v>0.59375</v>
      </c>
      <c r="E3691" s="45" t="s">
        <v>261</v>
      </c>
      <c r="F3691" s="54">
        <v>4</v>
      </c>
      <c r="G3691" s="52">
        <f t="shared" si="171"/>
        <v>2033</v>
      </c>
      <c r="H3691" s="45">
        <f t="shared" si="172"/>
        <v>1</v>
      </c>
      <c r="I3691" s="43">
        <f t="shared" si="173"/>
        <v>3</v>
      </c>
    </row>
    <row r="3692" spans="3:9" hidden="1" x14ac:dyDescent="0.25">
      <c r="C3692" s="53">
        <v>44093</v>
      </c>
      <c r="D3692" s="45">
        <v>0.62152777777777779</v>
      </c>
      <c r="E3692" s="45" t="s">
        <v>261</v>
      </c>
      <c r="F3692" s="54">
        <v>5</v>
      </c>
      <c r="G3692" s="52">
        <f t="shared" si="171"/>
        <v>2034</v>
      </c>
      <c r="H3692" s="45">
        <f t="shared" si="172"/>
        <v>3</v>
      </c>
      <c r="I3692" s="43">
        <f t="shared" si="173"/>
        <v>3</v>
      </c>
    </row>
    <row r="3693" spans="3:9" hidden="1" x14ac:dyDescent="0.25">
      <c r="C3693" s="53">
        <v>44093</v>
      </c>
      <c r="D3693" s="45">
        <v>0.62152777777777779</v>
      </c>
      <c r="E3693" s="45" t="s">
        <v>261</v>
      </c>
      <c r="F3693" s="54">
        <v>5</v>
      </c>
      <c r="G3693" s="52">
        <f t="shared" si="171"/>
        <v>2034</v>
      </c>
      <c r="H3693" s="45">
        <f t="shared" si="172"/>
        <v>2</v>
      </c>
      <c r="I3693" s="43">
        <f t="shared" si="173"/>
        <v>3</v>
      </c>
    </row>
    <row r="3694" spans="3:9" hidden="1" x14ac:dyDescent="0.25">
      <c r="C3694" s="53">
        <v>44093</v>
      </c>
      <c r="D3694" s="45">
        <v>0.62152777777777779</v>
      </c>
      <c r="E3694" s="45" t="s">
        <v>261</v>
      </c>
      <c r="F3694" s="54">
        <v>5</v>
      </c>
      <c r="G3694" s="52">
        <f t="shared" si="171"/>
        <v>2034</v>
      </c>
      <c r="H3694" s="45">
        <f t="shared" si="172"/>
        <v>1</v>
      </c>
      <c r="I3694" s="43">
        <f t="shared" si="173"/>
        <v>3</v>
      </c>
    </row>
    <row r="3695" spans="3:9" hidden="1" x14ac:dyDescent="0.25">
      <c r="C3695" s="53">
        <v>44093</v>
      </c>
      <c r="D3695" s="45">
        <v>0.67708333333333337</v>
      </c>
      <c r="E3695" s="45" t="s">
        <v>261</v>
      </c>
      <c r="F3695" s="54">
        <v>7</v>
      </c>
      <c r="G3695" s="52">
        <f t="shared" si="171"/>
        <v>2035</v>
      </c>
      <c r="H3695" s="45">
        <f t="shared" si="172"/>
        <v>3</v>
      </c>
      <c r="I3695" s="43">
        <f t="shared" si="173"/>
        <v>3</v>
      </c>
    </row>
    <row r="3696" spans="3:9" hidden="1" x14ac:dyDescent="0.25">
      <c r="C3696" s="53">
        <v>44093</v>
      </c>
      <c r="D3696" s="45">
        <v>0.67708333333333337</v>
      </c>
      <c r="E3696" s="45" t="s">
        <v>261</v>
      </c>
      <c r="F3696" s="54">
        <v>7</v>
      </c>
      <c r="G3696" s="52">
        <f t="shared" si="171"/>
        <v>2035</v>
      </c>
      <c r="H3696" s="45">
        <f t="shared" si="172"/>
        <v>2</v>
      </c>
      <c r="I3696" s="43">
        <f t="shared" si="173"/>
        <v>3</v>
      </c>
    </row>
    <row r="3697" spans="3:9" hidden="1" x14ac:dyDescent="0.25">
      <c r="C3697" s="53">
        <v>44093</v>
      </c>
      <c r="D3697" s="45">
        <v>0.67708333333333337</v>
      </c>
      <c r="E3697" s="45" t="s">
        <v>261</v>
      </c>
      <c r="F3697" s="54">
        <v>7</v>
      </c>
      <c r="G3697" s="52">
        <f t="shared" si="171"/>
        <v>2035</v>
      </c>
      <c r="H3697" s="45">
        <f t="shared" si="172"/>
        <v>1</v>
      </c>
      <c r="I3697" s="43">
        <f t="shared" si="173"/>
        <v>3</v>
      </c>
    </row>
    <row r="3698" spans="3:9" hidden="1" x14ac:dyDescent="0.25">
      <c r="C3698" s="53">
        <v>44093</v>
      </c>
      <c r="D3698" s="45">
        <v>0.70138888888888884</v>
      </c>
      <c r="E3698" s="45" t="s">
        <v>261</v>
      </c>
      <c r="F3698" s="54">
        <v>8</v>
      </c>
      <c r="G3698" s="52">
        <f t="shared" si="171"/>
        <v>2036</v>
      </c>
      <c r="H3698" s="45">
        <f t="shared" si="172"/>
        <v>3</v>
      </c>
      <c r="I3698" s="43">
        <f t="shared" si="173"/>
        <v>3</v>
      </c>
    </row>
    <row r="3699" spans="3:9" hidden="1" x14ac:dyDescent="0.25">
      <c r="C3699" s="53">
        <v>44093</v>
      </c>
      <c r="D3699" s="45">
        <v>0.70138888888888884</v>
      </c>
      <c r="E3699" s="45" t="s">
        <v>261</v>
      </c>
      <c r="F3699" s="54">
        <v>8</v>
      </c>
      <c r="G3699" s="52">
        <f t="shared" si="171"/>
        <v>2036</v>
      </c>
      <c r="H3699" s="45">
        <f t="shared" si="172"/>
        <v>2</v>
      </c>
      <c r="I3699" s="43">
        <f t="shared" si="173"/>
        <v>3</v>
      </c>
    </row>
    <row r="3700" spans="3:9" hidden="1" x14ac:dyDescent="0.25">
      <c r="C3700" s="53">
        <v>44093</v>
      </c>
      <c r="D3700" s="45">
        <v>0.70138888888888884</v>
      </c>
      <c r="E3700" s="45" t="s">
        <v>261</v>
      </c>
      <c r="F3700" s="54">
        <v>8</v>
      </c>
      <c r="G3700" s="52">
        <f t="shared" si="171"/>
        <v>2036</v>
      </c>
      <c r="H3700" s="45">
        <f t="shared" si="172"/>
        <v>1</v>
      </c>
      <c r="I3700" s="43">
        <f t="shared" si="173"/>
        <v>3</v>
      </c>
    </row>
    <row r="3701" spans="3:9" hidden="1" x14ac:dyDescent="0.25">
      <c r="C3701" s="53">
        <v>44093</v>
      </c>
      <c r="D3701" s="45">
        <v>0.72569444444444453</v>
      </c>
      <c r="E3701" s="45" t="s">
        <v>261</v>
      </c>
      <c r="F3701" s="54">
        <v>9</v>
      </c>
      <c r="G3701" s="52">
        <f t="shared" si="171"/>
        <v>2037</v>
      </c>
      <c r="H3701" s="45">
        <f t="shared" si="172"/>
        <v>3</v>
      </c>
      <c r="I3701" s="43">
        <f t="shared" si="173"/>
        <v>3</v>
      </c>
    </row>
    <row r="3702" spans="3:9" hidden="1" x14ac:dyDescent="0.25">
      <c r="C3702" s="53">
        <v>44093</v>
      </c>
      <c r="D3702" s="45">
        <v>0.72569444444444453</v>
      </c>
      <c r="E3702" s="45" t="s">
        <v>261</v>
      </c>
      <c r="F3702" s="54">
        <v>9</v>
      </c>
      <c r="G3702" s="52">
        <f t="shared" si="171"/>
        <v>2037</v>
      </c>
      <c r="H3702" s="45">
        <f t="shared" si="172"/>
        <v>2</v>
      </c>
      <c r="I3702" s="43">
        <f t="shared" si="173"/>
        <v>3</v>
      </c>
    </row>
    <row r="3703" spans="3:9" hidden="1" x14ac:dyDescent="0.25">
      <c r="C3703" s="53">
        <v>44093</v>
      </c>
      <c r="D3703" s="45">
        <v>0.72569444444444453</v>
      </c>
      <c r="E3703" s="45" t="s">
        <v>261</v>
      </c>
      <c r="F3703" s="54">
        <v>9</v>
      </c>
      <c r="G3703" s="52">
        <f t="shared" si="171"/>
        <v>2037</v>
      </c>
      <c r="H3703" s="45">
        <f t="shared" si="172"/>
        <v>1</v>
      </c>
      <c r="I3703" s="43">
        <f t="shared" si="173"/>
        <v>3</v>
      </c>
    </row>
    <row r="3704" spans="3:9" hidden="1" x14ac:dyDescent="0.25">
      <c r="C3704" s="53">
        <v>44099</v>
      </c>
      <c r="D3704" s="45">
        <v>0.73958333333333337</v>
      </c>
      <c r="E3704" s="45" t="s">
        <v>8</v>
      </c>
      <c r="F3704" s="54">
        <v>2</v>
      </c>
      <c r="G3704" s="52">
        <f t="shared" si="171"/>
        <v>2038</v>
      </c>
      <c r="H3704" s="45">
        <f t="shared" si="172"/>
        <v>3</v>
      </c>
      <c r="I3704" s="43">
        <f t="shared" si="173"/>
        <v>3</v>
      </c>
    </row>
    <row r="3705" spans="3:9" hidden="1" x14ac:dyDescent="0.25">
      <c r="C3705" s="53">
        <v>44099</v>
      </c>
      <c r="D3705" s="45">
        <v>0.73958333333333337</v>
      </c>
      <c r="E3705" s="45" t="s">
        <v>8</v>
      </c>
      <c r="F3705" s="54">
        <v>2</v>
      </c>
      <c r="G3705" s="52">
        <f t="shared" si="171"/>
        <v>2038</v>
      </c>
      <c r="H3705" s="45">
        <f t="shared" si="172"/>
        <v>2</v>
      </c>
      <c r="I3705" s="43">
        <f t="shared" si="173"/>
        <v>3</v>
      </c>
    </row>
    <row r="3706" spans="3:9" hidden="1" x14ac:dyDescent="0.25">
      <c r="C3706" s="53">
        <v>44099</v>
      </c>
      <c r="D3706" s="45">
        <v>0.73958333333333337</v>
      </c>
      <c r="E3706" s="45" t="s">
        <v>8</v>
      </c>
      <c r="F3706" s="54">
        <v>2</v>
      </c>
      <c r="G3706" s="52">
        <f t="shared" si="171"/>
        <v>2038</v>
      </c>
      <c r="H3706" s="45">
        <f t="shared" si="172"/>
        <v>1</v>
      </c>
      <c r="I3706" s="43">
        <f t="shared" si="173"/>
        <v>3</v>
      </c>
    </row>
    <row r="3707" spans="3:9" hidden="1" x14ac:dyDescent="0.25">
      <c r="C3707" s="53">
        <v>44099</v>
      </c>
      <c r="D3707" s="45">
        <v>0.76041666666666663</v>
      </c>
      <c r="E3707" s="45" t="s">
        <v>8</v>
      </c>
      <c r="F3707" s="54">
        <v>3</v>
      </c>
      <c r="G3707" s="52">
        <f t="shared" si="171"/>
        <v>2039</v>
      </c>
      <c r="H3707" s="45">
        <f t="shared" si="172"/>
        <v>3</v>
      </c>
      <c r="I3707" s="43">
        <f t="shared" si="173"/>
        <v>3</v>
      </c>
    </row>
    <row r="3708" spans="3:9" hidden="1" x14ac:dyDescent="0.25">
      <c r="C3708" s="53">
        <v>44099</v>
      </c>
      <c r="D3708" s="45">
        <v>0.76041666666666663</v>
      </c>
      <c r="E3708" s="45" t="s">
        <v>8</v>
      </c>
      <c r="F3708" s="54">
        <v>3</v>
      </c>
      <c r="G3708" s="52">
        <f t="shared" si="171"/>
        <v>2039</v>
      </c>
      <c r="H3708" s="45">
        <f t="shared" si="172"/>
        <v>2</v>
      </c>
      <c r="I3708" s="43">
        <f t="shared" si="173"/>
        <v>3</v>
      </c>
    </row>
    <row r="3709" spans="3:9" hidden="1" x14ac:dyDescent="0.25">
      <c r="C3709" s="53">
        <v>44099</v>
      </c>
      <c r="D3709" s="45">
        <v>0.76041666666666663</v>
      </c>
      <c r="E3709" s="45" t="s">
        <v>8</v>
      </c>
      <c r="F3709" s="54">
        <v>3</v>
      </c>
      <c r="G3709" s="52">
        <f t="shared" si="171"/>
        <v>2039</v>
      </c>
      <c r="H3709" s="45">
        <f t="shared" si="172"/>
        <v>1</v>
      </c>
      <c r="I3709" s="43">
        <f t="shared" si="173"/>
        <v>3</v>
      </c>
    </row>
    <row r="3710" spans="3:9" hidden="1" x14ac:dyDescent="0.25">
      <c r="C3710" s="53">
        <v>44099</v>
      </c>
      <c r="D3710" s="45">
        <v>0.78125</v>
      </c>
      <c r="E3710" s="45" t="s">
        <v>8</v>
      </c>
      <c r="F3710" s="54">
        <v>4</v>
      </c>
      <c r="G3710" s="52">
        <f t="shared" si="171"/>
        <v>2040</v>
      </c>
      <c r="H3710" s="45">
        <f t="shared" si="172"/>
        <v>3</v>
      </c>
      <c r="I3710" s="43">
        <f t="shared" si="173"/>
        <v>3</v>
      </c>
    </row>
    <row r="3711" spans="3:9" hidden="1" x14ac:dyDescent="0.25">
      <c r="C3711" s="53">
        <v>44099</v>
      </c>
      <c r="D3711" s="45">
        <v>0.78125</v>
      </c>
      <c r="E3711" s="45" t="s">
        <v>8</v>
      </c>
      <c r="F3711" s="54">
        <v>4</v>
      </c>
      <c r="G3711" s="52">
        <f t="shared" si="171"/>
        <v>2040</v>
      </c>
      <c r="H3711" s="45">
        <f t="shared" si="172"/>
        <v>2</v>
      </c>
      <c r="I3711" s="43">
        <f t="shared" si="173"/>
        <v>3</v>
      </c>
    </row>
    <row r="3712" spans="3:9" hidden="1" x14ac:dyDescent="0.25">
      <c r="C3712" s="53">
        <v>44099</v>
      </c>
      <c r="D3712" s="45">
        <v>0.78125</v>
      </c>
      <c r="E3712" s="45" t="s">
        <v>8</v>
      </c>
      <c r="F3712" s="54">
        <v>4</v>
      </c>
      <c r="G3712" s="52">
        <f t="shared" si="171"/>
        <v>2040</v>
      </c>
      <c r="H3712" s="45">
        <f t="shared" si="172"/>
        <v>1</v>
      </c>
      <c r="I3712" s="43">
        <f t="shared" si="173"/>
        <v>3</v>
      </c>
    </row>
    <row r="3713" spans="3:9" hidden="1" x14ac:dyDescent="0.25">
      <c r="C3713" s="53">
        <v>44099</v>
      </c>
      <c r="D3713" s="45">
        <v>0.82291666666666663</v>
      </c>
      <c r="E3713" s="45" t="s">
        <v>8</v>
      </c>
      <c r="F3713" s="54">
        <v>6</v>
      </c>
      <c r="G3713" s="52">
        <f t="shared" si="171"/>
        <v>2041</v>
      </c>
      <c r="H3713" s="45">
        <f t="shared" si="172"/>
        <v>3</v>
      </c>
      <c r="I3713" s="43">
        <f t="shared" si="173"/>
        <v>3</v>
      </c>
    </row>
    <row r="3714" spans="3:9" hidden="1" x14ac:dyDescent="0.25">
      <c r="C3714" s="53">
        <v>44099</v>
      </c>
      <c r="D3714" s="45">
        <v>0.82291666666666663</v>
      </c>
      <c r="E3714" s="45" t="s">
        <v>8</v>
      </c>
      <c r="F3714" s="54">
        <v>6</v>
      </c>
      <c r="G3714" s="52">
        <f t="shared" si="171"/>
        <v>2041</v>
      </c>
      <c r="H3714" s="45">
        <f t="shared" si="172"/>
        <v>2</v>
      </c>
      <c r="I3714" s="43">
        <f t="shared" si="173"/>
        <v>3</v>
      </c>
    </row>
    <row r="3715" spans="3:9" hidden="1" x14ac:dyDescent="0.25">
      <c r="C3715" s="53">
        <v>44099</v>
      </c>
      <c r="D3715" s="45">
        <v>0.82291666666666663</v>
      </c>
      <c r="E3715" s="45" t="s">
        <v>8</v>
      </c>
      <c r="F3715" s="54">
        <v>6</v>
      </c>
      <c r="G3715" s="52">
        <f t="shared" si="171"/>
        <v>2041</v>
      </c>
      <c r="H3715" s="45">
        <f t="shared" si="172"/>
        <v>1</v>
      </c>
      <c r="I3715" s="43">
        <f t="shared" si="173"/>
        <v>3</v>
      </c>
    </row>
    <row r="3716" spans="3:9" hidden="1" x14ac:dyDescent="0.25">
      <c r="C3716" s="53">
        <v>44099</v>
      </c>
      <c r="D3716" s="45">
        <v>0.84375</v>
      </c>
      <c r="E3716" s="45" t="s">
        <v>8</v>
      </c>
      <c r="F3716" s="54">
        <v>7</v>
      </c>
      <c r="G3716" s="52">
        <f t="shared" si="171"/>
        <v>2042</v>
      </c>
      <c r="H3716" s="45">
        <f t="shared" si="172"/>
        <v>3</v>
      </c>
      <c r="I3716" s="43">
        <f t="shared" si="173"/>
        <v>3</v>
      </c>
    </row>
    <row r="3717" spans="3:9" hidden="1" x14ac:dyDescent="0.25">
      <c r="C3717" s="53">
        <v>44099</v>
      </c>
      <c r="D3717" s="45">
        <v>0.84375</v>
      </c>
      <c r="E3717" s="45" t="s">
        <v>8</v>
      </c>
      <c r="F3717" s="54">
        <v>7</v>
      </c>
      <c r="G3717" s="52">
        <f t="shared" ref="G3717:G3780" si="174">IF(AND(C3717=C3716,F3717=F3716),G3716,G3716+1)</f>
        <v>2042</v>
      </c>
      <c r="H3717" s="45">
        <f t="shared" si="172"/>
        <v>2</v>
      </c>
      <c r="I3717" s="43">
        <f t="shared" si="173"/>
        <v>3</v>
      </c>
    </row>
    <row r="3718" spans="3:9" hidden="1" x14ac:dyDescent="0.25">
      <c r="C3718" s="53">
        <v>44099</v>
      </c>
      <c r="D3718" s="45">
        <v>0.84375</v>
      </c>
      <c r="E3718" s="45" t="s">
        <v>8</v>
      </c>
      <c r="F3718" s="54">
        <v>7</v>
      </c>
      <c r="G3718" s="52">
        <f t="shared" si="174"/>
        <v>2042</v>
      </c>
      <c r="H3718" s="45">
        <f t="shared" ref="H3718:H3781" si="175">IF(G3718=G3720,3,IF(G3718=G3719,2,1))</f>
        <v>1</v>
      </c>
      <c r="I3718" s="43">
        <f t="shared" ref="I3718:I3781" si="176">IF(H3716=3,3,IF(H3717=3,3,IF(H3717=2,2,H3718)))</f>
        <v>3</v>
      </c>
    </row>
    <row r="3719" spans="3:9" hidden="1" x14ac:dyDescent="0.25">
      <c r="C3719" s="53">
        <v>44099</v>
      </c>
      <c r="D3719" s="45">
        <v>0.86458333333333337</v>
      </c>
      <c r="E3719" s="45" t="s">
        <v>8</v>
      </c>
      <c r="F3719" s="54">
        <v>8</v>
      </c>
      <c r="G3719" s="52">
        <f t="shared" si="174"/>
        <v>2043</v>
      </c>
      <c r="H3719" s="45">
        <f t="shared" si="175"/>
        <v>3</v>
      </c>
      <c r="I3719" s="43">
        <f t="shared" si="176"/>
        <v>3</v>
      </c>
    </row>
    <row r="3720" spans="3:9" hidden="1" x14ac:dyDescent="0.25">
      <c r="C3720" s="53">
        <v>44099</v>
      </c>
      <c r="D3720" s="45">
        <v>0.86458333333333337</v>
      </c>
      <c r="E3720" s="45" t="s">
        <v>8</v>
      </c>
      <c r="F3720" s="54">
        <v>8</v>
      </c>
      <c r="G3720" s="52">
        <f t="shared" si="174"/>
        <v>2043</v>
      </c>
      <c r="H3720" s="45">
        <f t="shared" si="175"/>
        <v>2</v>
      </c>
      <c r="I3720" s="43">
        <f t="shared" si="176"/>
        <v>3</v>
      </c>
    </row>
    <row r="3721" spans="3:9" hidden="1" x14ac:dyDescent="0.25">
      <c r="C3721" s="53">
        <v>44099</v>
      </c>
      <c r="D3721" s="45">
        <v>0.86458333333333337</v>
      </c>
      <c r="E3721" s="45" t="s">
        <v>8</v>
      </c>
      <c r="F3721" s="54">
        <v>8</v>
      </c>
      <c r="G3721" s="52">
        <f t="shared" si="174"/>
        <v>2043</v>
      </c>
      <c r="H3721" s="45">
        <f t="shared" si="175"/>
        <v>1</v>
      </c>
      <c r="I3721" s="43">
        <f t="shared" si="176"/>
        <v>3</v>
      </c>
    </row>
    <row r="3722" spans="3:9" x14ac:dyDescent="0.25">
      <c r="C3722" s="53">
        <v>44100</v>
      </c>
      <c r="D3722" s="45">
        <v>0.53125</v>
      </c>
      <c r="E3722" s="45" t="s">
        <v>261</v>
      </c>
      <c r="F3722" s="54">
        <v>1</v>
      </c>
      <c r="G3722" s="52">
        <f t="shared" si="174"/>
        <v>2044</v>
      </c>
      <c r="H3722" s="45">
        <f t="shared" si="175"/>
        <v>2</v>
      </c>
      <c r="I3722" s="43">
        <f t="shared" si="176"/>
        <v>2</v>
      </c>
    </row>
    <row r="3723" spans="3:9" x14ac:dyDescent="0.25">
      <c r="C3723" s="53">
        <v>44100</v>
      </c>
      <c r="D3723" s="45">
        <v>0.53125</v>
      </c>
      <c r="E3723" s="45" t="s">
        <v>261</v>
      </c>
      <c r="F3723" s="54">
        <v>1</v>
      </c>
      <c r="G3723" s="52">
        <f t="shared" si="174"/>
        <v>2044</v>
      </c>
      <c r="H3723" s="45">
        <f t="shared" si="175"/>
        <v>1</v>
      </c>
      <c r="I3723" s="43">
        <f t="shared" si="176"/>
        <v>2</v>
      </c>
    </row>
    <row r="3724" spans="3:9" hidden="1" x14ac:dyDescent="0.25">
      <c r="C3724" s="53">
        <v>44100</v>
      </c>
      <c r="D3724" s="45">
        <v>0.57986111111111105</v>
      </c>
      <c r="E3724" s="45" t="s">
        <v>261</v>
      </c>
      <c r="F3724" s="54">
        <v>3</v>
      </c>
      <c r="G3724" s="52">
        <f t="shared" si="174"/>
        <v>2045</v>
      </c>
      <c r="H3724" s="45">
        <f t="shared" si="175"/>
        <v>3</v>
      </c>
      <c r="I3724" s="43">
        <f t="shared" si="176"/>
        <v>3</v>
      </c>
    </row>
    <row r="3725" spans="3:9" hidden="1" x14ac:dyDescent="0.25">
      <c r="C3725" s="53">
        <v>44100</v>
      </c>
      <c r="D3725" s="45">
        <v>0.57986111111111105</v>
      </c>
      <c r="E3725" s="45" t="s">
        <v>261</v>
      </c>
      <c r="F3725" s="54">
        <v>3</v>
      </c>
      <c r="G3725" s="52">
        <f t="shared" si="174"/>
        <v>2045</v>
      </c>
      <c r="H3725" s="45">
        <f t="shared" si="175"/>
        <v>2</v>
      </c>
      <c r="I3725" s="43">
        <f t="shared" si="176"/>
        <v>3</v>
      </c>
    </row>
    <row r="3726" spans="3:9" hidden="1" x14ac:dyDescent="0.25">
      <c r="C3726" s="53">
        <v>44100</v>
      </c>
      <c r="D3726" s="45">
        <v>0.57986111111111105</v>
      </c>
      <c r="E3726" s="45" t="s">
        <v>261</v>
      </c>
      <c r="F3726" s="54">
        <v>3</v>
      </c>
      <c r="G3726" s="52">
        <f t="shared" si="174"/>
        <v>2045</v>
      </c>
      <c r="H3726" s="45">
        <f t="shared" si="175"/>
        <v>1</v>
      </c>
      <c r="I3726" s="43">
        <f t="shared" si="176"/>
        <v>3</v>
      </c>
    </row>
    <row r="3727" spans="3:9" x14ac:dyDescent="0.25">
      <c r="C3727" s="53">
        <v>44100</v>
      </c>
      <c r="D3727" s="45">
        <v>0.60416666666666663</v>
      </c>
      <c r="E3727" s="45" t="s">
        <v>261</v>
      </c>
      <c r="F3727" s="54">
        <v>4</v>
      </c>
      <c r="G3727" s="52">
        <f t="shared" si="174"/>
        <v>2046</v>
      </c>
      <c r="H3727" s="45">
        <f t="shared" si="175"/>
        <v>2</v>
      </c>
      <c r="I3727" s="43">
        <f t="shared" si="176"/>
        <v>2</v>
      </c>
    </row>
    <row r="3728" spans="3:9" x14ac:dyDescent="0.25">
      <c r="C3728" s="53">
        <v>44100</v>
      </c>
      <c r="D3728" s="45">
        <v>0.60416666666666663</v>
      </c>
      <c r="E3728" s="45" t="s">
        <v>261</v>
      </c>
      <c r="F3728" s="54">
        <v>4</v>
      </c>
      <c r="G3728" s="52">
        <f t="shared" si="174"/>
        <v>2046</v>
      </c>
      <c r="H3728" s="45">
        <f t="shared" si="175"/>
        <v>1</v>
      </c>
      <c r="I3728" s="43">
        <f t="shared" si="176"/>
        <v>2</v>
      </c>
    </row>
    <row r="3729" spans="3:9" hidden="1" x14ac:dyDescent="0.25">
      <c r="C3729" s="53">
        <v>44100</v>
      </c>
      <c r="D3729" s="45">
        <v>0.63194444444444442</v>
      </c>
      <c r="E3729" s="45" t="s">
        <v>261</v>
      </c>
      <c r="F3729" s="54">
        <v>5</v>
      </c>
      <c r="G3729" s="52">
        <f t="shared" si="174"/>
        <v>2047</v>
      </c>
      <c r="H3729" s="45">
        <f t="shared" si="175"/>
        <v>3</v>
      </c>
      <c r="I3729" s="43">
        <f t="shared" si="176"/>
        <v>3</v>
      </c>
    </row>
    <row r="3730" spans="3:9" hidden="1" x14ac:dyDescent="0.25">
      <c r="C3730" s="53">
        <v>44100</v>
      </c>
      <c r="D3730" s="45">
        <v>0.63194444444444442</v>
      </c>
      <c r="E3730" s="45" t="s">
        <v>261</v>
      </c>
      <c r="F3730" s="54">
        <v>5</v>
      </c>
      <c r="G3730" s="52">
        <f t="shared" si="174"/>
        <v>2047</v>
      </c>
      <c r="H3730" s="45">
        <f t="shared" si="175"/>
        <v>2</v>
      </c>
      <c r="I3730" s="43">
        <f t="shared" si="176"/>
        <v>3</v>
      </c>
    </row>
    <row r="3731" spans="3:9" hidden="1" x14ac:dyDescent="0.25">
      <c r="C3731" s="53">
        <v>44100</v>
      </c>
      <c r="D3731" s="45">
        <v>0.63194444444444442</v>
      </c>
      <c r="E3731" s="45" t="s">
        <v>261</v>
      </c>
      <c r="F3731" s="54">
        <v>5</v>
      </c>
      <c r="G3731" s="52">
        <f t="shared" si="174"/>
        <v>2047</v>
      </c>
      <c r="H3731" s="45">
        <f t="shared" si="175"/>
        <v>1</v>
      </c>
      <c r="I3731" s="43">
        <f t="shared" si="176"/>
        <v>3</v>
      </c>
    </row>
    <row r="3732" spans="3:9" hidden="1" x14ac:dyDescent="0.25">
      <c r="C3732" s="53">
        <v>44100</v>
      </c>
      <c r="D3732" s="45">
        <v>0.71180555555555547</v>
      </c>
      <c r="E3732" s="45" t="s">
        <v>261</v>
      </c>
      <c r="F3732" s="54">
        <v>8</v>
      </c>
      <c r="G3732" s="52">
        <f t="shared" si="174"/>
        <v>2048</v>
      </c>
      <c r="H3732" s="45">
        <f t="shared" si="175"/>
        <v>3</v>
      </c>
      <c r="I3732" s="43">
        <f t="shared" si="176"/>
        <v>3</v>
      </c>
    </row>
    <row r="3733" spans="3:9" hidden="1" x14ac:dyDescent="0.25">
      <c r="C3733" s="53">
        <v>44100</v>
      </c>
      <c r="D3733" s="45">
        <v>0.71180555555555547</v>
      </c>
      <c r="E3733" s="45" t="s">
        <v>261</v>
      </c>
      <c r="F3733" s="54">
        <v>8</v>
      </c>
      <c r="G3733" s="52">
        <f t="shared" si="174"/>
        <v>2048</v>
      </c>
      <c r="H3733" s="45">
        <f t="shared" si="175"/>
        <v>2</v>
      </c>
      <c r="I3733" s="43">
        <f t="shared" si="176"/>
        <v>3</v>
      </c>
    </row>
    <row r="3734" spans="3:9" hidden="1" x14ac:dyDescent="0.25">
      <c r="C3734" s="53">
        <v>44100</v>
      </c>
      <c r="D3734" s="45">
        <v>0.71180555555555547</v>
      </c>
      <c r="E3734" s="45" t="s">
        <v>261</v>
      </c>
      <c r="F3734" s="54">
        <v>8</v>
      </c>
      <c r="G3734" s="52">
        <f t="shared" si="174"/>
        <v>2048</v>
      </c>
      <c r="H3734" s="45">
        <f t="shared" si="175"/>
        <v>1</v>
      </c>
      <c r="I3734" s="43">
        <f t="shared" si="176"/>
        <v>3</v>
      </c>
    </row>
    <row r="3735" spans="3:9" hidden="1" x14ac:dyDescent="0.25">
      <c r="C3735" s="53">
        <v>44100</v>
      </c>
      <c r="D3735" s="45">
        <v>0.73958333333333337</v>
      </c>
      <c r="E3735" s="45" t="s">
        <v>261</v>
      </c>
      <c r="F3735" s="54">
        <v>9</v>
      </c>
      <c r="G3735" s="52">
        <f t="shared" si="174"/>
        <v>2049</v>
      </c>
      <c r="H3735" s="45">
        <f t="shared" si="175"/>
        <v>3</v>
      </c>
      <c r="I3735" s="43">
        <f t="shared" si="176"/>
        <v>3</v>
      </c>
    </row>
    <row r="3736" spans="3:9" hidden="1" x14ac:dyDescent="0.25">
      <c r="C3736" s="53">
        <v>44100</v>
      </c>
      <c r="D3736" s="45">
        <v>0.73958333333333337</v>
      </c>
      <c r="E3736" s="45" t="s">
        <v>261</v>
      </c>
      <c r="F3736" s="54">
        <v>9</v>
      </c>
      <c r="G3736" s="52">
        <f t="shared" si="174"/>
        <v>2049</v>
      </c>
      <c r="H3736" s="45">
        <f t="shared" si="175"/>
        <v>2</v>
      </c>
      <c r="I3736" s="43">
        <f t="shared" si="176"/>
        <v>3</v>
      </c>
    </row>
    <row r="3737" spans="3:9" hidden="1" x14ac:dyDescent="0.25">
      <c r="C3737" s="53">
        <v>44100</v>
      </c>
      <c r="D3737" s="45">
        <v>0.73958333333333337</v>
      </c>
      <c r="E3737" s="45" t="s">
        <v>261</v>
      </c>
      <c r="F3737" s="54">
        <v>9</v>
      </c>
      <c r="G3737" s="52">
        <f t="shared" si="174"/>
        <v>2049</v>
      </c>
      <c r="H3737" s="45">
        <f t="shared" si="175"/>
        <v>1</v>
      </c>
      <c r="I3737" s="43">
        <f t="shared" si="176"/>
        <v>3</v>
      </c>
    </row>
    <row r="3738" spans="3:9" hidden="1" x14ac:dyDescent="0.25">
      <c r="C3738" s="53">
        <v>44107</v>
      </c>
      <c r="D3738" s="45">
        <v>0.55208333333333337</v>
      </c>
      <c r="E3738" s="45" t="s">
        <v>915</v>
      </c>
      <c r="F3738" s="54">
        <v>3</v>
      </c>
      <c r="G3738" s="52">
        <f t="shared" si="174"/>
        <v>2050</v>
      </c>
      <c r="H3738" s="45">
        <f t="shared" si="175"/>
        <v>3</v>
      </c>
      <c r="I3738" s="43">
        <f t="shared" si="176"/>
        <v>3</v>
      </c>
    </row>
    <row r="3739" spans="3:9" hidden="1" x14ac:dyDescent="0.25">
      <c r="C3739" s="53">
        <v>44107</v>
      </c>
      <c r="D3739" s="45">
        <v>0.55208333333333337</v>
      </c>
      <c r="E3739" s="45" t="s">
        <v>915</v>
      </c>
      <c r="F3739" s="54">
        <v>3</v>
      </c>
      <c r="G3739" s="52">
        <f t="shared" si="174"/>
        <v>2050</v>
      </c>
      <c r="H3739" s="45">
        <f t="shared" si="175"/>
        <v>2</v>
      </c>
      <c r="I3739" s="43">
        <f t="shared" si="176"/>
        <v>3</v>
      </c>
    </row>
    <row r="3740" spans="3:9" hidden="1" x14ac:dyDescent="0.25">
      <c r="C3740" s="53">
        <v>44107</v>
      </c>
      <c r="D3740" s="45">
        <v>0.55208333333333337</v>
      </c>
      <c r="E3740" s="45" t="s">
        <v>915</v>
      </c>
      <c r="F3740" s="54">
        <v>3</v>
      </c>
      <c r="G3740" s="52">
        <f t="shared" si="174"/>
        <v>2050</v>
      </c>
      <c r="H3740" s="45">
        <f t="shared" si="175"/>
        <v>1</v>
      </c>
      <c r="I3740" s="43">
        <f t="shared" si="176"/>
        <v>3</v>
      </c>
    </row>
    <row r="3741" spans="3:9" hidden="1" x14ac:dyDescent="0.25">
      <c r="C3741" s="53">
        <v>44107</v>
      </c>
      <c r="D3741" s="45">
        <v>0.57638888888888895</v>
      </c>
      <c r="E3741" s="45" t="s">
        <v>915</v>
      </c>
      <c r="F3741" s="54">
        <v>4</v>
      </c>
      <c r="G3741" s="52">
        <f t="shared" si="174"/>
        <v>2051</v>
      </c>
      <c r="H3741" s="45">
        <f t="shared" si="175"/>
        <v>3</v>
      </c>
      <c r="I3741" s="43">
        <f t="shared" si="176"/>
        <v>3</v>
      </c>
    </row>
    <row r="3742" spans="3:9" hidden="1" x14ac:dyDescent="0.25">
      <c r="C3742" s="53">
        <v>44107</v>
      </c>
      <c r="D3742" s="45">
        <v>0.57638888888888895</v>
      </c>
      <c r="E3742" s="45" t="s">
        <v>915</v>
      </c>
      <c r="F3742" s="54">
        <v>4</v>
      </c>
      <c r="G3742" s="52">
        <f t="shared" si="174"/>
        <v>2051</v>
      </c>
      <c r="H3742" s="45">
        <f t="shared" si="175"/>
        <v>2</v>
      </c>
      <c r="I3742" s="43">
        <f t="shared" si="176"/>
        <v>3</v>
      </c>
    </row>
    <row r="3743" spans="3:9" hidden="1" x14ac:dyDescent="0.25">
      <c r="C3743" s="53">
        <v>44107</v>
      </c>
      <c r="D3743" s="45">
        <v>0.57638888888888895</v>
      </c>
      <c r="E3743" s="45" t="s">
        <v>915</v>
      </c>
      <c r="F3743" s="54">
        <v>4</v>
      </c>
      <c r="G3743" s="52">
        <f t="shared" si="174"/>
        <v>2051</v>
      </c>
      <c r="H3743" s="45">
        <f t="shared" si="175"/>
        <v>1</v>
      </c>
      <c r="I3743" s="43">
        <f t="shared" si="176"/>
        <v>3</v>
      </c>
    </row>
    <row r="3744" spans="3:9" hidden="1" x14ac:dyDescent="0.25">
      <c r="C3744" s="53">
        <v>44107</v>
      </c>
      <c r="D3744" s="45">
        <v>0.62847222222222221</v>
      </c>
      <c r="E3744" s="45" t="s">
        <v>915</v>
      </c>
      <c r="F3744" s="54">
        <v>6</v>
      </c>
      <c r="G3744" s="52">
        <f t="shared" si="174"/>
        <v>2052</v>
      </c>
      <c r="H3744" s="45">
        <f t="shared" si="175"/>
        <v>3</v>
      </c>
      <c r="I3744" s="43">
        <f t="shared" si="176"/>
        <v>3</v>
      </c>
    </row>
    <row r="3745" spans="3:9" hidden="1" x14ac:dyDescent="0.25">
      <c r="C3745" s="53">
        <v>44107</v>
      </c>
      <c r="D3745" s="45">
        <v>0.62847222222222221</v>
      </c>
      <c r="E3745" s="45" t="s">
        <v>915</v>
      </c>
      <c r="F3745" s="54">
        <v>6</v>
      </c>
      <c r="G3745" s="52">
        <f t="shared" si="174"/>
        <v>2052</v>
      </c>
      <c r="H3745" s="45">
        <f t="shared" si="175"/>
        <v>2</v>
      </c>
      <c r="I3745" s="43">
        <f t="shared" si="176"/>
        <v>3</v>
      </c>
    </row>
    <row r="3746" spans="3:9" hidden="1" x14ac:dyDescent="0.25">
      <c r="C3746" s="53">
        <v>44107</v>
      </c>
      <c r="D3746" s="45">
        <v>0.62847222222222221</v>
      </c>
      <c r="E3746" s="45" t="s">
        <v>915</v>
      </c>
      <c r="F3746" s="54">
        <v>6</v>
      </c>
      <c r="G3746" s="52">
        <f t="shared" si="174"/>
        <v>2052</v>
      </c>
      <c r="H3746" s="45">
        <f t="shared" si="175"/>
        <v>1</v>
      </c>
      <c r="I3746" s="43">
        <f t="shared" si="176"/>
        <v>3</v>
      </c>
    </row>
    <row r="3747" spans="3:9" hidden="1" x14ac:dyDescent="0.25">
      <c r="C3747" s="53">
        <v>44107</v>
      </c>
      <c r="D3747" s="45">
        <v>0.65625</v>
      </c>
      <c r="E3747" s="45" t="s">
        <v>915</v>
      </c>
      <c r="F3747" s="54">
        <v>7</v>
      </c>
      <c r="G3747" s="52">
        <f t="shared" si="174"/>
        <v>2053</v>
      </c>
      <c r="H3747" s="45">
        <f t="shared" si="175"/>
        <v>3</v>
      </c>
      <c r="I3747" s="43">
        <f t="shared" si="176"/>
        <v>3</v>
      </c>
    </row>
    <row r="3748" spans="3:9" hidden="1" x14ac:dyDescent="0.25">
      <c r="C3748" s="53">
        <v>44107</v>
      </c>
      <c r="D3748" s="45">
        <v>0.65625</v>
      </c>
      <c r="E3748" s="45" t="s">
        <v>915</v>
      </c>
      <c r="F3748" s="54">
        <v>7</v>
      </c>
      <c r="G3748" s="52">
        <f t="shared" si="174"/>
        <v>2053</v>
      </c>
      <c r="H3748" s="45">
        <f t="shared" si="175"/>
        <v>2</v>
      </c>
      <c r="I3748" s="43">
        <f t="shared" si="176"/>
        <v>3</v>
      </c>
    </row>
    <row r="3749" spans="3:9" hidden="1" x14ac:dyDescent="0.25">
      <c r="C3749" s="53">
        <v>44107</v>
      </c>
      <c r="D3749" s="45">
        <v>0.65625</v>
      </c>
      <c r="E3749" s="45" t="s">
        <v>915</v>
      </c>
      <c r="F3749" s="54">
        <v>7</v>
      </c>
      <c r="G3749" s="52">
        <f t="shared" si="174"/>
        <v>2053</v>
      </c>
      <c r="H3749" s="45">
        <f t="shared" si="175"/>
        <v>1</v>
      </c>
      <c r="I3749" s="43">
        <f t="shared" si="176"/>
        <v>3</v>
      </c>
    </row>
    <row r="3750" spans="3:9" hidden="1" x14ac:dyDescent="0.25">
      <c r="C3750" s="53">
        <v>44107</v>
      </c>
      <c r="D3750" s="45">
        <v>0.68402777777777779</v>
      </c>
      <c r="E3750" s="45" t="s">
        <v>915</v>
      </c>
      <c r="F3750" s="54">
        <v>8</v>
      </c>
      <c r="G3750" s="52">
        <f t="shared" si="174"/>
        <v>2054</v>
      </c>
      <c r="H3750" s="45">
        <f t="shared" si="175"/>
        <v>3</v>
      </c>
      <c r="I3750" s="43">
        <f t="shared" si="176"/>
        <v>3</v>
      </c>
    </row>
    <row r="3751" spans="3:9" hidden="1" x14ac:dyDescent="0.25">
      <c r="C3751" s="53">
        <v>44107</v>
      </c>
      <c r="D3751" s="45">
        <v>0.68402777777777779</v>
      </c>
      <c r="E3751" s="45" t="s">
        <v>915</v>
      </c>
      <c r="F3751" s="54">
        <v>8</v>
      </c>
      <c r="G3751" s="52">
        <f t="shared" si="174"/>
        <v>2054</v>
      </c>
      <c r="H3751" s="45">
        <f t="shared" si="175"/>
        <v>2</v>
      </c>
      <c r="I3751" s="43">
        <f t="shared" si="176"/>
        <v>3</v>
      </c>
    </row>
    <row r="3752" spans="3:9" hidden="1" x14ac:dyDescent="0.25">
      <c r="C3752" s="53">
        <v>44107</v>
      </c>
      <c r="D3752" s="45">
        <v>0.68402777777777779</v>
      </c>
      <c r="E3752" s="45" t="s">
        <v>915</v>
      </c>
      <c r="F3752" s="54">
        <v>8</v>
      </c>
      <c r="G3752" s="52">
        <f t="shared" si="174"/>
        <v>2054</v>
      </c>
      <c r="H3752" s="45">
        <f t="shared" si="175"/>
        <v>1</v>
      </c>
      <c r="I3752" s="43">
        <f t="shared" si="176"/>
        <v>3</v>
      </c>
    </row>
    <row r="3753" spans="3:9" x14ac:dyDescent="0.25">
      <c r="C3753" s="53">
        <v>44114</v>
      </c>
      <c r="D3753" s="45">
        <v>0.55902777777777779</v>
      </c>
      <c r="E3753" s="45" t="s">
        <v>261</v>
      </c>
      <c r="F3753" s="54">
        <v>3</v>
      </c>
      <c r="G3753" s="52">
        <f t="shared" si="174"/>
        <v>2055</v>
      </c>
      <c r="H3753" s="45">
        <f t="shared" si="175"/>
        <v>2</v>
      </c>
      <c r="I3753" s="43">
        <f t="shared" si="176"/>
        <v>2</v>
      </c>
    </row>
    <row r="3754" spans="3:9" x14ac:dyDescent="0.25">
      <c r="C3754" s="53">
        <v>44114</v>
      </c>
      <c r="D3754" s="45">
        <v>0.55902777777777779</v>
      </c>
      <c r="E3754" s="45" t="s">
        <v>261</v>
      </c>
      <c r="F3754" s="54">
        <v>3</v>
      </c>
      <c r="G3754" s="52">
        <f t="shared" si="174"/>
        <v>2055</v>
      </c>
      <c r="H3754" s="45">
        <f t="shared" si="175"/>
        <v>1</v>
      </c>
      <c r="I3754" s="43">
        <f t="shared" si="176"/>
        <v>2</v>
      </c>
    </row>
    <row r="3755" spans="3:9" hidden="1" x14ac:dyDescent="0.25">
      <c r="C3755" s="53">
        <v>44114</v>
      </c>
      <c r="D3755" s="45">
        <v>0.58333333333333337</v>
      </c>
      <c r="E3755" s="45" t="s">
        <v>261</v>
      </c>
      <c r="F3755" s="54">
        <v>4</v>
      </c>
      <c r="G3755" s="52">
        <f t="shared" si="174"/>
        <v>2056</v>
      </c>
      <c r="H3755" s="45">
        <f t="shared" si="175"/>
        <v>3</v>
      </c>
      <c r="I3755" s="43">
        <f t="shared" si="176"/>
        <v>3</v>
      </c>
    </row>
    <row r="3756" spans="3:9" hidden="1" x14ac:dyDescent="0.25">
      <c r="C3756" s="53">
        <v>44114</v>
      </c>
      <c r="D3756" s="45">
        <v>0.58333333333333337</v>
      </c>
      <c r="E3756" s="45" t="s">
        <v>261</v>
      </c>
      <c r="F3756" s="54">
        <v>4</v>
      </c>
      <c r="G3756" s="52">
        <f t="shared" si="174"/>
        <v>2056</v>
      </c>
      <c r="H3756" s="45">
        <f t="shared" si="175"/>
        <v>2</v>
      </c>
      <c r="I3756" s="43">
        <f t="shared" si="176"/>
        <v>3</v>
      </c>
    </row>
    <row r="3757" spans="3:9" hidden="1" x14ac:dyDescent="0.25">
      <c r="C3757" s="53">
        <v>44114</v>
      </c>
      <c r="D3757" s="45">
        <v>0.58333333333333337</v>
      </c>
      <c r="E3757" s="45" t="s">
        <v>261</v>
      </c>
      <c r="F3757" s="54">
        <v>4</v>
      </c>
      <c r="G3757" s="52">
        <f t="shared" si="174"/>
        <v>2056</v>
      </c>
      <c r="H3757" s="45">
        <f t="shared" si="175"/>
        <v>1</v>
      </c>
      <c r="I3757" s="43">
        <f t="shared" si="176"/>
        <v>3</v>
      </c>
    </row>
    <row r="3758" spans="3:9" hidden="1" x14ac:dyDescent="0.25">
      <c r="C3758" s="53">
        <v>44114</v>
      </c>
      <c r="D3758" s="45">
        <v>0.60763888888888895</v>
      </c>
      <c r="E3758" s="45" t="s">
        <v>261</v>
      </c>
      <c r="F3758" s="54">
        <v>5</v>
      </c>
      <c r="G3758" s="52">
        <f t="shared" si="174"/>
        <v>2057</v>
      </c>
      <c r="H3758" s="45">
        <f t="shared" si="175"/>
        <v>3</v>
      </c>
      <c r="I3758" s="43">
        <f t="shared" si="176"/>
        <v>3</v>
      </c>
    </row>
    <row r="3759" spans="3:9" hidden="1" x14ac:dyDescent="0.25">
      <c r="C3759" s="53">
        <v>44114</v>
      </c>
      <c r="D3759" s="45">
        <v>0.60763888888888895</v>
      </c>
      <c r="E3759" s="45" t="s">
        <v>261</v>
      </c>
      <c r="F3759" s="54">
        <v>5</v>
      </c>
      <c r="G3759" s="52">
        <f t="shared" si="174"/>
        <v>2057</v>
      </c>
      <c r="H3759" s="45">
        <f t="shared" si="175"/>
        <v>2</v>
      </c>
      <c r="I3759" s="43">
        <f t="shared" si="176"/>
        <v>3</v>
      </c>
    </row>
    <row r="3760" spans="3:9" hidden="1" x14ac:dyDescent="0.25">
      <c r="C3760" s="53">
        <v>44114</v>
      </c>
      <c r="D3760" s="45">
        <v>0.60763888888888895</v>
      </c>
      <c r="E3760" s="45" t="s">
        <v>261</v>
      </c>
      <c r="F3760" s="54">
        <v>5</v>
      </c>
      <c r="G3760" s="52">
        <f t="shared" si="174"/>
        <v>2057</v>
      </c>
      <c r="H3760" s="45">
        <f t="shared" si="175"/>
        <v>1</v>
      </c>
      <c r="I3760" s="43">
        <f t="shared" si="176"/>
        <v>3</v>
      </c>
    </row>
    <row r="3761" spans="3:9" x14ac:dyDescent="0.25">
      <c r="C3761" s="53">
        <v>44114</v>
      </c>
      <c r="D3761" s="45">
        <v>0.63194444444444442</v>
      </c>
      <c r="E3761" s="45" t="s">
        <v>261</v>
      </c>
      <c r="F3761" s="54">
        <v>6</v>
      </c>
      <c r="G3761" s="52">
        <f t="shared" si="174"/>
        <v>2058</v>
      </c>
      <c r="H3761" s="45">
        <f t="shared" si="175"/>
        <v>2</v>
      </c>
      <c r="I3761" s="43">
        <f t="shared" si="176"/>
        <v>2</v>
      </c>
    </row>
    <row r="3762" spans="3:9" x14ac:dyDescent="0.25">
      <c r="C3762" s="53">
        <v>44114</v>
      </c>
      <c r="D3762" s="45">
        <v>0.63194444444444442</v>
      </c>
      <c r="E3762" s="45" t="s">
        <v>261</v>
      </c>
      <c r="F3762" s="54">
        <v>6</v>
      </c>
      <c r="G3762" s="52">
        <f t="shared" si="174"/>
        <v>2058</v>
      </c>
      <c r="H3762" s="45">
        <f t="shared" si="175"/>
        <v>1</v>
      </c>
      <c r="I3762" s="43">
        <f t="shared" si="176"/>
        <v>2</v>
      </c>
    </row>
    <row r="3763" spans="3:9" hidden="1" x14ac:dyDescent="0.25">
      <c r="C3763" s="53">
        <v>44114</v>
      </c>
      <c r="D3763" s="45">
        <v>0.71527777777777779</v>
      </c>
      <c r="E3763" s="45" t="s">
        <v>261</v>
      </c>
      <c r="F3763" s="54">
        <v>9</v>
      </c>
      <c r="G3763" s="52">
        <f t="shared" si="174"/>
        <v>2059</v>
      </c>
      <c r="H3763" s="45">
        <f t="shared" si="175"/>
        <v>3</v>
      </c>
      <c r="I3763" s="43">
        <f t="shared" si="176"/>
        <v>3</v>
      </c>
    </row>
    <row r="3764" spans="3:9" hidden="1" x14ac:dyDescent="0.25">
      <c r="C3764" s="53">
        <v>44114</v>
      </c>
      <c r="D3764" s="45">
        <v>0.71527777777777779</v>
      </c>
      <c r="E3764" s="45" t="s">
        <v>261</v>
      </c>
      <c r="F3764" s="54">
        <v>9</v>
      </c>
      <c r="G3764" s="52">
        <f t="shared" si="174"/>
        <v>2059</v>
      </c>
      <c r="H3764" s="45">
        <f t="shared" si="175"/>
        <v>2</v>
      </c>
      <c r="I3764" s="43">
        <f t="shared" si="176"/>
        <v>3</v>
      </c>
    </row>
    <row r="3765" spans="3:9" hidden="1" x14ac:dyDescent="0.25">
      <c r="C3765" s="53">
        <v>44114</v>
      </c>
      <c r="D3765" s="45">
        <v>0.71527777777777779</v>
      </c>
      <c r="E3765" s="45" t="s">
        <v>261</v>
      </c>
      <c r="F3765" s="54">
        <v>9</v>
      </c>
      <c r="G3765" s="52">
        <f t="shared" si="174"/>
        <v>2059</v>
      </c>
      <c r="H3765" s="45">
        <f t="shared" si="175"/>
        <v>1</v>
      </c>
      <c r="I3765" s="43">
        <f t="shared" si="176"/>
        <v>3</v>
      </c>
    </row>
    <row r="3766" spans="3:9" hidden="1" x14ac:dyDescent="0.25">
      <c r="C3766" s="53">
        <v>44114</v>
      </c>
      <c r="D3766" s="45">
        <v>0.73958333333333337</v>
      </c>
      <c r="E3766" s="45" t="s">
        <v>261</v>
      </c>
      <c r="F3766" s="54">
        <v>10</v>
      </c>
      <c r="G3766" s="52">
        <f t="shared" si="174"/>
        <v>2060</v>
      </c>
      <c r="H3766" s="45">
        <f t="shared" si="175"/>
        <v>3</v>
      </c>
      <c r="I3766" s="43">
        <f t="shared" si="176"/>
        <v>3</v>
      </c>
    </row>
    <row r="3767" spans="3:9" hidden="1" x14ac:dyDescent="0.25">
      <c r="C3767" s="53">
        <v>44114</v>
      </c>
      <c r="D3767" s="45">
        <v>0.73958333333333337</v>
      </c>
      <c r="E3767" s="45" t="s">
        <v>261</v>
      </c>
      <c r="F3767" s="54">
        <v>10</v>
      </c>
      <c r="G3767" s="52">
        <f t="shared" si="174"/>
        <v>2060</v>
      </c>
      <c r="H3767" s="45">
        <f t="shared" si="175"/>
        <v>2</v>
      </c>
      <c r="I3767" s="43">
        <f t="shared" si="176"/>
        <v>3</v>
      </c>
    </row>
    <row r="3768" spans="3:9" hidden="1" x14ac:dyDescent="0.25">
      <c r="C3768" s="53">
        <v>44114</v>
      </c>
      <c r="D3768" s="45">
        <v>0.73958333333333337</v>
      </c>
      <c r="E3768" s="45" t="s">
        <v>261</v>
      </c>
      <c r="F3768" s="54">
        <v>10</v>
      </c>
      <c r="G3768" s="52">
        <f t="shared" si="174"/>
        <v>2060</v>
      </c>
      <c r="H3768" s="45">
        <f t="shared" si="175"/>
        <v>1</v>
      </c>
      <c r="I3768" s="43">
        <f t="shared" si="176"/>
        <v>3</v>
      </c>
    </row>
    <row r="3769" spans="3:9" hidden="1" x14ac:dyDescent="0.25">
      <c r="C3769" s="53">
        <v>44118</v>
      </c>
      <c r="D3769" s="45">
        <v>0.58333333333333337</v>
      </c>
      <c r="E3769" s="45" t="s">
        <v>261</v>
      </c>
      <c r="F3769" s="54">
        <v>2</v>
      </c>
      <c r="G3769" s="52">
        <f t="shared" si="174"/>
        <v>2061</v>
      </c>
      <c r="H3769" s="45">
        <f t="shared" si="175"/>
        <v>3</v>
      </c>
      <c r="I3769" s="43">
        <f t="shared" si="176"/>
        <v>3</v>
      </c>
    </row>
    <row r="3770" spans="3:9" hidden="1" x14ac:dyDescent="0.25">
      <c r="C3770" s="53">
        <v>44118</v>
      </c>
      <c r="D3770" s="45">
        <v>0.58333333333333337</v>
      </c>
      <c r="E3770" s="45" t="s">
        <v>261</v>
      </c>
      <c r="F3770" s="54">
        <v>2</v>
      </c>
      <c r="G3770" s="52">
        <f t="shared" si="174"/>
        <v>2061</v>
      </c>
      <c r="H3770" s="45">
        <f t="shared" si="175"/>
        <v>2</v>
      </c>
      <c r="I3770" s="43">
        <f t="shared" si="176"/>
        <v>3</v>
      </c>
    </row>
    <row r="3771" spans="3:9" hidden="1" x14ac:dyDescent="0.25">
      <c r="C3771" s="53">
        <v>44118</v>
      </c>
      <c r="D3771" s="45">
        <v>0.58333333333333337</v>
      </c>
      <c r="E3771" s="45" t="s">
        <v>261</v>
      </c>
      <c r="F3771" s="54">
        <v>2</v>
      </c>
      <c r="G3771" s="52">
        <f t="shared" si="174"/>
        <v>2061</v>
      </c>
      <c r="H3771" s="45">
        <f t="shared" si="175"/>
        <v>1</v>
      </c>
      <c r="I3771" s="43">
        <f t="shared" si="176"/>
        <v>3</v>
      </c>
    </row>
    <row r="3772" spans="3:9" hidden="1" x14ac:dyDescent="0.25">
      <c r="C3772" s="53">
        <v>44118</v>
      </c>
      <c r="D3772" s="45">
        <v>0.60763888888888895</v>
      </c>
      <c r="E3772" s="45" t="s">
        <v>261</v>
      </c>
      <c r="F3772" s="54">
        <v>3</v>
      </c>
      <c r="G3772" s="52">
        <f t="shared" si="174"/>
        <v>2062</v>
      </c>
      <c r="H3772" s="45">
        <f t="shared" si="175"/>
        <v>3</v>
      </c>
      <c r="I3772" s="43">
        <f t="shared" si="176"/>
        <v>3</v>
      </c>
    </row>
    <row r="3773" spans="3:9" hidden="1" x14ac:dyDescent="0.25">
      <c r="C3773" s="53">
        <v>44118</v>
      </c>
      <c r="D3773" s="45">
        <v>0.60763888888888895</v>
      </c>
      <c r="E3773" s="45" t="s">
        <v>261</v>
      </c>
      <c r="F3773" s="54">
        <v>3</v>
      </c>
      <c r="G3773" s="52">
        <f t="shared" si="174"/>
        <v>2062</v>
      </c>
      <c r="H3773" s="45">
        <f t="shared" si="175"/>
        <v>2</v>
      </c>
      <c r="I3773" s="43">
        <f t="shared" si="176"/>
        <v>3</v>
      </c>
    </row>
    <row r="3774" spans="3:9" hidden="1" x14ac:dyDescent="0.25">
      <c r="C3774" s="53">
        <v>44118</v>
      </c>
      <c r="D3774" s="45">
        <v>0.60763888888888895</v>
      </c>
      <c r="E3774" s="45" t="s">
        <v>261</v>
      </c>
      <c r="F3774" s="54">
        <v>3</v>
      </c>
      <c r="G3774" s="52">
        <f t="shared" si="174"/>
        <v>2062</v>
      </c>
      <c r="H3774" s="45">
        <f t="shared" si="175"/>
        <v>1</v>
      </c>
      <c r="I3774" s="43">
        <f t="shared" si="176"/>
        <v>3</v>
      </c>
    </row>
    <row r="3775" spans="3:9" hidden="1" x14ac:dyDescent="0.25">
      <c r="C3775" s="53">
        <v>44118</v>
      </c>
      <c r="D3775" s="45">
        <v>0.65625</v>
      </c>
      <c r="E3775" s="45" t="s">
        <v>261</v>
      </c>
      <c r="F3775" s="54">
        <v>5</v>
      </c>
      <c r="G3775" s="52">
        <f t="shared" si="174"/>
        <v>2063</v>
      </c>
      <c r="H3775" s="45">
        <f t="shared" si="175"/>
        <v>3</v>
      </c>
      <c r="I3775" s="43">
        <f t="shared" si="176"/>
        <v>3</v>
      </c>
    </row>
    <row r="3776" spans="3:9" hidden="1" x14ac:dyDescent="0.25">
      <c r="C3776" s="53">
        <v>44118</v>
      </c>
      <c r="D3776" s="45">
        <v>0.65625</v>
      </c>
      <c r="E3776" s="45" t="s">
        <v>261</v>
      </c>
      <c r="F3776" s="54">
        <v>5</v>
      </c>
      <c r="G3776" s="52">
        <f t="shared" si="174"/>
        <v>2063</v>
      </c>
      <c r="H3776" s="45">
        <f t="shared" si="175"/>
        <v>2</v>
      </c>
      <c r="I3776" s="43">
        <f t="shared" si="176"/>
        <v>3</v>
      </c>
    </row>
    <row r="3777" spans="3:9" hidden="1" x14ac:dyDescent="0.25">
      <c r="C3777" s="53">
        <v>44118</v>
      </c>
      <c r="D3777" s="45">
        <v>0.65625</v>
      </c>
      <c r="E3777" s="45" t="s">
        <v>261</v>
      </c>
      <c r="F3777" s="54">
        <v>5</v>
      </c>
      <c r="G3777" s="52">
        <f t="shared" si="174"/>
        <v>2063</v>
      </c>
      <c r="H3777" s="45">
        <f t="shared" si="175"/>
        <v>1</v>
      </c>
      <c r="I3777" s="43">
        <f t="shared" si="176"/>
        <v>3</v>
      </c>
    </row>
    <row r="3778" spans="3:9" hidden="1" x14ac:dyDescent="0.25">
      <c r="C3778" s="53">
        <v>44118</v>
      </c>
      <c r="D3778" s="45">
        <v>0.68402777777777779</v>
      </c>
      <c r="E3778" s="45" t="s">
        <v>261</v>
      </c>
      <c r="F3778" s="54">
        <v>6</v>
      </c>
      <c r="G3778" s="52">
        <f t="shared" si="174"/>
        <v>2064</v>
      </c>
      <c r="H3778" s="45">
        <f t="shared" si="175"/>
        <v>3</v>
      </c>
      <c r="I3778" s="43">
        <f t="shared" si="176"/>
        <v>3</v>
      </c>
    </row>
    <row r="3779" spans="3:9" hidden="1" x14ac:dyDescent="0.25">
      <c r="C3779" s="53">
        <v>44118</v>
      </c>
      <c r="D3779" s="45">
        <v>0.68402777777777779</v>
      </c>
      <c r="E3779" s="45" t="s">
        <v>261</v>
      </c>
      <c r="F3779" s="54">
        <v>6</v>
      </c>
      <c r="G3779" s="52">
        <f t="shared" si="174"/>
        <v>2064</v>
      </c>
      <c r="H3779" s="45">
        <f t="shared" si="175"/>
        <v>2</v>
      </c>
      <c r="I3779" s="43">
        <f t="shared" si="176"/>
        <v>3</v>
      </c>
    </row>
    <row r="3780" spans="3:9" hidden="1" x14ac:dyDescent="0.25">
      <c r="C3780" s="53">
        <v>44118</v>
      </c>
      <c r="D3780" s="45">
        <v>0.68402777777777779</v>
      </c>
      <c r="E3780" s="45" t="s">
        <v>261</v>
      </c>
      <c r="F3780" s="54">
        <v>6</v>
      </c>
      <c r="G3780" s="52">
        <f t="shared" si="174"/>
        <v>2064</v>
      </c>
      <c r="H3780" s="45">
        <f t="shared" si="175"/>
        <v>1</v>
      </c>
      <c r="I3780" s="43">
        <f t="shared" si="176"/>
        <v>3</v>
      </c>
    </row>
    <row r="3781" spans="3:9" hidden="1" x14ac:dyDescent="0.25">
      <c r="C3781" s="53">
        <v>44118</v>
      </c>
      <c r="D3781" s="45">
        <v>0.71180555555555547</v>
      </c>
      <c r="E3781" s="45" t="s">
        <v>261</v>
      </c>
      <c r="F3781" s="54">
        <v>7</v>
      </c>
      <c r="G3781" s="52">
        <f t="shared" ref="G3781:G3844" si="177">IF(AND(C3781=C3780,F3781=F3780),G3780,G3780+1)</f>
        <v>2065</v>
      </c>
      <c r="H3781" s="45">
        <f t="shared" si="175"/>
        <v>3</v>
      </c>
      <c r="I3781" s="43">
        <f t="shared" si="176"/>
        <v>3</v>
      </c>
    </row>
    <row r="3782" spans="3:9" hidden="1" x14ac:dyDescent="0.25">
      <c r="C3782" s="53">
        <v>44118</v>
      </c>
      <c r="D3782" s="45">
        <v>0.71180555555555547</v>
      </c>
      <c r="E3782" s="45" t="s">
        <v>261</v>
      </c>
      <c r="F3782" s="54">
        <v>7</v>
      </c>
      <c r="G3782" s="52">
        <f t="shared" si="177"/>
        <v>2065</v>
      </c>
      <c r="H3782" s="45">
        <f t="shared" ref="H3782:H3845" si="178">IF(G3782=G3784,3,IF(G3782=G3783,2,1))</f>
        <v>2</v>
      </c>
      <c r="I3782" s="43">
        <f t="shared" ref="I3782:I3845" si="179">IF(H3780=3,3,IF(H3781=3,3,IF(H3781=2,2,H3782)))</f>
        <v>3</v>
      </c>
    </row>
    <row r="3783" spans="3:9" hidden="1" x14ac:dyDescent="0.25">
      <c r="C3783" s="53">
        <v>44118</v>
      </c>
      <c r="D3783" s="45">
        <v>0.71180555555555547</v>
      </c>
      <c r="E3783" s="45" t="s">
        <v>261</v>
      </c>
      <c r="F3783" s="54">
        <v>7</v>
      </c>
      <c r="G3783" s="52">
        <f t="shared" si="177"/>
        <v>2065</v>
      </c>
      <c r="H3783" s="45">
        <f t="shared" si="178"/>
        <v>1</v>
      </c>
      <c r="I3783" s="43">
        <f t="shared" si="179"/>
        <v>3</v>
      </c>
    </row>
    <row r="3784" spans="3:9" hidden="1" x14ac:dyDescent="0.25">
      <c r="C3784" s="53">
        <v>44118</v>
      </c>
      <c r="D3784" s="45">
        <v>0.73958333333333337</v>
      </c>
      <c r="E3784" s="45" t="s">
        <v>261</v>
      </c>
      <c r="F3784" s="54">
        <v>8</v>
      </c>
      <c r="G3784" s="52">
        <f t="shared" si="177"/>
        <v>2066</v>
      </c>
      <c r="H3784" s="45">
        <f t="shared" si="178"/>
        <v>3</v>
      </c>
      <c r="I3784" s="43">
        <f t="shared" si="179"/>
        <v>3</v>
      </c>
    </row>
    <row r="3785" spans="3:9" hidden="1" x14ac:dyDescent="0.25">
      <c r="C3785" s="53">
        <v>44118</v>
      </c>
      <c r="D3785" s="45">
        <v>0.73958333333333337</v>
      </c>
      <c r="E3785" s="45" t="s">
        <v>261</v>
      </c>
      <c r="F3785" s="54">
        <v>8</v>
      </c>
      <c r="G3785" s="52">
        <f t="shared" si="177"/>
        <v>2066</v>
      </c>
      <c r="H3785" s="45">
        <f t="shared" si="178"/>
        <v>2</v>
      </c>
      <c r="I3785" s="43">
        <f t="shared" si="179"/>
        <v>3</v>
      </c>
    </row>
    <row r="3786" spans="3:9" hidden="1" x14ac:dyDescent="0.25">
      <c r="C3786" s="53">
        <v>44118</v>
      </c>
      <c r="D3786" s="45">
        <v>0.73958333333333337</v>
      </c>
      <c r="E3786" s="45" t="s">
        <v>261</v>
      </c>
      <c r="F3786" s="54">
        <v>8</v>
      </c>
      <c r="G3786" s="52">
        <f t="shared" si="177"/>
        <v>2066</v>
      </c>
      <c r="H3786" s="45">
        <f t="shared" si="178"/>
        <v>1</v>
      </c>
      <c r="I3786" s="43">
        <f t="shared" si="179"/>
        <v>3</v>
      </c>
    </row>
    <row r="3787" spans="3:9" hidden="1" x14ac:dyDescent="0.25">
      <c r="C3787" s="53">
        <v>44121</v>
      </c>
      <c r="D3787" s="45">
        <v>0.51041666666666663</v>
      </c>
      <c r="E3787" s="45" t="s">
        <v>261</v>
      </c>
      <c r="F3787" s="54">
        <v>1</v>
      </c>
      <c r="G3787" s="52">
        <f t="shared" si="177"/>
        <v>2067</v>
      </c>
      <c r="H3787" s="45">
        <f t="shared" si="178"/>
        <v>3</v>
      </c>
      <c r="I3787" s="43">
        <f t="shared" si="179"/>
        <v>3</v>
      </c>
    </row>
    <row r="3788" spans="3:9" hidden="1" x14ac:dyDescent="0.25">
      <c r="C3788" s="53">
        <v>44121</v>
      </c>
      <c r="D3788" s="45">
        <v>0.51041666666666663</v>
      </c>
      <c r="E3788" s="45" t="s">
        <v>261</v>
      </c>
      <c r="F3788" s="54">
        <v>1</v>
      </c>
      <c r="G3788" s="52">
        <f t="shared" si="177"/>
        <v>2067</v>
      </c>
      <c r="H3788" s="45">
        <f t="shared" si="178"/>
        <v>2</v>
      </c>
      <c r="I3788" s="43">
        <f t="shared" si="179"/>
        <v>3</v>
      </c>
    </row>
    <row r="3789" spans="3:9" hidden="1" x14ac:dyDescent="0.25">
      <c r="C3789" s="53">
        <v>44121</v>
      </c>
      <c r="D3789" s="45">
        <v>0.51041666666666663</v>
      </c>
      <c r="E3789" s="45" t="s">
        <v>261</v>
      </c>
      <c r="F3789" s="54">
        <v>1</v>
      </c>
      <c r="G3789" s="52">
        <f t="shared" si="177"/>
        <v>2067</v>
      </c>
      <c r="H3789" s="45">
        <f t="shared" si="178"/>
        <v>1</v>
      </c>
      <c r="I3789" s="43">
        <f t="shared" si="179"/>
        <v>3</v>
      </c>
    </row>
    <row r="3790" spans="3:9" x14ac:dyDescent="0.25">
      <c r="C3790" s="53">
        <v>44121</v>
      </c>
      <c r="D3790" s="45">
        <v>0.63194444444444442</v>
      </c>
      <c r="E3790" s="45" t="s">
        <v>261</v>
      </c>
      <c r="F3790" s="54">
        <v>6</v>
      </c>
      <c r="G3790" s="52">
        <f t="shared" si="177"/>
        <v>2068</v>
      </c>
      <c r="H3790" s="45">
        <f t="shared" si="178"/>
        <v>2</v>
      </c>
      <c r="I3790" s="43">
        <f t="shared" si="179"/>
        <v>2</v>
      </c>
    </row>
    <row r="3791" spans="3:9" x14ac:dyDescent="0.25">
      <c r="C3791" s="53">
        <v>44121</v>
      </c>
      <c r="D3791" s="45">
        <v>0.63194444444444442</v>
      </c>
      <c r="E3791" s="45" t="s">
        <v>261</v>
      </c>
      <c r="F3791" s="54">
        <v>6</v>
      </c>
      <c r="G3791" s="52">
        <f t="shared" si="177"/>
        <v>2068</v>
      </c>
      <c r="H3791" s="45">
        <f t="shared" si="178"/>
        <v>1</v>
      </c>
      <c r="I3791" s="43">
        <f t="shared" si="179"/>
        <v>2</v>
      </c>
    </row>
    <row r="3792" spans="3:9" hidden="1" x14ac:dyDescent="0.25">
      <c r="C3792" s="53">
        <v>44121</v>
      </c>
      <c r="D3792" s="45">
        <v>0.65625</v>
      </c>
      <c r="E3792" s="45" t="s">
        <v>261</v>
      </c>
      <c r="F3792" s="54">
        <v>7</v>
      </c>
      <c r="G3792" s="52">
        <f t="shared" si="177"/>
        <v>2069</v>
      </c>
      <c r="H3792" s="45">
        <f t="shared" si="178"/>
        <v>3</v>
      </c>
      <c r="I3792" s="43">
        <f t="shared" si="179"/>
        <v>3</v>
      </c>
    </row>
    <row r="3793" spans="3:9" hidden="1" x14ac:dyDescent="0.25">
      <c r="C3793" s="53">
        <v>44121</v>
      </c>
      <c r="D3793" s="45">
        <v>0.65625</v>
      </c>
      <c r="E3793" s="45" t="s">
        <v>261</v>
      </c>
      <c r="F3793" s="54">
        <v>7</v>
      </c>
      <c r="G3793" s="52">
        <f t="shared" si="177"/>
        <v>2069</v>
      </c>
      <c r="H3793" s="45">
        <f t="shared" si="178"/>
        <v>2</v>
      </c>
      <c r="I3793" s="43">
        <f t="shared" si="179"/>
        <v>3</v>
      </c>
    </row>
    <row r="3794" spans="3:9" hidden="1" x14ac:dyDescent="0.25">
      <c r="C3794" s="53">
        <v>44121</v>
      </c>
      <c r="D3794" s="45">
        <v>0.65625</v>
      </c>
      <c r="E3794" s="45" t="s">
        <v>261</v>
      </c>
      <c r="F3794" s="54">
        <v>7</v>
      </c>
      <c r="G3794" s="52">
        <f t="shared" si="177"/>
        <v>2069</v>
      </c>
      <c r="H3794" s="45">
        <f t="shared" si="178"/>
        <v>1</v>
      </c>
      <c r="I3794" s="43">
        <f t="shared" si="179"/>
        <v>3</v>
      </c>
    </row>
    <row r="3795" spans="3:9" hidden="1" x14ac:dyDescent="0.25">
      <c r="C3795" s="53">
        <v>44121</v>
      </c>
      <c r="D3795" s="45">
        <v>0.6875</v>
      </c>
      <c r="E3795" s="45" t="s">
        <v>261</v>
      </c>
      <c r="F3795" s="54">
        <v>8</v>
      </c>
      <c r="G3795" s="52">
        <f t="shared" si="177"/>
        <v>2070</v>
      </c>
      <c r="H3795" s="45">
        <f t="shared" si="178"/>
        <v>3</v>
      </c>
      <c r="I3795" s="43">
        <f t="shared" si="179"/>
        <v>3</v>
      </c>
    </row>
    <row r="3796" spans="3:9" hidden="1" x14ac:dyDescent="0.25">
      <c r="C3796" s="53">
        <v>44121</v>
      </c>
      <c r="D3796" s="45">
        <v>0.6875</v>
      </c>
      <c r="E3796" s="45" t="s">
        <v>261</v>
      </c>
      <c r="F3796" s="54">
        <v>8</v>
      </c>
      <c r="G3796" s="52">
        <f t="shared" si="177"/>
        <v>2070</v>
      </c>
      <c r="H3796" s="45">
        <f t="shared" si="178"/>
        <v>2</v>
      </c>
      <c r="I3796" s="43">
        <f t="shared" si="179"/>
        <v>3</v>
      </c>
    </row>
    <row r="3797" spans="3:9" hidden="1" x14ac:dyDescent="0.25">
      <c r="C3797" s="53">
        <v>44121</v>
      </c>
      <c r="D3797" s="45">
        <v>0.6875</v>
      </c>
      <c r="E3797" s="45" t="s">
        <v>261</v>
      </c>
      <c r="F3797" s="54">
        <v>8</v>
      </c>
      <c r="G3797" s="52">
        <f t="shared" si="177"/>
        <v>2070</v>
      </c>
      <c r="H3797" s="45">
        <f t="shared" si="178"/>
        <v>1</v>
      </c>
      <c r="I3797" s="43">
        <f t="shared" si="179"/>
        <v>3</v>
      </c>
    </row>
    <row r="3798" spans="3:9" hidden="1" x14ac:dyDescent="0.25">
      <c r="C3798" s="53">
        <v>44121</v>
      </c>
      <c r="D3798" s="45">
        <v>0.71875</v>
      </c>
      <c r="E3798" s="45" t="s">
        <v>261</v>
      </c>
      <c r="F3798" s="54">
        <v>9</v>
      </c>
      <c r="G3798" s="52">
        <f t="shared" si="177"/>
        <v>2071</v>
      </c>
      <c r="H3798" s="45">
        <f t="shared" si="178"/>
        <v>3</v>
      </c>
      <c r="I3798" s="43">
        <f t="shared" si="179"/>
        <v>3</v>
      </c>
    </row>
    <row r="3799" spans="3:9" hidden="1" x14ac:dyDescent="0.25">
      <c r="C3799" s="53">
        <v>44121</v>
      </c>
      <c r="D3799" s="45">
        <v>0.71875</v>
      </c>
      <c r="E3799" s="45" t="s">
        <v>261</v>
      </c>
      <c r="F3799" s="54">
        <v>9</v>
      </c>
      <c r="G3799" s="52">
        <f t="shared" si="177"/>
        <v>2071</v>
      </c>
      <c r="H3799" s="45">
        <f t="shared" si="178"/>
        <v>2</v>
      </c>
      <c r="I3799" s="43">
        <f t="shared" si="179"/>
        <v>3</v>
      </c>
    </row>
    <row r="3800" spans="3:9" hidden="1" x14ac:dyDescent="0.25">
      <c r="C3800" s="53">
        <v>44121</v>
      </c>
      <c r="D3800" s="45">
        <v>0.71875</v>
      </c>
      <c r="E3800" s="45" t="s">
        <v>261</v>
      </c>
      <c r="F3800" s="54">
        <v>9</v>
      </c>
      <c r="G3800" s="52">
        <f t="shared" si="177"/>
        <v>2071</v>
      </c>
      <c r="H3800" s="45">
        <f t="shared" si="178"/>
        <v>1</v>
      </c>
      <c r="I3800" s="43">
        <f t="shared" si="179"/>
        <v>3</v>
      </c>
    </row>
    <row r="3801" spans="3:9" hidden="1" x14ac:dyDescent="0.25">
      <c r="C3801" s="53">
        <v>44121</v>
      </c>
      <c r="D3801" s="45">
        <v>0.74305555555555547</v>
      </c>
      <c r="E3801" s="45" t="s">
        <v>261</v>
      </c>
      <c r="F3801" s="54">
        <v>10</v>
      </c>
      <c r="G3801" s="52">
        <f t="shared" si="177"/>
        <v>2072</v>
      </c>
      <c r="H3801" s="45">
        <f t="shared" si="178"/>
        <v>3</v>
      </c>
      <c r="I3801" s="43">
        <f t="shared" si="179"/>
        <v>3</v>
      </c>
    </row>
    <row r="3802" spans="3:9" hidden="1" x14ac:dyDescent="0.25">
      <c r="C3802" s="53">
        <v>44121</v>
      </c>
      <c r="D3802" s="45">
        <v>0.74305555555555547</v>
      </c>
      <c r="E3802" s="45" t="s">
        <v>261</v>
      </c>
      <c r="F3802" s="54">
        <v>10</v>
      </c>
      <c r="G3802" s="52">
        <f t="shared" si="177"/>
        <v>2072</v>
      </c>
      <c r="H3802" s="45">
        <f t="shared" si="178"/>
        <v>2</v>
      </c>
      <c r="I3802" s="43">
        <f t="shared" si="179"/>
        <v>3</v>
      </c>
    </row>
    <row r="3803" spans="3:9" hidden="1" x14ac:dyDescent="0.25">
      <c r="C3803" s="53">
        <v>44121</v>
      </c>
      <c r="D3803" s="45">
        <v>0.74305555555555547</v>
      </c>
      <c r="E3803" s="45" t="s">
        <v>261</v>
      </c>
      <c r="F3803" s="54">
        <v>10</v>
      </c>
      <c r="G3803" s="52">
        <f t="shared" si="177"/>
        <v>2072</v>
      </c>
      <c r="H3803" s="45">
        <f t="shared" si="178"/>
        <v>1</v>
      </c>
      <c r="I3803" s="43">
        <f t="shared" si="179"/>
        <v>3</v>
      </c>
    </row>
    <row r="3804" spans="3:9" hidden="1" x14ac:dyDescent="0.25">
      <c r="C3804" s="53">
        <v>44127</v>
      </c>
      <c r="D3804" s="45">
        <v>0.71875</v>
      </c>
      <c r="E3804" s="45" t="s">
        <v>8</v>
      </c>
      <c r="F3804" s="54">
        <v>1</v>
      </c>
      <c r="G3804" s="52">
        <f t="shared" si="177"/>
        <v>2073</v>
      </c>
      <c r="H3804" s="45">
        <f t="shared" si="178"/>
        <v>3</v>
      </c>
      <c r="I3804" s="43">
        <f t="shared" si="179"/>
        <v>3</v>
      </c>
    </row>
    <row r="3805" spans="3:9" hidden="1" x14ac:dyDescent="0.25">
      <c r="C3805" s="53">
        <v>44127</v>
      </c>
      <c r="D3805" s="45">
        <v>0.71875</v>
      </c>
      <c r="E3805" s="45" t="s">
        <v>8</v>
      </c>
      <c r="F3805" s="54">
        <v>1</v>
      </c>
      <c r="G3805" s="52">
        <f t="shared" si="177"/>
        <v>2073</v>
      </c>
      <c r="H3805" s="45">
        <f t="shared" si="178"/>
        <v>2</v>
      </c>
      <c r="I3805" s="43">
        <f t="shared" si="179"/>
        <v>3</v>
      </c>
    </row>
    <row r="3806" spans="3:9" hidden="1" x14ac:dyDescent="0.25">
      <c r="C3806" s="53">
        <v>44127</v>
      </c>
      <c r="D3806" s="45">
        <v>0.71875</v>
      </c>
      <c r="E3806" s="45" t="s">
        <v>8</v>
      </c>
      <c r="F3806" s="54">
        <v>1</v>
      </c>
      <c r="G3806" s="52">
        <f t="shared" si="177"/>
        <v>2073</v>
      </c>
      <c r="H3806" s="45">
        <f t="shared" si="178"/>
        <v>1</v>
      </c>
      <c r="I3806" s="43">
        <f t="shared" si="179"/>
        <v>3</v>
      </c>
    </row>
    <row r="3807" spans="3:9" hidden="1" x14ac:dyDescent="0.25">
      <c r="C3807" s="53">
        <v>44127</v>
      </c>
      <c r="D3807" s="45">
        <v>0.73958333333333337</v>
      </c>
      <c r="E3807" s="45" t="s">
        <v>8</v>
      </c>
      <c r="F3807" s="54">
        <v>2</v>
      </c>
      <c r="G3807" s="52">
        <f t="shared" si="177"/>
        <v>2074</v>
      </c>
      <c r="H3807" s="45">
        <f t="shared" si="178"/>
        <v>3</v>
      </c>
      <c r="I3807" s="43">
        <f t="shared" si="179"/>
        <v>3</v>
      </c>
    </row>
    <row r="3808" spans="3:9" hidden="1" x14ac:dyDescent="0.25">
      <c r="C3808" s="53">
        <v>44127</v>
      </c>
      <c r="D3808" s="45">
        <v>0.73958333333333337</v>
      </c>
      <c r="E3808" s="45" t="s">
        <v>8</v>
      </c>
      <c r="F3808" s="54">
        <v>2</v>
      </c>
      <c r="G3808" s="52">
        <f t="shared" si="177"/>
        <v>2074</v>
      </c>
      <c r="H3808" s="45">
        <f t="shared" si="178"/>
        <v>2</v>
      </c>
      <c r="I3808" s="43">
        <f t="shared" si="179"/>
        <v>3</v>
      </c>
    </row>
    <row r="3809" spans="3:9" hidden="1" x14ac:dyDescent="0.25">
      <c r="C3809" s="53">
        <v>44127</v>
      </c>
      <c r="D3809" s="45">
        <v>0.73958333333333337</v>
      </c>
      <c r="E3809" s="45" t="s">
        <v>8</v>
      </c>
      <c r="F3809" s="54">
        <v>2</v>
      </c>
      <c r="G3809" s="52">
        <f t="shared" si="177"/>
        <v>2074</v>
      </c>
      <c r="H3809" s="45">
        <f t="shared" si="178"/>
        <v>1</v>
      </c>
      <c r="I3809" s="43">
        <f t="shared" si="179"/>
        <v>3</v>
      </c>
    </row>
    <row r="3810" spans="3:9" hidden="1" x14ac:dyDescent="0.25">
      <c r="C3810" s="53">
        <v>44127</v>
      </c>
      <c r="D3810" s="45">
        <v>0.76041666666666663</v>
      </c>
      <c r="E3810" s="45" t="s">
        <v>8</v>
      </c>
      <c r="F3810" s="54">
        <v>3</v>
      </c>
      <c r="G3810" s="52">
        <f t="shared" si="177"/>
        <v>2075</v>
      </c>
      <c r="H3810" s="45">
        <f t="shared" si="178"/>
        <v>3</v>
      </c>
      <c r="I3810" s="43">
        <f t="shared" si="179"/>
        <v>3</v>
      </c>
    </row>
    <row r="3811" spans="3:9" hidden="1" x14ac:dyDescent="0.25">
      <c r="C3811" s="53">
        <v>44127</v>
      </c>
      <c r="D3811" s="45">
        <v>0.76041666666666663</v>
      </c>
      <c r="E3811" s="45" t="s">
        <v>8</v>
      </c>
      <c r="F3811" s="54">
        <v>3</v>
      </c>
      <c r="G3811" s="52">
        <f t="shared" si="177"/>
        <v>2075</v>
      </c>
      <c r="H3811" s="45">
        <f t="shared" si="178"/>
        <v>2</v>
      </c>
      <c r="I3811" s="43">
        <f t="shared" si="179"/>
        <v>3</v>
      </c>
    </row>
    <row r="3812" spans="3:9" hidden="1" x14ac:dyDescent="0.25">
      <c r="C3812" s="53">
        <v>44127</v>
      </c>
      <c r="D3812" s="45">
        <v>0.76041666666666663</v>
      </c>
      <c r="E3812" s="45" t="s">
        <v>8</v>
      </c>
      <c r="F3812" s="54">
        <v>3</v>
      </c>
      <c r="G3812" s="52">
        <f t="shared" si="177"/>
        <v>2075</v>
      </c>
      <c r="H3812" s="45">
        <f t="shared" si="178"/>
        <v>1</v>
      </c>
      <c r="I3812" s="43">
        <f t="shared" si="179"/>
        <v>3</v>
      </c>
    </row>
    <row r="3813" spans="3:9" hidden="1" x14ac:dyDescent="0.25">
      <c r="C3813" s="53">
        <v>44127</v>
      </c>
      <c r="D3813" s="45">
        <v>0.78125</v>
      </c>
      <c r="E3813" s="45" t="s">
        <v>8</v>
      </c>
      <c r="F3813" s="54">
        <v>4</v>
      </c>
      <c r="G3813" s="52">
        <f t="shared" si="177"/>
        <v>2076</v>
      </c>
      <c r="H3813" s="45">
        <f t="shared" si="178"/>
        <v>1</v>
      </c>
      <c r="I3813" s="43">
        <f t="shared" si="179"/>
        <v>1</v>
      </c>
    </row>
    <row r="3814" spans="3:9" hidden="1" x14ac:dyDescent="0.25">
      <c r="C3814" s="53">
        <v>44127</v>
      </c>
      <c r="D3814" s="45">
        <v>0.80208333333333337</v>
      </c>
      <c r="E3814" s="45" t="s">
        <v>8</v>
      </c>
      <c r="F3814" s="54">
        <v>5</v>
      </c>
      <c r="G3814" s="52">
        <f t="shared" si="177"/>
        <v>2077</v>
      </c>
      <c r="H3814" s="45">
        <f t="shared" si="178"/>
        <v>3</v>
      </c>
      <c r="I3814" s="43">
        <f t="shared" si="179"/>
        <v>3</v>
      </c>
    </row>
    <row r="3815" spans="3:9" hidden="1" x14ac:dyDescent="0.25">
      <c r="C3815" s="53">
        <v>44127</v>
      </c>
      <c r="D3815" s="45">
        <v>0.80208333333333337</v>
      </c>
      <c r="E3815" s="45" t="s">
        <v>8</v>
      </c>
      <c r="F3815" s="54">
        <v>5</v>
      </c>
      <c r="G3815" s="52">
        <f t="shared" si="177"/>
        <v>2077</v>
      </c>
      <c r="H3815" s="45">
        <f t="shared" si="178"/>
        <v>2</v>
      </c>
      <c r="I3815" s="43">
        <f t="shared" si="179"/>
        <v>3</v>
      </c>
    </row>
    <row r="3816" spans="3:9" hidden="1" x14ac:dyDescent="0.25">
      <c r="C3816" s="53">
        <v>44127</v>
      </c>
      <c r="D3816" s="45">
        <v>0.80208333333333337</v>
      </c>
      <c r="E3816" s="45" t="s">
        <v>8</v>
      </c>
      <c r="F3816" s="54">
        <v>5</v>
      </c>
      <c r="G3816" s="52">
        <f t="shared" si="177"/>
        <v>2077</v>
      </c>
      <c r="H3816" s="45">
        <f t="shared" si="178"/>
        <v>1</v>
      </c>
      <c r="I3816" s="43">
        <f t="shared" si="179"/>
        <v>3</v>
      </c>
    </row>
    <row r="3817" spans="3:9" hidden="1" x14ac:dyDescent="0.25">
      <c r="C3817" s="53">
        <v>44127</v>
      </c>
      <c r="D3817" s="45">
        <v>0.84375</v>
      </c>
      <c r="E3817" s="45" t="s">
        <v>8</v>
      </c>
      <c r="F3817" s="54">
        <v>7</v>
      </c>
      <c r="G3817" s="52">
        <f t="shared" si="177"/>
        <v>2078</v>
      </c>
      <c r="H3817" s="45">
        <f t="shared" si="178"/>
        <v>3</v>
      </c>
      <c r="I3817" s="43">
        <f t="shared" si="179"/>
        <v>3</v>
      </c>
    </row>
    <row r="3818" spans="3:9" hidden="1" x14ac:dyDescent="0.25">
      <c r="C3818" s="53">
        <v>44127</v>
      </c>
      <c r="D3818" s="45">
        <v>0.84375</v>
      </c>
      <c r="E3818" s="45" t="s">
        <v>8</v>
      </c>
      <c r="F3818" s="54">
        <v>7</v>
      </c>
      <c r="G3818" s="52">
        <f t="shared" si="177"/>
        <v>2078</v>
      </c>
      <c r="H3818" s="45">
        <f t="shared" si="178"/>
        <v>2</v>
      </c>
      <c r="I3818" s="43">
        <f t="shared" si="179"/>
        <v>3</v>
      </c>
    </row>
    <row r="3819" spans="3:9" hidden="1" x14ac:dyDescent="0.25">
      <c r="C3819" s="53">
        <v>44127</v>
      </c>
      <c r="D3819" s="45">
        <v>0.84375</v>
      </c>
      <c r="E3819" s="45" t="s">
        <v>8</v>
      </c>
      <c r="F3819" s="54">
        <v>7</v>
      </c>
      <c r="G3819" s="52">
        <f t="shared" si="177"/>
        <v>2078</v>
      </c>
      <c r="H3819" s="45">
        <f t="shared" si="178"/>
        <v>1</v>
      </c>
      <c r="I3819" s="43">
        <f t="shared" si="179"/>
        <v>3</v>
      </c>
    </row>
    <row r="3820" spans="3:9" hidden="1" x14ac:dyDescent="0.25">
      <c r="C3820" s="53">
        <v>44127</v>
      </c>
      <c r="D3820" s="45">
        <v>0.86458333333333337</v>
      </c>
      <c r="E3820" s="45" t="s">
        <v>8</v>
      </c>
      <c r="F3820" s="54">
        <v>8</v>
      </c>
      <c r="G3820" s="52">
        <f t="shared" si="177"/>
        <v>2079</v>
      </c>
      <c r="H3820" s="45">
        <f t="shared" si="178"/>
        <v>3</v>
      </c>
      <c r="I3820" s="43">
        <f t="shared" si="179"/>
        <v>3</v>
      </c>
    </row>
    <row r="3821" spans="3:9" hidden="1" x14ac:dyDescent="0.25">
      <c r="C3821" s="53">
        <v>44127</v>
      </c>
      <c r="D3821" s="45">
        <v>0.86458333333333337</v>
      </c>
      <c r="E3821" s="45" t="s">
        <v>8</v>
      </c>
      <c r="F3821" s="54">
        <v>8</v>
      </c>
      <c r="G3821" s="52">
        <f t="shared" si="177"/>
        <v>2079</v>
      </c>
      <c r="H3821" s="45">
        <f t="shared" si="178"/>
        <v>2</v>
      </c>
      <c r="I3821" s="43">
        <f t="shared" si="179"/>
        <v>3</v>
      </c>
    </row>
    <row r="3822" spans="3:9" hidden="1" x14ac:dyDescent="0.25">
      <c r="C3822" s="53">
        <v>44127</v>
      </c>
      <c r="D3822" s="45">
        <v>0.86458333333333337</v>
      </c>
      <c r="E3822" s="45" t="s">
        <v>8</v>
      </c>
      <c r="F3822" s="54">
        <v>8</v>
      </c>
      <c r="G3822" s="52">
        <f t="shared" si="177"/>
        <v>2079</v>
      </c>
      <c r="H3822" s="45">
        <f t="shared" si="178"/>
        <v>1</v>
      </c>
      <c r="I3822" s="43">
        <f t="shared" si="179"/>
        <v>3</v>
      </c>
    </row>
    <row r="3823" spans="3:9" hidden="1" x14ac:dyDescent="0.25">
      <c r="C3823" s="53">
        <v>44128</v>
      </c>
      <c r="D3823" s="45">
        <v>0.52777777777777779</v>
      </c>
      <c r="E3823" s="45" t="s">
        <v>8</v>
      </c>
      <c r="F3823" s="54">
        <v>3</v>
      </c>
      <c r="G3823" s="52">
        <f t="shared" si="177"/>
        <v>2080</v>
      </c>
      <c r="H3823" s="45">
        <f t="shared" si="178"/>
        <v>3</v>
      </c>
      <c r="I3823" s="43">
        <f t="shared" si="179"/>
        <v>3</v>
      </c>
    </row>
    <row r="3824" spans="3:9" hidden="1" x14ac:dyDescent="0.25">
      <c r="C3824" s="53">
        <v>44128</v>
      </c>
      <c r="D3824" s="45">
        <v>0.52777777777777779</v>
      </c>
      <c r="E3824" s="45" t="s">
        <v>8</v>
      </c>
      <c r="F3824" s="54">
        <v>3</v>
      </c>
      <c r="G3824" s="52">
        <f t="shared" si="177"/>
        <v>2080</v>
      </c>
      <c r="H3824" s="45">
        <f t="shared" si="178"/>
        <v>2</v>
      </c>
      <c r="I3824" s="43">
        <f t="shared" si="179"/>
        <v>3</v>
      </c>
    </row>
    <row r="3825" spans="3:9" hidden="1" x14ac:dyDescent="0.25">
      <c r="C3825" s="53">
        <v>44128</v>
      </c>
      <c r="D3825" s="45">
        <v>0.52777777777777779</v>
      </c>
      <c r="E3825" s="45" t="s">
        <v>8</v>
      </c>
      <c r="F3825" s="54">
        <v>3</v>
      </c>
      <c r="G3825" s="52">
        <f t="shared" si="177"/>
        <v>2080</v>
      </c>
      <c r="H3825" s="45">
        <f t="shared" si="178"/>
        <v>1</v>
      </c>
      <c r="I3825" s="43">
        <f t="shared" si="179"/>
        <v>3</v>
      </c>
    </row>
    <row r="3826" spans="3:9" hidden="1" x14ac:dyDescent="0.25">
      <c r="C3826" s="53">
        <v>44128</v>
      </c>
      <c r="D3826" s="45">
        <v>0.54861111111111105</v>
      </c>
      <c r="E3826" s="45" t="s">
        <v>8</v>
      </c>
      <c r="F3826" s="54">
        <v>4</v>
      </c>
      <c r="G3826" s="52">
        <f t="shared" si="177"/>
        <v>2081</v>
      </c>
      <c r="H3826" s="45">
        <f t="shared" si="178"/>
        <v>3</v>
      </c>
      <c r="I3826" s="43">
        <f t="shared" si="179"/>
        <v>3</v>
      </c>
    </row>
    <row r="3827" spans="3:9" hidden="1" x14ac:dyDescent="0.25">
      <c r="C3827" s="53">
        <v>44128</v>
      </c>
      <c r="D3827" s="45">
        <v>0.54861111111111105</v>
      </c>
      <c r="E3827" s="45" t="s">
        <v>8</v>
      </c>
      <c r="F3827" s="54">
        <v>4</v>
      </c>
      <c r="G3827" s="52">
        <f t="shared" si="177"/>
        <v>2081</v>
      </c>
      <c r="H3827" s="45">
        <f t="shared" si="178"/>
        <v>2</v>
      </c>
      <c r="I3827" s="43">
        <f t="shared" si="179"/>
        <v>3</v>
      </c>
    </row>
    <row r="3828" spans="3:9" hidden="1" x14ac:dyDescent="0.25">
      <c r="C3828" s="53">
        <v>44128</v>
      </c>
      <c r="D3828" s="45">
        <v>0.54861111111111105</v>
      </c>
      <c r="E3828" s="45" t="s">
        <v>8</v>
      </c>
      <c r="F3828" s="54">
        <v>4</v>
      </c>
      <c r="G3828" s="52">
        <f t="shared" si="177"/>
        <v>2081</v>
      </c>
      <c r="H3828" s="45">
        <f t="shared" si="178"/>
        <v>1</v>
      </c>
      <c r="I3828" s="43">
        <f t="shared" si="179"/>
        <v>3</v>
      </c>
    </row>
    <row r="3829" spans="3:9" hidden="1" x14ac:dyDescent="0.25">
      <c r="C3829" s="53">
        <v>44128</v>
      </c>
      <c r="D3829" s="45">
        <v>0.56944444444444442</v>
      </c>
      <c r="E3829" s="45" t="s">
        <v>8</v>
      </c>
      <c r="F3829" s="54">
        <v>5</v>
      </c>
      <c r="G3829" s="52">
        <f t="shared" si="177"/>
        <v>2082</v>
      </c>
      <c r="H3829" s="45">
        <f t="shared" si="178"/>
        <v>3</v>
      </c>
      <c r="I3829" s="43">
        <f t="shared" si="179"/>
        <v>3</v>
      </c>
    </row>
    <row r="3830" spans="3:9" hidden="1" x14ac:dyDescent="0.25">
      <c r="C3830" s="53">
        <v>44128</v>
      </c>
      <c r="D3830" s="45">
        <v>0.56944444444444442</v>
      </c>
      <c r="E3830" s="45" t="s">
        <v>8</v>
      </c>
      <c r="F3830" s="54">
        <v>5</v>
      </c>
      <c r="G3830" s="52">
        <f t="shared" si="177"/>
        <v>2082</v>
      </c>
      <c r="H3830" s="45">
        <f t="shared" si="178"/>
        <v>2</v>
      </c>
      <c r="I3830" s="43">
        <f t="shared" si="179"/>
        <v>3</v>
      </c>
    </row>
    <row r="3831" spans="3:9" hidden="1" x14ac:dyDescent="0.25">
      <c r="C3831" s="53">
        <v>44128</v>
      </c>
      <c r="D3831" s="45">
        <v>0.56944444444444442</v>
      </c>
      <c r="E3831" s="45" t="s">
        <v>8</v>
      </c>
      <c r="F3831" s="54">
        <v>5</v>
      </c>
      <c r="G3831" s="52">
        <f t="shared" si="177"/>
        <v>2082</v>
      </c>
      <c r="H3831" s="45">
        <f t="shared" si="178"/>
        <v>1</v>
      </c>
      <c r="I3831" s="43">
        <f t="shared" si="179"/>
        <v>3</v>
      </c>
    </row>
    <row r="3832" spans="3:9" hidden="1" x14ac:dyDescent="0.25">
      <c r="C3832" s="53">
        <v>44128</v>
      </c>
      <c r="D3832" s="45">
        <v>0.61805555555555558</v>
      </c>
      <c r="E3832" s="45" t="s">
        <v>8</v>
      </c>
      <c r="F3832" s="54">
        <v>7</v>
      </c>
      <c r="G3832" s="52">
        <f t="shared" si="177"/>
        <v>2083</v>
      </c>
      <c r="H3832" s="45">
        <f t="shared" si="178"/>
        <v>3</v>
      </c>
      <c r="I3832" s="43">
        <f t="shared" si="179"/>
        <v>3</v>
      </c>
    </row>
    <row r="3833" spans="3:9" hidden="1" x14ac:dyDescent="0.25">
      <c r="C3833" s="53">
        <v>44128</v>
      </c>
      <c r="D3833" s="45">
        <v>0.61805555555555558</v>
      </c>
      <c r="E3833" s="45" t="s">
        <v>8</v>
      </c>
      <c r="F3833" s="54">
        <v>7</v>
      </c>
      <c r="G3833" s="52">
        <f t="shared" si="177"/>
        <v>2083</v>
      </c>
      <c r="H3833" s="45">
        <f t="shared" si="178"/>
        <v>2</v>
      </c>
      <c r="I3833" s="43">
        <f t="shared" si="179"/>
        <v>3</v>
      </c>
    </row>
    <row r="3834" spans="3:9" hidden="1" x14ac:dyDescent="0.25">
      <c r="C3834" s="53">
        <v>44128</v>
      </c>
      <c r="D3834" s="45">
        <v>0.61805555555555558</v>
      </c>
      <c r="E3834" s="45" t="s">
        <v>8</v>
      </c>
      <c r="F3834" s="54">
        <v>7</v>
      </c>
      <c r="G3834" s="52">
        <f t="shared" si="177"/>
        <v>2083</v>
      </c>
      <c r="H3834" s="45">
        <f t="shared" si="178"/>
        <v>1</v>
      </c>
      <c r="I3834" s="43">
        <f t="shared" si="179"/>
        <v>3</v>
      </c>
    </row>
    <row r="3835" spans="3:9" hidden="1" x14ac:dyDescent="0.25">
      <c r="C3835" s="53">
        <v>44128</v>
      </c>
      <c r="D3835" s="45">
        <v>0.64583333333333337</v>
      </c>
      <c r="E3835" s="45" t="s">
        <v>8</v>
      </c>
      <c r="F3835" s="54">
        <v>8</v>
      </c>
      <c r="G3835" s="52">
        <f t="shared" si="177"/>
        <v>2084</v>
      </c>
      <c r="H3835" s="45">
        <f t="shared" si="178"/>
        <v>3</v>
      </c>
      <c r="I3835" s="43">
        <f t="shared" si="179"/>
        <v>3</v>
      </c>
    </row>
    <row r="3836" spans="3:9" hidden="1" x14ac:dyDescent="0.25">
      <c r="C3836" s="53">
        <v>44128</v>
      </c>
      <c r="D3836" s="45">
        <v>0.64583333333333337</v>
      </c>
      <c r="E3836" s="45" t="s">
        <v>8</v>
      </c>
      <c r="F3836" s="54">
        <v>8</v>
      </c>
      <c r="G3836" s="52">
        <f t="shared" si="177"/>
        <v>2084</v>
      </c>
      <c r="H3836" s="45">
        <f t="shared" si="178"/>
        <v>2</v>
      </c>
      <c r="I3836" s="43">
        <f t="shared" si="179"/>
        <v>3</v>
      </c>
    </row>
    <row r="3837" spans="3:9" hidden="1" x14ac:dyDescent="0.25">
      <c r="C3837" s="53">
        <v>44128</v>
      </c>
      <c r="D3837" s="45">
        <v>0.64583333333333337</v>
      </c>
      <c r="E3837" s="45" t="s">
        <v>8</v>
      </c>
      <c r="F3837" s="54">
        <v>8</v>
      </c>
      <c r="G3837" s="52">
        <f t="shared" si="177"/>
        <v>2084</v>
      </c>
      <c r="H3837" s="45">
        <f t="shared" si="178"/>
        <v>1</v>
      </c>
      <c r="I3837" s="43">
        <f t="shared" si="179"/>
        <v>3</v>
      </c>
    </row>
    <row r="3838" spans="3:9" hidden="1" x14ac:dyDescent="0.25">
      <c r="C3838" s="53">
        <v>44128</v>
      </c>
      <c r="D3838" s="45">
        <v>0.67708333333333337</v>
      </c>
      <c r="E3838" s="45" t="s">
        <v>8</v>
      </c>
      <c r="F3838" s="54">
        <v>9</v>
      </c>
      <c r="G3838" s="52">
        <f t="shared" si="177"/>
        <v>2085</v>
      </c>
      <c r="H3838" s="45">
        <f t="shared" si="178"/>
        <v>3</v>
      </c>
      <c r="I3838" s="43">
        <f t="shared" si="179"/>
        <v>3</v>
      </c>
    </row>
    <row r="3839" spans="3:9" hidden="1" x14ac:dyDescent="0.25">
      <c r="C3839" s="53">
        <v>44128</v>
      </c>
      <c r="D3839" s="45">
        <v>0.67708333333333337</v>
      </c>
      <c r="E3839" s="45" t="s">
        <v>8</v>
      </c>
      <c r="F3839" s="54">
        <v>9</v>
      </c>
      <c r="G3839" s="52">
        <f t="shared" si="177"/>
        <v>2085</v>
      </c>
      <c r="H3839" s="45">
        <f t="shared" si="178"/>
        <v>2</v>
      </c>
      <c r="I3839" s="43">
        <f t="shared" si="179"/>
        <v>3</v>
      </c>
    </row>
    <row r="3840" spans="3:9" hidden="1" x14ac:dyDescent="0.25">
      <c r="C3840" s="53">
        <v>44128</v>
      </c>
      <c r="D3840" s="45">
        <v>0.67708333333333337</v>
      </c>
      <c r="E3840" s="45" t="s">
        <v>8</v>
      </c>
      <c r="F3840" s="54">
        <v>9</v>
      </c>
      <c r="G3840" s="52">
        <f t="shared" si="177"/>
        <v>2085</v>
      </c>
      <c r="H3840" s="45">
        <f t="shared" si="178"/>
        <v>1</v>
      </c>
      <c r="I3840" s="43">
        <f t="shared" si="179"/>
        <v>3</v>
      </c>
    </row>
    <row r="3841" spans="3:9" hidden="1" x14ac:dyDescent="0.25">
      <c r="C3841" s="53">
        <v>44128</v>
      </c>
      <c r="D3841" s="45">
        <v>0.70138888888888884</v>
      </c>
      <c r="E3841" s="45" t="s">
        <v>8</v>
      </c>
      <c r="F3841" s="54">
        <v>10</v>
      </c>
      <c r="G3841" s="52">
        <f t="shared" si="177"/>
        <v>2086</v>
      </c>
      <c r="H3841" s="45">
        <f t="shared" si="178"/>
        <v>3</v>
      </c>
      <c r="I3841" s="43">
        <f t="shared" si="179"/>
        <v>3</v>
      </c>
    </row>
    <row r="3842" spans="3:9" hidden="1" x14ac:dyDescent="0.25">
      <c r="C3842" s="53">
        <v>44128</v>
      </c>
      <c r="D3842" s="45">
        <v>0.70138888888888884</v>
      </c>
      <c r="E3842" s="45" t="s">
        <v>8</v>
      </c>
      <c r="F3842" s="54">
        <v>10</v>
      </c>
      <c r="G3842" s="52">
        <f t="shared" si="177"/>
        <v>2086</v>
      </c>
      <c r="H3842" s="45">
        <f t="shared" si="178"/>
        <v>2</v>
      </c>
      <c r="I3842" s="43">
        <f t="shared" si="179"/>
        <v>3</v>
      </c>
    </row>
    <row r="3843" spans="3:9" hidden="1" x14ac:dyDescent="0.25">
      <c r="C3843" s="53">
        <v>44128</v>
      </c>
      <c r="D3843" s="45">
        <v>0.70138888888888884</v>
      </c>
      <c r="E3843" s="45" t="s">
        <v>8</v>
      </c>
      <c r="F3843" s="54">
        <v>10</v>
      </c>
      <c r="G3843" s="52">
        <f t="shared" si="177"/>
        <v>2086</v>
      </c>
      <c r="H3843" s="45">
        <f t="shared" si="178"/>
        <v>1</v>
      </c>
      <c r="I3843" s="43">
        <f t="shared" si="179"/>
        <v>3</v>
      </c>
    </row>
    <row r="3844" spans="3:9" hidden="1" x14ac:dyDescent="0.25">
      <c r="C3844" s="53">
        <v>44135</v>
      </c>
      <c r="D3844" s="45">
        <v>0.4861111111111111</v>
      </c>
      <c r="E3844" s="45" t="s">
        <v>913</v>
      </c>
      <c r="F3844" s="54">
        <v>1</v>
      </c>
      <c r="G3844" s="52">
        <f t="shared" si="177"/>
        <v>2087</v>
      </c>
      <c r="H3844" s="45">
        <f t="shared" si="178"/>
        <v>3</v>
      </c>
      <c r="I3844" s="43">
        <f t="shared" si="179"/>
        <v>3</v>
      </c>
    </row>
    <row r="3845" spans="3:9" hidden="1" x14ac:dyDescent="0.25">
      <c r="C3845" s="53">
        <v>44135</v>
      </c>
      <c r="D3845" s="45">
        <v>0.4861111111111111</v>
      </c>
      <c r="E3845" s="45" t="s">
        <v>913</v>
      </c>
      <c r="F3845" s="54">
        <v>1</v>
      </c>
      <c r="G3845" s="52">
        <f t="shared" ref="G3845:G3908" si="180">IF(AND(C3845=C3844,F3845=F3844),G3844,G3844+1)</f>
        <v>2087</v>
      </c>
      <c r="H3845" s="45">
        <f t="shared" si="178"/>
        <v>2</v>
      </c>
      <c r="I3845" s="43">
        <f t="shared" si="179"/>
        <v>3</v>
      </c>
    </row>
    <row r="3846" spans="3:9" hidden="1" x14ac:dyDescent="0.25">
      <c r="C3846" s="53">
        <v>44135</v>
      </c>
      <c r="D3846" s="45">
        <v>0.4861111111111111</v>
      </c>
      <c r="E3846" s="45" t="s">
        <v>913</v>
      </c>
      <c r="F3846" s="54">
        <v>1</v>
      </c>
      <c r="G3846" s="52">
        <f t="shared" si="180"/>
        <v>2087</v>
      </c>
      <c r="H3846" s="45">
        <f t="shared" ref="H3846:H3909" si="181">IF(G3846=G3848,3,IF(G3846=G3847,2,1))</f>
        <v>1</v>
      </c>
      <c r="I3846" s="43">
        <f t="shared" ref="I3846:I3909" si="182">IF(H3844=3,3,IF(H3845=3,3,IF(H3845=2,2,H3846)))</f>
        <v>3</v>
      </c>
    </row>
    <row r="3847" spans="3:9" hidden="1" x14ac:dyDescent="0.25">
      <c r="C3847" s="53">
        <v>44135</v>
      </c>
      <c r="D3847" s="45">
        <v>0.51388888888888895</v>
      </c>
      <c r="E3847" s="45" t="s">
        <v>913</v>
      </c>
      <c r="F3847" s="54">
        <v>2</v>
      </c>
      <c r="G3847" s="52">
        <f t="shared" si="180"/>
        <v>2088</v>
      </c>
      <c r="H3847" s="45">
        <f t="shared" si="181"/>
        <v>3</v>
      </c>
      <c r="I3847" s="43">
        <f t="shared" si="182"/>
        <v>3</v>
      </c>
    </row>
    <row r="3848" spans="3:9" hidden="1" x14ac:dyDescent="0.25">
      <c r="C3848" s="53">
        <v>44135</v>
      </c>
      <c r="D3848" s="45">
        <v>0.51388888888888895</v>
      </c>
      <c r="E3848" s="45" t="s">
        <v>913</v>
      </c>
      <c r="F3848" s="54">
        <v>2</v>
      </c>
      <c r="G3848" s="52">
        <f t="shared" si="180"/>
        <v>2088</v>
      </c>
      <c r="H3848" s="45">
        <f t="shared" si="181"/>
        <v>2</v>
      </c>
      <c r="I3848" s="43">
        <f t="shared" si="182"/>
        <v>3</v>
      </c>
    </row>
    <row r="3849" spans="3:9" hidden="1" x14ac:dyDescent="0.25">
      <c r="C3849" s="53">
        <v>44135</v>
      </c>
      <c r="D3849" s="45">
        <v>0.51388888888888895</v>
      </c>
      <c r="E3849" s="45" t="s">
        <v>913</v>
      </c>
      <c r="F3849" s="54">
        <v>2</v>
      </c>
      <c r="G3849" s="52">
        <f t="shared" si="180"/>
        <v>2088</v>
      </c>
      <c r="H3849" s="45">
        <f t="shared" si="181"/>
        <v>1</v>
      </c>
      <c r="I3849" s="43">
        <f t="shared" si="182"/>
        <v>3</v>
      </c>
    </row>
    <row r="3850" spans="3:9" hidden="1" x14ac:dyDescent="0.25">
      <c r="C3850" s="53">
        <v>44135</v>
      </c>
      <c r="D3850" s="45">
        <v>0.54166666666666663</v>
      </c>
      <c r="E3850" s="45" t="s">
        <v>913</v>
      </c>
      <c r="F3850" s="54">
        <v>3</v>
      </c>
      <c r="G3850" s="52">
        <f t="shared" si="180"/>
        <v>2089</v>
      </c>
      <c r="H3850" s="45">
        <f t="shared" si="181"/>
        <v>3</v>
      </c>
      <c r="I3850" s="43">
        <f t="shared" si="182"/>
        <v>3</v>
      </c>
    </row>
    <row r="3851" spans="3:9" hidden="1" x14ac:dyDescent="0.25">
      <c r="C3851" s="53">
        <v>44135</v>
      </c>
      <c r="D3851" s="45">
        <v>0.54166666666666663</v>
      </c>
      <c r="E3851" s="45" t="s">
        <v>913</v>
      </c>
      <c r="F3851" s="54">
        <v>3</v>
      </c>
      <c r="G3851" s="52">
        <f t="shared" si="180"/>
        <v>2089</v>
      </c>
      <c r="H3851" s="45">
        <f t="shared" si="181"/>
        <v>2</v>
      </c>
      <c r="I3851" s="43">
        <f t="shared" si="182"/>
        <v>3</v>
      </c>
    </row>
    <row r="3852" spans="3:9" hidden="1" x14ac:dyDescent="0.25">
      <c r="C3852" s="53">
        <v>44135</v>
      </c>
      <c r="D3852" s="45">
        <v>0.54166666666666663</v>
      </c>
      <c r="E3852" s="45" t="s">
        <v>913</v>
      </c>
      <c r="F3852" s="54">
        <v>3</v>
      </c>
      <c r="G3852" s="52">
        <f t="shared" si="180"/>
        <v>2089</v>
      </c>
      <c r="H3852" s="45">
        <f t="shared" si="181"/>
        <v>1</v>
      </c>
      <c r="I3852" s="43">
        <f t="shared" si="182"/>
        <v>3</v>
      </c>
    </row>
    <row r="3853" spans="3:9" x14ac:dyDescent="0.25">
      <c r="C3853" s="53">
        <v>44135</v>
      </c>
      <c r="D3853" s="45">
        <v>0.56944444444444442</v>
      </c>
      <c r="E3853" s="45" t="s">
        <v>913</v>
      </c>
      <c r="F3853" s="54">
        <v>4</v>
      </c>
      <c r="G3853" s="52">
        <f t="shared" si="180"/>
        <v>2090</v>
      </c>
      <c r="H3853" s="45">
        <f t="shared" si="181"/>
        <v>2</v>
      </c>
      <c r="I3853" s="43">
        <f t="shared" si="182"/>
        <v>2</v>
      </c>
    </row>
    <row r="3854" spans="3:9" x14ac:dyDescent="0.25">
      <c r="C3854" s="53">
        <v>44135</v>
      </c>
      <c r="D3854" s="45">
        <v>0.56944444444444442</v>
      </c>
      <c r="E3854" s="45" t="s">
        <v>913</v>
      </c>
      <c r="F3854" s="54">
        <v>4</v>
      </c>
      <c r="G3854" s="52">
        <f t="shared" si="180"/>
        <v>2090</v>
      </c>
      <c r="H3854" s="45">
        <f t="shared" si="181"/>
        <v>1</v>
      </c>
      <c r="I3854" s="43">
        <f t="shared" si="182"/>
        <v>2</v>
      </c>
    </row>
    <row r="3855" spans="3:9" hidden="1" x14ac:dyDescent="0.25">
      <c r="C3855" s="53">
        <v>44135</v>
      </c>
      <c r="D3855" s="45">
        <v>0.59722222222222221</v>
      </c>
      <c r="E3855" s="45" t="s">
        <v>913</v>
      </c>
      <c r="F3855" s="54">
        <v>5</v>
      </c>
      <c r="G3855" s="52">
        <f t="shared" si="180"/>
        <v>2091</v>
      </c>
      <c r="H3855" s="45">
        <f t="shared" si="181"/>
        <v>3</v>
      </c>
      <c r="I3855" s="43">
        <f t="shared" si="182"/>
        <v>3</v>
      </c>
    </row>
    <row r="3856" spans="3:9" hidden="1" x14ac:dyDescent="0.25">
      <c r="C3856" s="53">
        <v>44135</v>
      </c>
      <c r="D3856" s="45">
        <v>0.59722222222222221</v>
      </c>
      <c r="E3856" s="45" t="s">
        <v>913</v>
      </c>
      <c r="F3856" s="54">
        <v>5</v>
      </c>
      <c r="G3856" s="52">
        <f t="shared" si="180"/>
        <v>2091</v>
      </c>
      <c r="H3856" s="45">
        <f t="shared" si="181"/>
        <v>2</v>
      </c>
      <c r="I3856" s="43">
        <f t="shared" si="182"/>
        <v>3</v>
      </c>
    </row>
    <row r="3857" spans="3:9" hidden="1" x14ac:dyDescent="0.25">
      <c r="C3857" s="53">
        <v>44135</v>
      </c>
      <c r="D3857" s="45">
        <v>0.59722222222222221</v>
      </c>
      <c r="E3857" s="45" t="s">
        <v>913</v>
      </c>
      <c r="F3857" s="54">
        <v>5</v>
      </c>
      <c r="G3857" s="52">
        <f t="shared" si="180"/>
        <v>2091</v>
      </c>
      <c r="H3857" s="45">
        <f t="shared" si="181"/>
        <v>1</v>
      </c>
      <c r="I3857" s="43">
        <f t="shared" si="182"/>
        <v>3</v>
      </c>
    </row>
    <row r="3858" spans="3:9" hidden="1" x14ac:dyDescent="0.25">
      <c r="C3858" s="53">
        <v>44135</v>
      </c>
      <c r="D3858" s="45">
        <v>0.625</v>
      </c>
      <c r="E3858" s="45" t="s">
        <v>913</v>
      </c>
      <c r="F3858" s="54">
        <v>6</v>
      </c>
      <c r="G3858" s="52">
        <f t="shared" si="180"/>
        <v>2092</v>
      </c>
      <c r="H3858" s="45">
        <f t="shared" si="181"/>
        <v>3</v>
      </c>
      <c r="I3858" s="43">
        <f t="shared" si="182"/>
        <v>3</v>
      </c>
    </row>
    <row r="3859" spans="3:9" hidden="1" x14ac:dyDescent="0.25">
      <c r="C3859" s="53">
        <v>44135</v>
      </c>
      <c r="D3859" s="45">
        <v>0.625</v>
      </c>
      <c r="E3859" s="45" t="s">
        <v>913</v>
      </c>
      <c r="F3859" s="54">
        <v>6</v>
      </c>
      <c r="G3859" s="52">
        <f t="shared" si="180"/>
        <v>2092</v>
      </c>
      <c r="H3859" s="45">
        <f t="shared" si="181"/>
        <v>2</v>
      </c>
      <c r="I3859" s="43">
        <f t="shared" si="182"/>
        <v>3</v>
      </c>
    </row>
    <row r="3860" spans="3:9" hidden="1" x14ac:dyDescent="0.25">
      <c r="C3860" s="53">
        <v>44135</v>
      </c>
      <c r="D3860" s="45">
        <v>0.625</v>
      </c>
      <c r="E3860" s="45" t="s">
        <v>913</v>
      </c>
      <c r="F3860" s="54">
        <v>6</v>
      </c>
      <c r="G3860" s="52">
        <f t="shared" si="180"/>
        <v>2092</v>
      </c>
      <c r="H3860" s="45">
        <f t="shared" si="181"/>
        <v>1</v>
      </c>
      <c r="I3860" s="43">
        <f t="shared" si="182"/>
        <v>3</v>
      </c>
    </row>
    <row r="3861" spans="3:9" hidden="1" x14ac:dyDescent="0.25">
      <c r="C3861" s="53">
        <v>44135</v>
      </c>
      <c r="D3861" s="45">
        <v>0.65625</v>
      </c>
      <c r="E3861" s="45" t="s">
        <v>913</v>
      </c>
      <c r="F3861" s="54">
        <v>7</v>
      </c>
      <c r="G3861" s="52">
        <f t="shared" si="180"/>
        <v>2093</v>
      </c>
      <c r="H3861" s="45">
        <f t="shared" si="181"/>
        <v>3</v>
      </c>
      <c r="I3861" s="43">
        <f t="shared" si="182"/>
        <v>3</v>
      </c>
    </row>
    <row r="3862" spans="3:9" hidden="1" x14ac:dyDescent="0.25">
      <c r="C3862" s="53">
        <v>44135</v>
      </c>
      <c r="D3862" s="45">
        <v>0.65625</v>
      </c>
      <c r="E3862" s="45" t="s">
        <v>913</v>
      </c>
      <c r="F3862" s="54">
        <v>7</v>
      </c>
      <c r="G3862" s="52">
        <f t="shared" si="180"/>
        <v>2093</v>
      </c>
      <c r="H3862" s="45">
        <f t="shared" si="181"/>
        <v>2</v>
      </c>
      <c r="I3862" s="43">
        <f t="shared" si="182"/>
        <v>3</v>
      </c>
    </row>
    <row r="3863" spans="3:9" hidden="1" x14ac:dyDescent="0.25">
      <c r="C3863" s="53">
        <v>44135</v>
      </c>
      <c r="D3863" s="45">
        <v>0.65625</v>
      </c>
      <c r="E3863" s="45" t="s">
        <v>913</v>
      </c>
      <c r="F3863" s="54">
        <v>7</v>
      </c>
      <c r="G3863" s="52">
        <f t="shared" si="180"/>
        <v>2093</v>
      </c>
      <c r="H3863" s="45">
        <f t="shared" si="181"/>
        <v>1</v>
      </c>
      <c r="I3863" s="43">
        <f t="shared" si="182"/>
        <v>3</v>
      </c>
    </row>
    <row r="3864" spans="3:9" hidden="1" x14ac:dyDescent="0.25">
      <c r="C3864" s="53">
        <v>44135</v>
      </c>
      <c r="D3864" s="45">
        <v>0.6875</v>
      </c>
      <c r="E3864" s="45" t="s">
        <v>913</v>
      </c>
      <c r="F3864" s="54">
        <v>8</v>
      </c>
      <c r="G3864" s="52">
        <f t="shared" si="180"/>
        <v>2094</v>
      </c>
      <c r="H3864" s="45">
        <f t="shared" si="181"/>
        <v>3</v>
      </c>
      <c r="I3864" s="43">
        <f t="shared" si="182"/>
        <v>3</v>
      </c>
    </row>
    <row r="3865" spans="3:9" hidden="1" x14ac:dyDescent="0.25">
      <c r="C3865" s="53">
        <v>44135</v>
      </c>
      <c r="D3865" s="45">
        <v>0.6875</v>
      </c>
      <c r="E3865" s="45" t="s">
        <v>913</v>
      </c>
      <c r="F3865" s="54">
        <v>8</v>
      </c>
      <c r="G3865" s="52">
        <f t="shared" si="180"/>
        <v>2094</v>
      </c>
      <c r="H3865" s="45">
        <f t="shared" si="181"/>
        <v>2</v>
      </c>
      <c r="I3865" s="43">
        <f t="shared" si="182"/>
        <v>3</v>
      </c>
    </row>
    <row r="3866" spans="3:9" hidden="1" x14ac:dyDescent="0.25">
      <c r="C3866" s="53">
        <v>44135</v>
      </c>
      <c r="D3866" s="45">
        <v>0.6875</v>
      </c>
      <c r="E3866" s="45" t="s">
        <v>913</v>
      </c>
      <c r="F3866" s="54">
        <v>8</v>
      </c>
      <c r="G3866" s="52">
        <f t="shared" si="180"/>
        <v>2094</v>
      </c>
      <c r="H3866" s="45">
        <f t="shared" si="181"/>
        <v>1</v>
      </c>
      <c r="I3866" s="43">
        <f t="shared" si="182"/>
        <v>3</v>
      </c>
    </row>
    <row r="3867" spans="3:9" hidden="1" x14ac:dyDescent="0.25">
      <c r="C3867" s="53">
        <v>44135</v>
      </c>
      <c r="D3867" s="45">
        <v>0.71527777777777779</v>
      </c>
      <c r="E3867" s="45" t="s">
        <v>913</v>
      </c>
      <c r="F3867" s="54">
        <v>9</v>
      </c>
      <c r="G3867" s="52">
        <f t="shared" si="180"/>
        <v>2095</v>
      </c>
      <c r="H3867" s="45">
        <f t="shared" si="181"/>
        <v>3</v>
      </c>
      <c r="I3867" s="43">
        <f t="shared" si="182"/>
        <v>3</v>
      </c>
    </row>
    <row r="3868" spans="3:9" hidden="1" x14ac:dyDescent="0.25">
      <c r="C3868" s="53">
        <v>44135</v>
      </c>
      <c r="D3868" s="45">
        <v>0.71527777777777779</v>
      </c>
      <c r="E3868" s="45" t="s">
        <v>913</v>
      </c>
      <c r="F3868" s="54">
        <v>9</v>
      </c>
      <c r="G3868" s="52">
        <f t="shared" si="180"/>
        <v>2095</v>
      </c>
      <c r="H3868" s="45">
        <f t="shared" si="181"/>
        <v>2</v>
      </c>
      <c r="I3868" s="43">
        <f t="shared" si="182"/>
        <v>3</v>
      </c>
    </row>
    <row r="3869" spans="3:9" hidden="1" x14ac:dyDescent="0.25">
      <c r="C3869" s="53">
        <v>44135</v>
      </c>
      <c r="D3869" s="45">
        <v>0.71527777777777779</v>
      </c>
      <c r="E3869" s="45" t="s">
        <v>913</v>
      </c>
      <c r="F3869" s="54">
        <v>9</v>
      </c>
      <c r="G3869" s="52">
        <f t="shared" si="180"/>
        <v>2095</v>
      </c>
      <c r="H3869" s="45">
        <f t="shared" si="181"/>
        <v>1</v>
      </c>
      <c r="I3869" s="43">
        <f t="shared" si="182"/>
        <v>3</v>
      </c>
    </row>
    <row r="3870" spans="3:9" hidden="1" x14ac:dyDescent="0.25">
      <c r="C3870" s="53">
        <v>44138</v>
      </c>
      <c r="D3870" s="45">
        <v>0.47222222222222227</v>
      </c>
      <c r="E3870" s="45" t="s">
        <v>913</v>
      </c>
      <c r="F3870" s="54">
        <v>2</v>
      </c>
      <c r="G3870" s="52">
        <f t="shared" si="180"/>
        <v>2096</v>
      </c>
      <c r="H3870" s="45">
        <f t="shared" si="181"/>
        <v>3</v>
      </c>
      <c r="I3870" s="43">
        <f t="shared" si="182"/>
        <v>3</v>
      </c>
    </row>
    <row r="3871" spans="3:9" hidden="1" x14ac:dyDescent="0.25">
      <c r="C3871" s="53">
        <v>44138</v>
      </c>
      <c r="D3871" s="45">
        <v>0.47222222222222227</v>
      </c>
      <c r="E3871" s="45" t="s">
        <v>913</v>
      </c>
      <c r="F3871" s="54">
        <v>2</v>
      </c>
      <c r="G3871" s="52">
        <f t="shared" si="180"/>
        <v>2096</v>
      </c>
      <c r="H3871" s="45">
        <f t="shared" si="181"/>
        <v>2</v>
      </c>
      <c r="I3871" s="43">
        <f t="shared" si="182"/>
        <v>3</v>
      </c>
    </row>
    <row r="3872" spans="3:9" hidden="1" x14ac:dyDescent="0.25">
      <c r="C3872" s="53">
        <v>44138</v>
      </c>
      <c r="D3872" s="45">
        <v>0.47222222222222227</v>
      </c>
      <c r="E3872" s="45" t="s">
        <v>913</v>
      </c>
      <c r="F3872" s="54">
        <v>2</v>
      </c>
      <c r="G3872" s="52">
        <f t="shared" si="180"/>
        <v>2096</v>
      </c>
      <c r="H3872" s="45">
        <f t="shared" si="181"/>
        <v>1</v>
      </c>
      <c r="I3872" s="43">
        <f t="shared" si="182"/>
        <v>3</v>
      </c>
    </row>
    <row r="3873" spans="3:9" hidden="1" x14ac:dyDescent="0.25">
      <c r="C3873" s="53">
        <v>44138</v>
      </c>
      <c r="D3873" s="45">
        <v>0.5</v>
      </c>
      <c r="E3873" s="45" t="s">
        <v>913</v>
      </c>
      <c r="F3873" s="54">
        <v>3</v>
      </c>
      <c r="G3873" s="52">
        <f t="shared" si="180"/>
        <v>2097</v>
      </c>
      <c r="H3873" s="45">
        <f t="shared" si="181"/>
        <v>3</v>
      </c>
      <c r="I3873" s="43">
        <f t="shared" si="182"/>
        <v>3</v>
      </c>
    </row>
    <row r="3874" spans="3:9" hidden="1" x14ac:dyDescent="0.25">
      <c r="C3874" s="53">
        <v>44138</v>
      </c>
      <c r="D3874" s="45">
        <v>0.5</v>
      </c>
      <c r="E3874" s="45" t="s">
        <v>913</v>
      </c>
      <c r="F3874" s="54">
        <v>3</v>
      </c>
      <c r="G3874" s="52">
        <f t="shared" si="180"/>
        <v>2097</v>
      </c>
      <c r="H3874" s="45">
        <f t="shared" si="181"/>
        <v>2</v>
      </c>
      <c r="I3874" s="43">
        <f t="shared" si="182"/>
        <v>3</v>
      </c>
    </row>
    <row r="3875" spans="3:9" hidden="1" x14ac:dyDescent="0.25">
      <c r="C3875" s="53">
        <v>44138</v>
      </c>
      <c r="D3875" s="45">
        <v>0.5</v>
      </c>
      <c r="E3875" s="45" t="s">
        <v>913</v>
      </c>
      <c r="F3875" s="54">
        <v>3</v>
      </c>
      <c r="G3875" s="52">
        <f t="shared" si="180"/>
        <v>2097</v>
      </c>
      <c r="H3875" s="45">
        <f t="shared" si="181"/>
        <v>1</v>
      </c>
      <c r="I3875" s="43">
        <f t="shared" si="182"/>
        <v>3</v>
      </c>
    </row>
    <row r="3876" spans="3:9" hidden="1" x14ac:dyDescent="0.25">
      <c r="C3876" s="53">
        <v>44138</v>
      </c>
      <c r="D3876" s="45">
        <v>0.52777777777777779</v>
      </c>
      <c r="E3876" s="45" t="s">
        <v>913</v>
      </c>
      <c r="F3876" s="54">
        <v>4</v>
      </c>
      <c r="G3876" s="52">
        <f t="shared" si="180"/>
        <v>2098</v>
      </c>
      <c r="H3876" s="45">
        <f t="shared" si="181"/>
        <v>3</v>
      </c>
      <c r="I3876" s="43">
        <f t="shared" si="182"/>
        <v>3</v>
      </c>
    </row>
    <row r="3877" spans="3:9" hidden="1" x14ac:dyDescent="0.25">
      <c r="C3877" s="53">
        <v>44138</v>
      </c>
      <c r="D3877" s="45">
        <v>0.52777777777777779</v>
      </c>
      <c r="E3877" s="45" t="s">
        <v>913</v>
      </c>
      <c r="F3877" s="54">
        <v>4</v>
      </c>
      <c r="G3877" s="52">
        <f t="shared" si="180"/>
        <v>2098</v>
      </c>
      <c r="H3877" s="45">
        <f t="shared" si="181"/>
        <v>2</v>
      </c>
      <c r="I3877" s="43">
        <f t="shared" si="182"/>
        <v>3</v>
      </c>
    </row>
    <row r="3878" spans="3:9" hidden="1" x14ac:dyDescent="0.25">
      <c r="C3878" s="53">
        <v>44138</v>
      </c>
      <c r="D3878" s="45">
        <v>0.52777777777777779</v>
      </c>
      <c r="E3878" s="45" t="s">
        <v>913</v>
      </c>
      <c r="F3878" s="54">
        <v>4</v>
      </c>
      <c r="G3878" s="52">
        <f t="shared" si="180"/>
        <v>2098</v>
      </c>
      <c r="H3878" s="45">
        <f t="shared" si="181"/>
        <v>1</v>
      </c>
      <c r="I3878" s="43">
        <f t="shared" si="182"/>
        <v>3</v>
      </c>
    </row>
    <row r="3879" spans="3:9" hidden="1" x14ac:dyDescent="0.25">
      <c r="C3879" s="53">
        <v>44138</v>
      </c>
      <c r="D3879" s="45">
        <v>0.55555555555555558</v>
      </c>
      <c r="E3879" s="45" t="s">
        <v>913</v>
      </c>
      <c r="F3879" s="54">
        <v>5</v>
      </c>
      <c r="G3879" s="52">
        <f t="shared" si="180"/>
        <v>2099</v>
      </c>
      <c r="H3879" s="45">
        <f t="shared" si="181"/>
        <v>3</v>
      </c>
      <c r="I3879" s="43">
        <f t="shared" si="182"/>
        <v>3</v>
      </c>
    </row>
    <row r="3880" spans="3:9" hidden="1" x14ac:dyDescent="0.25">
      <c r="C3880" s="53">
        <v>44138</v>
      </c>
      <c r="D3880" s="45">
        <v>0.55555555555555558</v>
      </c>
      <c r="E3880" s="45" t="s">
        <v>913</v>
      </c>
      <c r="F3880" s="54">
        <v>5</v>
      </c>
      <c r="G3880" s="52">
        <f t="shared" si="180"/>
        <v>2099</v>
      </c>
      <c r="H3880" s="45">
        <f t="shared" si="181"/>
        <v>2</v>
      </c>
      <c r="I3880" s="43">
        <f t="shared" si="182"/>
        <v>3</v>
      </c>
    </row>
    <row r="3881" spans="3:9" hidden="1" x14ac:dyDescent="0.25">
      <c r="C3881" s="53">
        <v>44138</v>
      </c>
      <c r="D3881" s="45">
        <v>0.55555555555555558</v>
      </c>
      <c r="E3881" s="45" t="s">
        <v>913</v>
      </c>
      <c r="F3881" s="54">
        <v>5</v>
      </c>
      <c r="G3881" s="52">
        <f t="shared" si="180"/>
        <v>2099</v>
      </c>
      <c r="H3881" s="45">
        <f t="shared" si="181"/>
        <v>1</v>
      </c>
      <c r="I3881" s="43">
        <f t="shared" si="182"/>
        <v>3</v>
      </c>
    </row>
    <row r="3882" spans="3:9" hidden="1" x14ac:dyDescent="0.25">
      <c r="C3882" s="53">
        <v>44138</v>
      </c>
      <c r="D3882" s="45">
        <v>0.57986111111111105</v>
      </c>
      <c r="E3882" s="45" t="s">
        <v>913</v>
      </c>
      <c r="F3882" s="54">
        <v>6</v>
      </c>
      <c r="G3882" s="52">
        <f t="shared" si="180"/>
        <v>2100</v>
      </c>
      <c r="H3882" s="45">
        <f t="shared" si="181"/>
        <v>3</v>
      </c>
      <c r="I3882" s="43">
        <f t="shared" si="182"/>
        <v>3</v>
      </c>
    </row>
    <row r="3883" spans="3:9" hidden="1" x14ac:dyDescent="0.25">
      <c r="C3883" s="53">
        <v>44138</v>
      </c>
      <c r="D3883" s="45">
        <v>0.57986111111111105</v>
      </c>
      <c r="E3883" s="45" t="s">
        <v>913</v>
      </c>
      <c r="F3883" s="54">
        <v>6</v>
      </c>
      <c r="G3883" s="52">
        <f t="shared" si="180"/>
        <v>2100</v>
      </c>
      <c r="H3883" s="45">
        <f t="shared" si="181"/>
        <v>2</v>
      </c>
      <c r="I3883" s="43">
        <f t="shared" si="182"/>
        <v>3</v>
      </c>
    </row>
    <row r="3884" spans="3:9" hidden="1" x14ac:dyDescent="0.25">
      <c r="C3884" s="53">
        <v>44138</v>
      </c>
      <c r="D3884" s="45">
        <v>0.57986111111111105</v>
      </c>
      <c r="E3884" s="45" t="s">
        <v>913</v>
      </c>
      <c r="F3884" s="54">
        <v>6</v>
      </c>
      <c r="G3884" s="52">
        <f t="shared" si="180"/>
        <v>2100</v>
      </c>
      <c r="H3884" s="45">
        <f t="shared" si="181"/>
        <v>1</v>
      </c>
      <c r="I3884" s="43">
        <f t="shared" si="182"/>
        <v>3</v>
      </c>
    </row>
    <row r="3885" spans="3:9" hidden="1" x14ac:dyDescent="0.25">
      <c r="C3885" s="53">
        <v>44138</v>
      </c>
      <c r="D3885" s="45">
        <v>0.625</v>
      </c>
      <c r="E3885" s="45" t="s">
        <v>913</v>
      </c>
      <c r="F3885" s="54">
        <v>7</v>
      </c>
      <c r="G3885" s="52">
        <f t="shared" si="180"/>
        <v>2101</v>
      </c>
      <c r="H3885" s="45">
        <f t="shared" si="181"/>
        <v>3</v>
      </c>
      <c r="I3885" s="43">
        <f t="shared" si="182"/>
        <v>3</v>
      </c>
    </row>
    <row r="3886" spans="3:9" hidden="1" x14ac:dyDescent="0.25">
      <c r="C3886" s="53">
        <v>44138</v>
      </c>
      <c r="D3886" s="45">
        <v>0.625</v>
      </c>
      <c r="E3886" s="45" t="s">
        <v>913</v>
      </c>
      <c r="F3886" s="54">
        <v>7</v>
      </c>
      <c r="G3886" s="52">
        <f t="shared" si="180"/>
        <v>2101</v>
      </c>
      <c r="H3886" s="45">
        <f t="shared" si="181"/>
        <v>2</v>
      </c>
      <c r="I3886" s="43">
        <f t="shared" si="182"/>
        <v>3</v>
      </c>
    </row>
    <row r="3887" spans="3:9" hidden="1" x14ac:dyDescent="0.25">
      <c r="C3887" s="53">
        <v>44138</v>
      </c>
      <c r="D3887" s="45">
        <v>0.625</v>
      </c>
      <c r="E3887" s="45" t="s">
        <v>913</v>
      </c>
      <c r="F3887" s="54">
        <v>7</v>
      </c>
      <c r="G3887" s="52">
        <f t="shared" si="180"/>
        <v>2101</v>
      </c>
      <c r="H3887" s="45">
        <f t="shared" si="181"/>
        <v>1</v>
      </c>
      <c r="I3887" s="43">
        <f t="shared" si="182"/>
        <v>3</v>
      </c>
    </row>
    <row r="3888" spans="3:9" hidden="1" x14ac:dyDescent="0.25">
      <c r="C3888" s="53">
        <v>44138</v>
      </c>
      <c r="D3888" s="45">
        <v>0.66666666666666663</v>
      </c>
      <c r="E3888" s="45" t="s">
        <v>913</v>
      </c>
      <c r="F3888" s="54">
        <v>8</v>
      </c>
      <c r="G3888" s="52">
        <f t="shared" si="180"/>
        <v>2102</v>
      </c>
      <c r="H3888" s="45">
        <f t="shared" si="181"/>
        <v>3</v>
      </c>
      <c r="I3888" s="43">
        <f t="shared" si="182"/>
        <v>3</v>
      </c>
    </row>
    <row r="3889" spans="3:9" hidden="1" x14ac:dyDescent="0.25">
      <c r="C3889" s="53">
        <v>44138</v>
      </c>
      <c r="D3889" s="45">
        <v>0.66666666666666663</v>
      </c>
      <c r="E3889" s="45" t="s">
        <v>913</v>
      </c>
      <c r="F3889" s="54">
        <v>8</v>
      </c>
      <c r="G3889" s="52">
        <f t="shared" si="180"/>
        <v>2102</v>
      </c>
      <c r="H3889" s="45">
        <f t="shared" si="181"/>
        <v>2</v>
      </c>
      <c r="I3889" s="43">
        <f t="shared" si="182"/>
        <v>3</v>
      </c>
    </row>
    <row r="3890" spans="3:9" hidden="1" x14ac:dyDescent="0.25">
      <c r="C3890" s="53">
        <v>44138</v>
      </c>
      <c r="D3890" s="45">
        <v>0.66666666666666663</v>
      </c>
      <c r="E3890" s="45" t="s">
        <v>913</v>
      </c>
      <c r="F3890" s="54">
        <v>8</v>
      </c>
      <c r="G3890" s="52">
        <f t="shared" si="180"/>
        <v>2102</v>
      </c>
      <c r="H3890" s="45">
        <f t="shared" si="181"/>
        <v>1</v>
      </c>
      <c r="I3890" s="43">
        <f t="shared" si="182"/>
        <v>3</v>
      </c>
    </row>
    <row r="3891" spans="3:9" hidden="1" x14ac:dyDescent="0.25">
      <c r="C3891" s="53">
        <v>44138</v>
      </c>
      <c r="D3891" s="45">
        <v>0.69444444444444453</v>
      </c>
      <c r="E3891" s="45" t="s">
        <v>913</v>
      </c>
      <c r="F3891" s="54">
        <v>9</v>
      </c>
      <c r="G3891" s="52">
        <f t="shared" si="180"/>
        <v>2103</v>
      </c>
      <c r="H3891" s="45">
        <f t="shared" si="181"/>
        <v>3</v>
      </c>
      <c r="I3891" s="43">
        <f t="shared" si="182"/>
        <v>3</v>
      </c>
    </row>
    <row r="3892" spans="3:9" hidden="1" x14ac:dyDescent="0.25">
      <c r="C3892" s="53">
        <v>44138</v>
      </c>
      <c r="D3892" s="45">
        <v>0.69444444444444453</v>
      </c>
      <c r="E3892" s="45" t="s">
        <v>913</v>
      </c>
      <c r="F3892" s="54">
        <v>9</v>
      </c>
      <c r="G3892" s="52">
        <f t="shared" si="180"/>
        <v>2103</v>
      </c>
      <c r="H3892" s="45">
        <f t="shared" si="181"/>
        <v>2</v>
      </c>
      <c r="I3892" s="43">
        <f t="shared" si="182"/>
        <v>3</v>
      </c>
    </row>
    <row r="3893" spans="3:9" hidden="1" x14ac:dyDescent="0.25">
      <c r="C3893" s="53">
        <v>44138</v>
      </c>
      <c r="D3893" s="45">
        <v>0.69444444444444453</v>
      </c>
      <c r="E3893" s="45" t="s">
        <v>913</v>
      </c>
      <c r="F3893" s="54">
        <v>9</v>
      </c>
      <c r="G3893" s="52">
        <f t="shared" si="180"/>
        <v>2103</v>
      </c>
      <c r="H3893" s="45">
        <f t="shared" si="181"/>
        <v>1</v>
      </c>
      <c r="I3893" s="43">
        <f t="shared" si="182"/>
        <v>3</v>
      </c>
    </row>
    <row r="3894" spans="3:9" hidden="1" x14ac:dyDescent="0.25">
      <c r="C3894" s="53">
        <v>44138</v>
      </c>
      <c r="D3894" s="45">
        <v>0.71875</v>
      </c>
      <c r="E3894" s="45" t="s">
        <v>913</v>
      </c>
      <c r="F3894" s="54">
        <v>10</v>
      </c>
      <c r="G3894" s="52">
        <f t="shared" si="180"/>
        <v>2104</v>
      </c>
      <c r="H3894" s="45">
        <f t="shared" si="181"/>
        <v>3</v>
      </c>
      <c r="I3894" s="43">
        <f t="shared" si="182"/>
        <v>3</v>
      </c>
    </row>
    <row r="3895" spans="3:9" hidden="1" x14ac:dyDescent="0.25">
      <c r="C3895" s="53">
        <v>44138</v>
      </c>
      <c r="D3895" s="45">
        <v>0.71875</v>
      </c>
      <c r="E3895" s="45" t="s">
        <v>913</v>
      </c>
      <c r="F3895" s="54">
        <v>10</v>
      </c>
      <c r="G3895" s="52">
        <f t="shared" si="180"/>
        <v>2104</v>
      </c>
      <c r="H3895" s="45">
        <f t="shared" si="181"/>
        <v>2</v>
      </c>
      <c r="I3895" s="43">
        <f t="shared" si="182"/>
        <v>3</v>
      </c>
    </row>
    <row r="3896" spans="3:9" hidden="1" x14ac:dyDescent="0.25">
      <c r="C3896" s="53">
        <v>44138</v>
      </c>
      <c r="D3896" s="45">
        <v>0.71875</v>
      </c>
      <c r="E3896" s="45" t="s">
        <v>913</v>
      </c>
      <c r="F3896" s="54">
        <v>10</v>
      </c>
      <c r="G3896" s="52">
        <f t="shared" si="180"/>
        <v>2104</v>
      </c>
      <c r="H3896" s="45">
        <f t="shared" si="181"/>
        <v>1</v>
      </c>
      <c r="I3896" s="43">
        <f t="shared" si="182"/>
        <v>3</v>
      </c>
    </row>
    <row r="3897" spans="3:9" hidden="1" x14ac:dyDescent="0.25">
      <c r="C3897" s="53">
        <v>44140</v>
      </c>
      <c r="D3897" s="45">
        <v>0.57986111111111105</v>
      </c>
      <c r="E3897" s="45" t="s">
        <v>913</v>
      </c>
      <c r="F3897" s="54">
        <v>3</v>
      </c>
      <c r="G3897" s="52">
        <f t="shared" si="180"/>
        <v>2105</v>
      </c>
      <c r="H3897" s="45">
        <f t="shared" si="181"/>
        <v>3</v>
      </c>
      <c r="I3897" s="43">
        <f t="shared" si="182"/>
        <v>3</v>
      </c>
    </row>
    <row r="3898" spans="3:9" hidden="1" x14ac:dyDescent="0.25">
      <c r="C3898" s="53">
        <v>44140</v>
      </c>
      <c r="D3898" s="45">
        <v>0.57986111111111105</v>
      </c>
      <c r="E3898" s="45" t="s">
        <v>913</v>
      </c>
      <c r="F3898" s="54">
        <v>3</v>
      </c>
      <c r="G3898" s="52">
        <f t="shared" si="180"/>
        <v>2105</v>
      </c>
      <c r="H3898" s="45">
        <f t="shared" si="181"/>
        <v>2</v>
      </c>
      <c r="I3898" s="43">
        <f t="shared" si="182"/>
        <v>3</v>
      </c>
    </row>
    <row r="3899" spans="3:9" hidden="1" x14ac:dyDescent="0.25">
      <c r="C3899" s="53">
        <v>44140</v>
      </c>
      <c r="D3899" s="45">
        <v>0.57986111111111105</v>
      </c>
      <c r="E3899" s="45" t="s">
        <v>913</v>
      </c>
      <c r="F3899" s="54">
        <v>3</v>
      </c>
      <c r="G3899" s="52">
        <f t="shared" si="180"/>
        <v>2105</v>
      </c>
      <c r="H3899" s="45">
        <f t="shared" si="181"/>
        <v>1</v>
      </c>
      <c r="I3899" s="43">
        <f t="shared" si="182"/>
        <v>3</v>
      </c>
    </row>
    <row r="3900" spans="3:9" hidden="1" x14ac:dyDescent="0.25">
      <c r="C3900" s="53">
        <v>44140</v>
      </c>
      <c r="D3900" s="45">
        <v>0.60763888888888895</v>
      </c>
      <c r="E3900" s="45" t="s">
        <v>913</v>
      </c>
      <c r="F3900" s="54">
        <v>4</v>
      </c>
      <c r="G3900" s="52">
        <f t="shared" si="180"/>
        <v>2106</v>
      </c>
      <c r="H3900" s="45">
        <f t="shared" si="181"/>
        <v>3</v>
      </c>
      <c r="I3900" s="43">
        <f t="shared" si="182"/>
        <v>3</v>
      </c>
    </row>
    <row r="3901" spans="3:9" hidden="1" x14ac:dyDescent="0.25">
      <c r="C3901" s="53">
        <v>44140</v>
      </c>
      <c r="D3901" s="45">
        <v>0.60763888888888895</v>
      </c>
      <c r="E3901" s="45" t="s">
        <v>913</v>
      </c>
      <c r="F3901" s="54">
        <v>4</v>
      </c>
      <c r="G3901" s="52">
        <f t="shared" si="180"/>
        <v>2106</v>
      </c>
      <c r="H3901" s="45">
        <f t="shared" si="181"/>
        <v>2</v>
      </c>
      <c r="I3901" s="43">
        <f t="shared" si="182"/>
        <v>3</v>
      </c>
    </row>
    <row r="3902" spans="3:9" hidden="1" x14ac:dyDescent="0.25">
      <c r="C3902" s="53">
        <v>44140</v>
      </c>
      <c r="D3902" s="45">
        <v>0.60763888888888895</v>
      </c>
      <c r="E3902" s="45" t="s">
        <v>913</v>
      </c>
      <c r="F3902" s="54">
        <v>4</v>
      </c>
      <c r="G3902" s="52">
        <f t="shared" si="180"/>
        <v>2106</v>
      </c>
      <c r="H3902" s="45">
        <f t="shared" si="181"/>
        <v>1</v>
      </c>
      <c r="I3902" s="43">
        <f t="shared" si="182"/>
        <v>3</v>
      </c>
    </row>
    <row r="3903" spans="3:9" hidden="1" x14ac:dyDescent="0.25">
      <c r="C3903" s="53">
        <v>44140</v>
      </c>
      <c r="D3903" s="45">
        <v>0.63541666666666663</v>
      </c>
      <c r="E3903" s="45" t="s">
        <v>913</v>
      </c>
      <c r="F3903" s="54">
        <v>5</v>
      </c>
      <c r="G3903" s="52">
        <f t="shared" si="180"/>
        <v>2107</v>
      </c>
      <c r="H3903" s="45">
        <f t="shared" si="181"/>
        <v>3</v>
      </c>
      <c r="I3903" s="43">
        <f t="shared" si="182"/>
        <v>3</v>
      </c>
    </row>
    <row r="3904" spans="3:9" hidden="1" x14ac:dyDescent="0.25">
      <c r="C3904" s="53">
        <v>44140</v>
      </c>
      <c r="D3904" s="45">
        <v>0.63541666666666663</v>
      </c>
      <c r="E3904" s="45" t="s">
        <v>913</v>
      </c>
      <c r="F3904" s="54">
        <v>5</v>
      </c>
      <c r="G3904" s="52">
        <f t="shared" si="180"/>
        <v>2107</v>
      </c>
      <c r="H3904" s="45">
        <f t="shared" si="181"/>
        <v>2</v>
      </c>
      <c r="I3904" s="43">
        <f t="shared" si="182"/>
        <v>3</v>
      </c>
    </row>
    <row r="3905" spans="3:9" hidden="1" x14ac:dyDescent="0.25">
      <c r="C3905" s="53">
        <v>44140</v>
      </c>
      <c r="D3905" s="45">
        <v>0.63541666666666663</v>
      </c>
      <c r="E3905" s="45" t="s">
        <v>913</v>
      </c>
      <c r="F3905" s="54">
        <v>5</v>
      </c>
      <c r="G3905" s="52">
        <f t="shared" si="180"/>
        <v>2107</v>
      </c>
      <c r="H3905" s="45">
        <f t="shared" si="181"/>
        <v>1</v>
      </c>
      <c r="I3905" s="43">
        <f t="shared" si="182"/>
        <v>3</v>
      </c>
    </row>
    <row r="3906" spans="3:9" hidden="1" x14ac:dyDescent="0.25">
      <c r="C3906" s="53">
        <v>44140</v>
      </c>
      <c r="D3906" s="45">
        <v>0.65972222222222221</v>
      </c>
      <c r="E3906" s="45" t="s">
        <v>913</v>
      </c>
      <c r="F3906" s="54">
        <v>6</v>
      </c>
      <c r="G3906" s="52">
        <f t="shared" si="180"/>
        <v>2108</v>
      </c>
      <c r="H3906" s="45">
        <f t="shared" si="181"/>
        <v>3</v>
      </c>
      <c r="I3906" s="43">
        <f t="shared" si="182"/>
        <v>3</v>
      </c>
    </row>
    <row r="3907" spans="3:9" hidden="1" x14ac:dyDescent="0.25">
      <c r="C3907" s="53">
        <v>44140</v>
      </c>
      <c r="D3907" s="45">
        <v>0.65972222222222221</v>
      </c>
      <c r="E3907" s="45" t="s">
        <v>913</v>
      </c>
      <c r="F3907" s="54">
        <v>6</v>
      </c>
      <c r="G3907" s="52">
        <f t="shared" si="180"/>
        <v>2108</v>
      </c>
      <c r="H3907" s="45">
        <f t="shared" si="181"/>
        <v>2</v>
      </c>
      <c r="I3907" s="43">
        <f t="shared" si="182"/>
        <v>3</v>
      </c>
    </row>
    <row r="3908" spans="3:9" hidden="1" x14ac:dyDescent="0.25">
      <c r="C3908" s="53">
        <v>44140</v>
      </c>
      <c r="D3908" s="45">
        <v>0.65972222222222221</v>
      </c>
      <c r="E3908" s="45" t="s">
        <v>913</v>
      </c>
      <c r="F3908" s="54">
        <v>6</v>
      </c>
      <c r="G3908" s="52">
        <f t="shared" si="180"/>
        <v>2108</v>
      </c>
      <c r="H3908" s="45">
        <f t="shared" si="181"/>
        <v>1</v>
      </c>
      <c r="I3908" s="43">
        <f t="shared" si="182"/>
        <v>3</v>
      </c>
    </row>
    <row r="3909" spans="3:9" hidden="1" x14ac:dyDescent="0.25">
      <c r="C3909" s="53">
        <v>44140</v>
      </c>
      <c r="D3909" s="45">
        <v>0.71527777777777779</v>
      </c>
      <c r="E3909" s="45" t="s">
        <v>913</v>
      </c>
      <c r="F3909" s="54">
        <v>8</v>
      </c>
      <c r="G3909" s="52">
        <f t="shared" ref="G3909:G3972" si="183">IF(AND(C3909=C3908,F3909=F3908),G3908,G3908+1)</f>
        <v>2109</v>
      </c>
      <c r="H3909" s="45">
        <f t="shared" si="181"/>
        <v>3</v>
      </c>
      <c r="I3909" s="43">
        <f t="shared" si="182"/>
        <v>3</v>
      </c>
    </row>
    <row r="3910" spans="3:9" hidden="1" x14ac:dyDescent="0.25">
      <c r="C3910" s="53">
        <v>44140</v>
      </c>
      <c r="D3910" s="45">
        <v>0.71527777777777779</v>
      </c>
      <c r="E3910" s="45" t="s">
        <v>913</v>
      </c>
      <c r="F3910" s="54">
        <v>8</v>
      </c>
      <c r="G3910" s="52">
        <f t="shared" si="183"/>
        <v>2109</v>
      </c>
      <c r="H3910" s="45">
        <f t="shared" ref="H3910:H3973" si="184">IF(G3910=G3912,3,IF(G3910=G3911,2,1))</f>
        <v>2</v>
      </c>
      <c r="I3910" s="43">
        <f t="shared" ref="I3910:I3973" si="185">IF(H3908=3,3,IF(H3909=3,3,IF(H3909=2,2,H3910)))</f>
        <v>3</v>
      </c>
    </row>
    <row r="3911" spans="3:9" hidden="1" x14ac:dyDescent="0.25">
      <c r="C3911" s="53">
        <v>44140</v>
      </c>
      <c r="D3911" s="45">
        <v>0.71527777777777779</v>
      </c>
      <c r="E3911" s="45" t="s">
        <v>913</v>
      </c>
      <c r="F3911" s="54">
        <v>8</v>
      </c>
      <c r="G3911" s="52">
        <f t="shared" si="183"/>
        <v>2109</v>
      </c>
      <c r="H3911" s="45">
        <f t="shared" si="184"/>
        <v>1</v>
      </c>
      <c r="I3911" s="43">
        <f t="shared" si="185"/>
        <v>3</v>
      </c>
    </row>
    <row r="3912" spans="3:9" hidden="1" x14ac:dyDescent="0.25">
      <c r="C3912" s="53">
        <v>44140</v>
      </c>
      <c r="D3912" s="45">
        <v>0.74305555555555547</v>
      </c>
      <c r="E3912" s="45" t="s">
        <v>913</v>
      </c>
      <c r="F3912" s="54">
        <v>9</v>
      </c>
      <c r="G3912" s="52">
        <f t="shared" si="183"/>
        <v>2110</v>
      </c>
      <c r="H3912" s="45">
        <f t="shared" si="184"/>
        <v>3</v>
      </c>
      <c r="I3912" s="43">
        <f t="shared" si="185"/>
        <v>3</v>
      </c>
    </row>
    <row r="3913" spans="3:9" hidden="1" x14ac:dyDescent="0.25">
      <c r="C3913" s="53">
        <v>44140</v>
      </c>
      <c r="D3913" s="45">
        <v>0.74305555555555547</v>
      </c>
      <c r="E3913" s="45" t="s">
        <v>913</v>
      </c>
      <c r="F3913" s="54">
        <v>9</v>
      </c>
      <c r="G3913" s="52">
        <f t="shared" si="183"/>
        <v>2110</v>
      </c>
      <c r="H3913" s="45">
        <f t="shared" si="184"/>
        <v>2</v>
      </c>
      <c r="I3913" s="43">
        <f t="shared" si="185"/>
        <v>3</v>
      </c>
    </row>
    <row r="3914" spans="3:9" hidden="1" x14ac:dyDescent="0.25">
      <c r="C3914" s="53">
        <v>44140</v>
      </c>
      <c r="D3914" s="45">
        <v>0.74305555555555547</v>
      </c>
      <c r="E3914" s="45" t="s">
        <v>913</v>
      </c>
      <c r="F3914" s="54">
        <v>9</v>
      </c>
      <c r="G3914" s="52">
        <f t="shared" si="183"/>
        <v>2110</v>
      </c>
      <c r="H3914" s="45">
        <f t="shared" si="184"/>
        <v>1</v>
      </c>
      <c r="I3914" s="43">
        <f t="shared" si="185"/>
        <v>3</v>
      </c>
    </row>
    <row r="3915" spans="3:9" hidden="1" x14ac:dyDescent="0.25">
      <c r="C3915" s="53">
        <v>44142</v>
      </c>
      <c r="D3915" s="45">
        <v>0.56597222222222221</v>
      </c>
      <c r="E3915" s="45" t="s">
        <v>913</v>
      </c>
      <c r="F3915" s="54">
        <v>3</v>
      </c>
      <c r="G3915" s="52">
        <f t="shared" si="183"/>
        <v>2111</v>
      </c>
      <c r="H3915" s="45">
        <f t="shared" si="184"/>
        <v>3</v>
      </c>
      <c r="I3915" s="43">
        <f t="shared" si="185"/>
        <v>3</v>
      </c>
    </row>
    <row r="3916" spans="3:9" hidden="1" x14ac:dyDescent="0.25">
      <c r="C3916" s="53">
        <v>44142</v>
      </c>
      <c r="D3916" s="45">
        <v>0.56597222222222221</v>
      </c>
      <c r="E3916" s="45" t="s">
        <v>913</v>
      </c>
      <c r="F3916" s="54">
        <v>3</v>
      </c>
      <c r="G3916" s="52">
        <f t="shared" si="183"/>
        <v>2111</v>
      </c>
      <c r="H3916" s="45">
        <f t="shared" si="184"/>
        <v>2</v>
      </c>
      <c r="I3916" s="43">
        <f t="shared" si="185"/>
        <v>3</v>
      </c>
    </row>
    <row r="3917" spans="3:9" hidden="1" x14ac:dyDescent="0.25">
      <c r="C3917" s="53">
        <v>44142</v>
      </c>
      <c r="D3917" s="45">
        <v>0.56597222222222221</v>
      </c>
      <c r="E3917" s="45" t="s">
        <v>913</v>
      </c>
      <c r="F3917" s="54">
        <v>3</v>
      </c>
      <c r="G3917" s="52">
        <f t="shared" si="183"/>
        <v>2111</v>
      </c>
      <c r="H3917" s="45">
        <f t="shared" si="184"/>
        <v>1</v>
      </c>
      <c r="I3917" s="43">
        <f t="shared" si="185"/>
        <v>3</v>
      </c>
    </row>
    <row r="3918" spans="3:9" hidden="1" x14ac:dyDescent="0.25">
      <c r="C3918" s="53">
        <v>44142</v>
      </c>
      <c r="D3918" s="45">
        <v>0.59375</v>
      </c>
      <c r="E3918" s="45" t="s">
        <v>913</v>
      </c>
      <c r="F3918" s="54">
        <v>4</v>
      </c>
      <c r="G3918" s="52">
        <f t="shared" si="183"/>
        <v>2112</v>
      </c>
      <c r="H3918" s="45">
        <f t="shared" si="184"/>
        <v>3</v>
      </c>
      <c r="I3918" s="43">
        <f t="shared" si="185"/>
        <v>3</v>
      </c>
    </row>
    <row r="3919" spans="3:9" hidden="1" x14ac:dyDescent="0.25">
      <c r="C3919" s="53">
        <v>44142</v>
      </c>
      <c r="D3919" s="45">
        <v>0.59375</v>
      </c>
      <c r="E3919" s="45" t="s">
        <v>913</v>
      </c>
      <c r="F3919" s="54">
        <v>4</v>
      </c>
      <c r="G3919" s="52">
        <f t="shared" si="183"/>
        <v>2112</v>
      </c>
      <c r="H3919" s="45">
        <f t="shared" si="184"/>
        <v>2</v>
      </c>
      <c r="I3919" s="43">
        <f t="shared" si="185"/>
        <v>3</v>
      </c>
    </row>
    <row r="3920" spans="3:9" hidden="1" x14ac:dyDescent="0.25">
      <c r="C3920" s="53">
        <v>44142</v>
      </c>
      <c r="D3920" s="45">
        <v>0.59375</v>
      </c>
      <c r="E3920" s="45" t="s">
        <v>913</v>
      </c>
      <c r="F3920" s="54">
        <v>4</v>
      </c>
      <c r="G3920" s="52">
        <f t="shared" si="183"/>
        <v>2112</v>
      </c>
      <c r="H3920" s="45">
        <f t="shared" si="184"/>
        <v>1</v>
      </c>
      <c r="I3920" s="43">
        <f t="shared" si="185"/>
        <v>3</v>
      </c>
    </row>
    <row r="3921" spans="3:9" hidden="1" x14ac:dyDescent="0.25">
      <c r="C3921" s="53">
        <v>44142</v>
      </c>
      <c r="D3921" s="45">
        <v>0.62152777777777779</v>
      </c>
      <c r="E3921" s="45" t="s">
        <v>913</v>
      </c>
      <c r="F3921" s="54">
        <v>5</v>
      </c>
      <c r="G3921" s="52">
        <f t="shared" si="183"/>
        <v>2113</v>
      </c>
      <c r="H3921" s="45">
        <f t="shared" si="184"/>
        <v>3</v>
      </c>
      <c r="I3921" s="43">
        <f t="shared" si="185"/>
        <v>3</v>
      </c>
    </row>
    <row r="3922" spans="3:9" hidden="1" x14ac:dyDescent="0.25">
      <c r="C3922" s="53">
        <v>44142</v>
      </c>
      <c r="D3922" s="45">
        <v>0.62152777777777779</v>
      </c>
      <c r="E3922" s="45" t="s">
        <v>913</v>
      </c>
      <c r="F3922" s="54">
        <v>5</v>
      </c>
      <c r="G3922" s="52">
        <f t="shared" si="183"/>
        <v>2113</v>
      </c>
      <c r="H3922" s="45">
        <f t="shared" si="184"/>
        <v>2</v>
      </c>
      <c r="I3922" s="43">
        <f t="shared" si="185"/>
        <v>3</v>
      </c>
    </row>
    <row r="3923" spans="3:9" hidden="1" x14ac:dyDescent="0.25">
      <c r="C3923" s="53">
        <v>44142</v>
      </c>
      <c r="D3923" s="45">
        <v>0.62152777777777779</v>
      </c>
      <c r="E3923" s="45" t="s">
        <v>913</v>
      </c>
      <c r="F3923" s="54">
        <v>5</v>
      </c>
      <c r="G3923" s="52">
        <f t="shared" si="183"/>
        <v>2113</v>
      </c>
      <c r="H3923" s="45">
        <f t="shared" si="184"/>
        <v>1</v>
      </c>
      <c r="I3923" s="43">
        <f t="shared" si="185"/>
        <v>3</v>
      </c>
    </row>
    <row r="3924" spans="3:9" hidden="1" x14ac:dyDescent="0.25">
      <c r="C3924" s="53">
        <v>44142</v>
      </c>
      <c r="D3924" s="45">
        <v>0.64930555555555558</v>
      </c>
      <c r="E3924" s="45" t="s">
        <v>913</v>
      </c>
      <c r="F3924" s="54">
        <v>6</v>
      </c>
      <c r="G3924" s="52">
        <f t="shared" si="183"/>
        <v>2114</v>
      </c>
      <c r="H3924" s="45">
        <f t="shared" si="184"/>
        <v>3</v>
      </c>
      <c r="I3924" s="43">
        <f t="shared" si="185"/>
        <v>3</v>
      </c>
    </row>
    <row r="3925" spans="3:9" hidden="1" x14ac:dyDescent="0.25">
      <c r="C3925" s="53">
        <v>44142</v>
      </c>
      <c r="D3925" s="45">
        <v>0.64930555555555558</v>
      </c>
      <c r="E3925" s="45" t="s">
        <v>913</v>
      </c>
      <c r="F3925" s="54">
        <v>6</v>
      </c>
      <c r="G3925" s="52">
        <f t="shared" si="183"/>
        <v>2114</v>
      </c>
      <c r="H3925" s="45">
        <f t="shared" si="184"/>
        <v>2</v>
      </c>
      <c r="I3925" s="43">
        <f t="shared" si="185"/>
        <v>3</v>
      </c>
    </row>
    <row r="3926" spans="3:9" hidden="1" x14ac:dyDescent="0.25">
      <c r="C3926" s="53">
        <v>44142</v>
      </c>
      <c r="D3926" s="45">
        <v>0.64930555555555558</v>
      </c>
      <c r="E3926" s="45" t="s">
        <v>913</v>
      </c>
      <c r="F3926" s="54">
        <v>6</v>
      </c>
      <c r="G3926" s="52">
        <f t="shared" si="183"/>
        <v>2114</v>
      </c>
      <c r="H3926" s="45">
        <f t="shared" si="184"/>
        <v>1</v>
      </c>
      <c r="I3926" s="43">
        <f t="shared" si="185"/>
        <v>3</v>
      </c>
    </row>
    <row r="3927" spans="3:9" hidden="1" x14ac:dyDescent="0.25">
      <c r="C3927" s="53">
        <v>44142</v>
      </c>
      <c r="D3927" s="45">
        <v>0.67708333333333337</v>
      </c>
      <c r="E3927" s="45" t="s">
        <v>913</v>
      </c>
      <c r="F3927" s="54">
        <v>7</v>
      </c>
      <c r="G3927" s="52">
        <f t="shared" si="183"/>
        <v>2115</v>
      </c>
      <c r="H3927" s="45">
        <f t="shared" si="184"/>
        <v>3</v>
      </c>
      <c r="I3927" s="43">
        <f t="shared" si="185"/>
        <v>3</v>
      </c>
    </row>
    <row r="3928" spans="3:9" hidden="1" x14ac:dyDescent="0.25">
      <c r="C3928" s="53">
        <v>44142</v>
      </c>
      <c r="D3928" s="45">
        <v>0.67708333333333337</v>
      </c>
      <c r="E3928" s="45" t="s">
        <v>913</v>
      </c>
      <c r="F3928" s="54">
        <v>7</v>
      </c>
      <c r="G3928" s="52">
        <f t="shared" si="183"/>
        <v>2115</v>
      </c>
      <c r="H3928" s="45">
        <f t="shared" si="184"/>
        <v>2</v>
      </c>
      <c r="I3928" s="43">
        <f t="shared" si="185"/>
        <v>3</v>
      </c>
    </row>
    <row r="3929" spans="3:9" hidden="1" x14ac:dyDescent="0.25">
      <c r="C3929" s="53">
        <v>44142</v>
      </c>
      <c r="D3929" s="45">
        <v>0.67708333333333337</v>
      </c>
      <c r="E3929" s="45" t="s">
        <v>913</v>
      </c>
      <c r="F3929" s="54">
        <v>7</v>
      </c>
      <c r="G3929" s="52">
        <f t="shared" si="183"/>
        <v>2115</v>
      </c>
      <c r="H3929" s="45">
        <f t="shared" si="184"/>
        <v>1</v>
      </c>
      <c r="I3929" s="43">
        <f t="shared" si="185"/>
        <v>3</v>
      </c>
    </row>
    <row r="3930" spans="3:9" hidden="1" x14ac:dyDescent="0.25">
      <c r="C3930" s="53">
        <v>44142</v>
      </c>
      <c r="D3930" s="45">
        <v>0.70833333333333337</v>
      </c>
      <c r="E3930" s="45" t="s">
        <v>913</v>
      </c>
      <c r="F3930" s="54">
        <v>8</v>
      </c>
      <c r="G3930" s="52">
        <f t="shared" si="183"/>
        <v>2116</v>
      </c>
      <c r="H3930" s="45">
        <f t="shared" si="184"/>
        <v>3</v>
      </c>
      <c r="I3930" s="43">
        <f t="shared" si="185"/>
        <v>3</v>
      </c>
    </row>
    <row r="3931" spans="3:9" hidden="1" x14ac:dyDescent="0.25">
      <c r="C3931" s="53">
        <v>44142</v>
      </c>
      <c r="D3931" s="45">
        <v>0.70833333333333337</v>
      </c>
      <c r="E3931" s="45" t="s">
        <v>913</v>
      </c>
      <c r="F3931" s="54">
        <v>8</v>
      </c>
      <c r="G3931" s="52">
        <f t="shared" si="183"/>
        <v>2116</v>
      </c>
      <c r="H3931" s="45">
        <f t="shared" si="184"/>
        <v>2</v>
      </c>
      <c r="I3931" s="43">
        <f t="shared" si="185"/>
        <v>3</v>
      </c>
    </row>
    <row r="3932" spans="3:9" hidden="1" x14ac:dyDescent="0.25">
      <c r="C3932" s="53">
        <v>44142</v>
      </c>
      <c r="D3932" s="45">
        <v>0.70833333333333337</v>
      </c>
      <c r="E3932" s="45" t="s">
        <v>913</v>
      </c>
      <c r="F3932" s="54">
        <v>8</v>
      </c>
      <c r="G3932" s="52">
        <f t="shared" si="183"/>
        <v>2116</v>
      </c>
      <c r="H3932" s="45">
        <f t="shared" si="184"/>
        <v>1</v>
      </c>
      <c r="I3932" s="43">
        <f t="shared" si="185"/>
        <v>3</v>
      </c>
    </row>
    <row r="3933" spans="3:9" hidden="1" x14ac:dyDescent="0.25">
      <c r="C3933" s="53">
        <v>44142</v>
      </c>
      <c r="D3933" s="45">
        <v>0.73958333333333337</v>
      </c>
      <c r="E3933" s="45" t="s">
        <v>913</v>
      </c>
      <c r="F3933" s="54">
        <v>9</v>
      </c>
      <c r="G3933" s="52">
        <f t="shared" si="183"/>
        <v>2117</v>
      </c>
      <c r="H3933" s="45">
        <f t="shared" si="184"/>
        <v>3</v>
      </c>
      <c r="I3933" s="43">
        <f t="shared" si="185"/>
        <v>3</v>
      </c>
    </row>
    <row r="3934" spans="3:9" hidden="1" x14ac:dyDescent="0.25">
      <c r="C3934" s="53">
        <v>44142</v>
      </c>
      <c r="D3934" s="45">
        <v>0.73958333333333337</v>
      </c>
      <c r="E3934" s="45" t="s">
        <v>913</v>
      </c>
      <c r="F3934" s="54">
        <v>9</v>
      </c>
      <c r="G3934" s="52">
        <f t="shared" si="183"/>
        <v>2117</v>
      </c>
      <c r="H3934" s="45">
        <f t="shared" si="184"/>
        <v>2</v>
      </c>
      <c r="I3934" s="43">
        <f t="shared" si="185"/>
        <v>3</v>
      </c>
    </row>
    <row r="3935" spans="3:9" hidden="1" x14ac:dyDescent="0.25">
      <c r="C3935" s="53">
        <v>44142</v>
      </c>
      <c r="D3935" s="45">
        <v>0.73958333333333337</v>
      </c>
      <c r="E3935" s="45" t="s">
        <v>913</v>
      </c>
      <c r="F3935" s="54">
        <v>9</v>
      </c>
      <c r="G3935" s="52">
        <f t="shared" si="183"/>
        <v>2117</v>
      </c>
      <c r="H3935" s="45">
        <f t="shared" si="184"/>
        <v>1</v>
      </c>
      <c r="I3935" s="43">
        <f t="shared" si="185"/>
        <v>3</v>
      </c>
    </row>
    <row r="3936" spans="3:9" hidden="1" x14ac:dyDescent="0.25">
      <c r="C3936" s="53">
        <v>44149</v>
      </c>
      <c r="D3936" s="45">
        <v>0.53125</v>
      </c>
      <c r="E3936" s="45" t="s">
        <v>904</v>
      </c>
      <c r="F3936" s="54">
        <v>2</v>
      </c>
      <c r="G3936" s="52">
        <f t="shared" si="183"/>
        <v>2118</v>
      </c>
      <c r="H3936" s="45">
        <f t="shared" si="184"/>
        <v>3</v>
      </c>
      <c r="I3936" s="43">
        <f t="shared" si="185"/>
        <v>3</v>
      </c>
    </row>
    <row r="3937" spans="3:9" hidden="1" x14ac:dyDescent="0.25">
      <c r="C3937" s="53">
        <v>44149</v>
      </c>
      <c r="D3937" s="45">
        <v>0.53125</v>
      </c>
      <c r="E3937" s="45" t="s">
        <v>904</v>
      </c>
      <c r="F3937" s="54">
        <v>2</v>
      </c>
      <c r="G3937" s="52">
        <f t="shared" si="183"/>
        <v>2118</v>
      </c>
      <c r="H3937" s="45">
        <f t="shared" si="184"/>
        <v>2</v>
      </c>
      <c r="I3937" s="43">
        <f t="shared" si="185"/>
        <v>3</v>
      </c>
    </row>
    <row r="3938" spans="3:9" hidden="1" x14ac:dyDescent="0.25">
      <c r="C3938" s="53">
        <v>44149</v>
      </c>
      <c r="D3938" s="45">
        <v>0.53125</v>
      </c>
      <c r="E3938" s="45" t="s">
        <v>904</v>
      </c>
      <c r="F3938" s="54">
        <v>2</v>
      </c>
      <c r="G3938" s="52">
        <f t="shared" si="183"/>
        <v>2118</v>
      </c>
      <c r="H3938" s="45">
        <f t="shared" si="184"/>
        <v>1</v>
      </c>
      <c r="I3938" s="43">
        <f t="shared" si="185"/>
        <v>3</v>
      </c>
    </row>
    <row r="3939" spans="3:9" hidden="1" x14ac:dyDescent="0.25">
      <c r="C3939" s="53">
        <v>44149</v>
      </c>
      <c r="D3939" s="45">
        <v>0.55555555555555558</v>
      </c>
      <c r="E3939" s="45" t="s">
        <v>904</v>
      </c>
      <c r="F3939" s="54">
        <v>3</v>
      </c>
      <c r="G3939" s="52">
        <f t="shared" si="183"/>
        <v>2119</v>
      </c>
      <c r="H3939" s="45">
        <f t="shared" si="184"/>
        <v>3</v>
      </c>
      <c r="I3939" s="43">
        <f t="shared" si="185"/>
        <v>3</v>
      </c>
    </row>
    <row r="3940" spans="3:9" hidden="1" x14ac:dyDescent="0.25">
      <c r="C3940" s="53">
        <v>44149</v>
      </c>
      <c r="D3940" s="45">
        <v>0.55555555555555558</v>
      </c>
      <c r="E3940" s="45" t="s">
        <v>904</v>
      </c>
      <c r="F3940" s="54">
        <v>3</v>
      </c>
      <c r="G3940" s="52">
        <f t="shared" si="183"/>
        <v>2119</v>
      </c>
      <c r="H3940" s="45">
        <f t="shared" si="184"/>
        <v>2</v>
      </c>
      <c r="I3940" s="43">
        <f t="shared" si="185"/>
        <v>3</v>
      </c>
    </row>
    <row r="3941" spans="3:9" hidden="1" x14ac:dyDescent="0.25">
      <c r="C3941" s="53">
        <v>44149</v>
      </c>
      <c r="D3941" s="45">
        <v>0.55555555555555558</v>
      </c>
      <c r="E3941" s="45" t="s">
        <v>904</v>
      </c>
      <c r="F3941" s="54">
        <v>3</v>
      </c>
      <c r="G3941" s="52">
        <f t="shared" si="183"/>
        <v>2119</v>
      </c>
      <c r="H3941" s="45">
        <f t="shared" si="184"/>
        <v>1</v>
      </c>
      <c r="I3941" s="43">
        <f t="shared" si="185"/>
        <v>3</v>
      </c>
    </row>
    <row r="3942" spans="3:9" hidden="1" x14ac:dyDescent="0.25">
      <c r="C3942" s="53">
        <v>44149</v>
      </c>
      <c r="D3942" s="45">
        <v>0.57986111111111105</v>
      </c>
      <c r="E3942" s="45" t="s">
        <v>904</v>
      </c>
      <c r="F3942" s="54">
        <v>4</v>
      </c>
      <c r="G3942" s="52">
        <f t="shared" si="183"/>
        <v>2120</v>
      </c>
      <c r="H3942" s="45">
        <f t="shared" si="184"/>
        <v>3</v>
      </c>
      <c r="I3942" s="43">
        <f t="shared" si="185"/>
        <v>3</v>
      </c>
    </row>
    <row r="3943" spans="3:9" hidden="1" x14ac:dyDescent="0.25">
      <c r="C3943" s="53">
        <v>44149</v>
      </c>
      <c r="D3943" s="45">
        <v>0.57986111111111105</v>
      </c>
      <c r="E3943" s="45" t="s">
        <v>904</v>
      </c>
      <c r="F3943" s="54">
        <v>4</v>
      </c>
      <c r="G3943" s="52">
        <f t="shared" si="183"/>
        <v>2120</v>
      </c>
      <c r="H3943" s="45">
        <f t="shared" si="184"/>
        <v>2</v>
      </c>
      <c r="I3943" s="43">
        <f t="shared" si="185"/>
        <v>3</v>
      </c>
    </row>
    <row r="3944" spans="3:9" hidden="1" x14ac:dyDescent="0.25">
      <c r="C3944" s="53">
        <v>44149</v>
      </c>
      <c r="D3944" s="45">
        <v>0.57986111111111105</v>
      </c>
      <c r="E3944" s="45" t="s">
        <v>904</v>
      </c>
      <c r="F3944" s="54">
        <v>4</v>
      </c>
      <c r="G3944" s="52">
        <f t="shared" si="183"/>
        <v>2120</v>
      </c>
      <c r="H3944" s="45">
        <f t="shared" si="184"/>
        <v>1</v>
      </c>
      <c r="I3944" s="43">
        <f t="shared" si="185"/>
        <v>3</v>
      </c>
    </row>
    <row r="3945" spans="3:9" hidden="1" x14ac:dyDescent="0.25">
      <c r="C3945" s="53">
        <v>44149</v>
      </c>
      <c r="D3945" s="45">
        <v>0.60416666666666663</v>
      </c>
      <c r="E3945" s="45" t="s">
        <v>904</v>
      </c>
      <c r="F3945" s="54">
        <v>5</v>
      </c>
      <c r="G3945" s="52">
        <f t="shared" si="183"/>
        <v>2121</v>
      </c>
      <c r="H3945" s="45">
        <f t="shared" si="184"/>
        <v>3</v>
      </c>
      <c r="I3945" s="43">
        <f t="shared" si="185"/>
        <v>3</v>
      </c>
    </row>
    <row r="3946" spans="3:9" hidden="1" x14ac:dyDescent="0.25">
      <c r="C3946" s="53">
        <v>44149</v>
      </c>
      <c r="D3946" s="45">
        <v>0.60416666666666663</v>
      </c>
      <c r="E3946" s="45" t="s">
        <v>904</v>
      </c>
      <c r="F3946" s="54">
        <v>5</v>
      </c>
      <c r="G3946" s="52">
        <f t="shared" si="183"/>
        <v>2121</v>
      </c>
      <c r="H3946" s="45">
        <f t="shared" si="184"/>
        <v>2</v>
      </c>
      <c r="I3946" s="43">
        <f t="shared" si="185"/>
        <v>3</v>
      </c>
    </row>
    <row r="3947" spans="3:9" hidden="1" x14ac:dyDescent="0.25">
      <c r="C3947" s="53">
        <v>44149</v>
      </c>
      <c r="D3947" s="45">
        <v>0.60416666666666663</v>
      </c>
      <c r="E3947" s="45" t="s">
        <v>904</v>
      </c>
      <c r="F3947" s="54">
        <v>5</v>
      </c>
      <c r="G3947" s="52">
        <f t="shared" si="183"/>
        <v>2121</v>
      </c>
      <c r="H3947" s="45">
        <f t="shared" si="184"/>
        <v>1</v>
      </c>
      <c r="I3947" s="43">
        <f t="shared" si="185"/>
        <v>3</v>
      </c>
    </row>
    <row r="3948" spans="3:9" hidden="1" x14ac:dyDescent="0.25">
      <c r="C3948" s="53">
        <v>44149</v>
      </c>
      <c r="D3948" s="45">
        <v>0.62847222222222221</v>
      </c>
      <c r="E3948" s="45" t="s">
        <v>904</v>
      </c>
      <c r="F3948" s="54">
        <v>6</v>
      </c>
      <c r="G3948" s="52">
        <f t="shared" si="183"/>
        <v>2122</v>
      </c>
      <c r="H3948" s="45">
        <f t="shared" si="184"/>
        <v>1</v>
      </c>
      <c r="I3948" s="43">
        <f t="shared" si="185"/>
        <v>1</v>
      </c>
    </row>
    <row r="3949" spans="3:9" hidden="1" x14ac:dyDescent="0.25">
      <c r="C3949" s="53">
        <v>44149</v>
      </c>
      <c r="D3949" s="45">
        <v>0.65625</v>
      </c>
      <c r="E3949" s="45" t="s">
        <v>904</v>
      </c>
      <c r="F3949" s="54">
        <v>7</v>
      </c>
      <c r="G3949" s="52">
        <f t="shared" si="183"/>
        <v>2123</v>
      </c>
      <c r="H3949" s="45">
        <f t="shared" si="184"/>
        <v>3</v>
      </c>
      <c r="I3949" s="43">
        <f t="shared" si="185"/>
        <v>3</v>
      </c>
    </row>
    <row r="3950" spans="3:9" hidden="1" x14ac:dyDescent="0.25">
      <c r="C3950" s="53">
        <v>44149</v>
      </c>
      <c r="D3950" s="45">
        <v>0.65625</v>
      </c>
      <c r="E3950" s="45" t="s">
        <v>904</v>
      </c>
      <c r="F3950" s="54">
        <v>7</v>
      </c>
      <c r="G3950" s="52">
        <f t="shared" si="183"/>
        <v>2123</v>
      </c>
      <c r="H3950" s="45">
        <f t="shared" si="184"/>
        <v>2</v>
      </c>
      <c r="I3950" s="43">
        <f t="shared" si="185"/>
        <v>3</v>
      </c>
    </row>
    <row r="3951" spans="3:9" hidden="1" x14ac:dyDescent="0.25">
      <c r="C3951" s="53">
        <v>44149</v>
      </c>
      <c r="D3951" s="45">
        <v>0.65625</v>
      </c>
      <c r="E3951" s="45" t="s">
        <v>904</v>
      </c>
      <c r="F3951" s="54">
        <v>7</v>
      </c>
      <c r="G3951" s="52">
        <f t="shared" si="183"/>
        <v>2123</v>
      </c>
      <c r="H3951" s="45">
        <f t="shared" si="184"/>
        <v>1</v>
      </c>
      <c r="I3951" s="43">
        <f t="shared" si="185"/>
        <v>3</v>
      </c>
    </row>
    <row r="3952" spans="3:9" hidden="1" x14ac:dyDescent="0.25">
      <c r="C3952" s="53">
        <v>44149</v>
      </c>
      <c r="D3952" s="45">
        <v>0.68402777777777779</v>
      </c>
      <c r="E3952" s="45" t="s">
        <v>904</v>
      </c>
      <c r="F3952" s="54">
        <v>8</v>
      </c>
      <c r="G3952" s="52">
        <f t="shared" si="183"/>
        <v>2124</v>
      </c>
      <c r="H3952" s="45">
        <f t="shared" si="184"/>
        <v>3</v>
      </c>
      <c r="I3952" s="43">
        <f t="shared" si="185"/>
        <v>3</v>
      </c>
    </row>
    <row r="3953" spans="3:9" hidden="1" x14ac:dyDescent="0.25">
      <c r="C3953" s="53">
        <v>44149</v>
      </c>
      <c r="D3953" s="45">
        <v>0.68402777777777779</v>
      </c>
      <c r="E3953" s="45" t="s">
        <v>904</v>
      </c>
      <c r="F3953" s="54">
        <v>8</v>
      </c>
      <c r="G3953" s="52">
        <f t="shared" si="183"/>
        <v>2124</v>
      </c>
      <c r="H3953" s="45">
        <f t="shared" si="184"/>
        <v>2</v>
      </c>
      <c r="I3953" s="43">
        <f t="shared" si="185"/>
        <v>3</v>
      </c>
    </row>
    <row r="3954" spans="3:9" hidden="1" x14ac:dyDescent="0.25">
      <c r="C3954" s="53">
        <v>44149</v>
      </c>
      <c r="D3954" s="45">
        <v>0.68402777777777779</v>
      </c>
      <c r="E3954" s="45" t="s">
        <v>904</v>
      </c>
      <c r="F3954" s="54">
        <v>8</v>
      </c>
      <c r="G3954" s="52">
        <f t="shared" si="183"/>
        <v>2124</v>
      </c>
      <c r="H3954" s="45">
        <f t="shared" si="184"/>
        <v>1</v>
      </c>
      <c r="I3954" s="43">
        <f t="shared" si="185"/>
        <v>3</v>
      </c>
    </row>
    <row r="3955" spans="3:9" hidden="1" x14ac:dyDescent="0.25">
      <c r="C3955" s="53">
        <v>44149</v>
      </c>
      <c r="D3955" s="45">
        <v>0.71180555555555547</v>
      </c>
      <c r="E3955" s="45" t="s">
        <v>904</v>
      </c>
      <c r="F3955" s="54">
        <v>9</v>
      </c>
      <c r="G3955" s="52">
        <f t="shared" si="183"/>
        <v>2125</v>
      </c>
      <c r="H3955" s="45">
        <f t="shared" si="184"/>
        <v>3</v>
      </c>
      <c r="I3955" s="43">
        <f t="shared" si="185"/>
        <v>3</v>
      </c>
    </row>
    <row r="3956" spans="3:9" hidden="1" x14ac:dyDescent="0.25">
      <c r="C3956" s="53">
        <v>44149</v>
      </c>
      <c r="D3956" s="45">
        <v>0.71180555555555547</v>
      </c>
      <c r="E3956" s="45" t="s">
        <v>904</v>
      </c>
      <c r="F3956" s="54">
        <v>9</v>
      </c>
      <c r="G3956" s="52">
        <f t="shared" si="183"/>
        <v>2125</v>
      </c>
      <c r="H3956" s="45">
        <f t="shared" si="184"/>
        <v>2</v>
      </c>
      <c r="I3956" s="43">
        <f t="shared" si="185"/>
        <v>3</v>
      </c>
    </row>
    <row r="3957" spans="3:9" hidden="1" x14ac:dyDescent="0.25">
      <c r="C3957" s="53">
        <v>44149</v>
      </c>
      <c r="D3957" s="45">
        <v>0.71180555555555547</v>
      </c>
      <c r="E3957" s="45" t="s">
        <v>904</v>
      </c>
      <c r="F3957" s="54">
        <v>9</v>
      </c>
      <c r="G3957" s="52">
        <f t="shared" si="183"/>
        <v>2125</v>
      </c>
      <c r="H3957" s="45">
        <f t="shared" si="184"/>
        <v>1</v>
      </c>
      <c r="I3957" s="43">
        <f t="shared" si="185"/>
        <v>3</v>
      </c>
    </row>
    <row r="3958" spans="3:9" hidden="1" x14ac:dyDescent="0.25">
      <c r="C3958" s="53">
        <v>44149</v>
      </c>
      <c r="D3958" s="45">
        <v>0.73611111111111116</v>
      </c>
      <c r="E3958" s="45" t="s">
        <v>904</v>
      </c>
      <c r="F3958" s="54">
        <v>10</v>
      </c>
      <c r="G3958" s="52">
        <f t="shared" si="183"/>
        <v>2126</v>
      </c>
      <c r="H3958" s="45">
        <f t="shared" si="184"/>
        <v>3</v>
      </c>
      <c r="I3958" s="43">
        <f t="shared" si="185"/>
        <v>3</v>
      </c>
    </row>
    <row r="3959" spans="3:9" hidden="1" x14ac:dyDescent="0.25">
      <c r="C3959" s="53">
        <v>44149</v>
      </c>
      <c r="D3959" s="45">
        <v>0.73611111111111116</v>
      </c>
      <c r="E3959" s="45" t="s">
        <v>904</v>
      </c>
      <c r="F3959" s="54">
        <v>10</v>
      </c>
      <c r="G3959" s="52">
        <f t="shared" si="183"/>
        <v>2126</v>
      </c>
      <c r="H3959" s="45">
        <f t="shared" si="184"/>
        <v>2</v>
      </c>
      <c r="I3959" s="43">
        <f t="shared" si="185"/>
        <v>3</v>
      </c>
    </row>
    <row r="3960" spans="3:9" hidden="1" x14ac:dyDescent="0.25">
      <c r="C3960" s="53">
        <v>44149</v>
      </c>
      <c r="D3960" s="45">
        <v>0.73611111111111116</v>
      </c>
      <c r="E3960" s="45" t="s">
        <v>904</v>
      </c>
      <c r="F3960" s="54">
        <v>10</v>
      </c>
      <c r="G3960" s="52">
        <f t="shared" si="183"/>
        <v>2126</v>
      </c>
      <c r="H3960" s="45">
        <f t="shared" si="184"/>
        <v>1</v>
      </c>
      <c r="I3960" s="43">
        <f t="shared" si="185"/>
        <v>3</v>
      </c>
    </row>
    <row r="3961" spans="3:9" hidden="1" x14ac:dyDescent="0.25">
      <c r="C3961" s="53">
        <v>44156</v>
      </c>
      <c r="D3961" s="45">
        <v>0.50694444444444442</v>
      </c>
      <c r="E3961" s="45" t="s">
        <v>899</v>
      </c>
      <c r="F3961" s="54">
        <v>1</v>
      </c>
      <c r="G3961" s="52">
        <f t="shared" si="183"/>
        <v>2127</v>
      </c>
      <c r="H3961" s="45">
        <f t="shared" si="184"/>
        <v>3</v>
      </c>
      <c r="I3961" s="43">
        <f t="shared" si="185"/>
        <v>3</v>
      </c>
    </row>
    <row r="3962" spans="3:9" hidden="1" x14ac:dyDescent="0.25">
      <c r="C3962" s="53">
        <v>44156</v>
      </c>
      <c r="D3962" s="45">
        <v>0.50694444444444442</v>
      </c>
      <c r="E3962" s="45" t="s">
        <v>899</v>
      </c>
      <c r="F3962" s="54">
        <v>1</v>
      </c>
      <c r="G3962" s="52">
        <f t="shared" si="183"/>
        <v>2127</v>
      </c>
      <c r="H3962" s="45">
        <f t="shared" si="184"/>
        <v>2</v>
      </c>
      <c r="I3962" s="43">
        <f t="shared" si="185"/>
        <v>3</v>
      </c>
    </row>
    <row r="3963" spans="3:9" hidden="1" x14ac:dyDescent="0.25">
      <c r="C3963" s="53">
        <v>44156</v>
      </c>
      <c r="D3963" s="45">
        <v>0.50694444444444442</v>
      </c>
      <c r="E3963" s="45" t="s">
        <v>899</v>
      </c>
      <c r="F3963" s="54">
        <v>1</v>
      </c>
      <c r="G3963" s="52">
        <f t="shared" si="183"/>
        <v>2127</v>
      </c>
      <c r="H3963" s="45">
        <f t="shared" si="184"/>
        <v>1</v>
      </c>
      <c r="I3963" s="43">
        <f t="shared" si="185"/>
        <v>3</v>
      </c>
    </row>
    <row r="3964" spans="3:9" hidden="1" x14ac:dyDescent="0.25">
      <c r="C3964" s="53">
        <v>44156</v>
      </c>
      <c r="D3964" s="45">
        <v>0.52777777777777779</v>
      </c>
      <c r="E3964" s="45" t="s">
        <v>899</v>
      </c>
      <c r="F3964" s="54">
        <v>2</v>
      </c>
      <c r="G3964" s="52">
        <f t="shared" si="183"/>
        <v>2128</v>
      </c>
      <c r="H3964" s="45">
        <f t="shared" si="184"/>
        <v>3</v>
      </c>
      <c r="I3964" s="43">
        <f t="shared" si="185"/>
        <v>3</v>
      </c>
    </row>
    <row r="3965" spans="3:9" hidden="1" x14ac:dyDescent="0.25">
      <c r="C3965" s="53">
        <v>44156</v>
      </c>
      <c r="D3965" s="45">
        <v>0.52777777777777779</v>
      </c>
      <c r="E3965" s="45" t="s">
        <v>899</v>
      </c>
      <c r="F3965" s="54">
        <v>2</v>
      </c>
      <c r="G3965" s="52">
        <f t="shared" si="183"/>
        <v>2128</v>
      </c>
      <c r="H3965" s="45">
        <f t="shared" si="184"/>
        <v>2</v>
      </c>
      <c r="I3965" s="43">
        <f t="shared" si="185"/>
        <v>3</v>
      </c>
    </row>
    <row r="3966" spans="3:9" hidden="1" x14ac:dyDescent="0.25">
      <c r="C3966" s="53">
        <v>44156</v>
      </c>
      <c r="D3966" s="45">
        <v>0.52777777777777779</v>
      </c>
      <c r="E3966" s="45" t="s">
        <v>899</v>
      </c>
      <c r="F3966" s="54">
        <v>2</v>
      </c>
      <c r="G3966" s="52">
        <f t="shared" si="183"/>
        <v>2128</v>
      </c>
      <c r="H3966" s="45">
        <f t="shared" si="184"/>
        <v>1</v>
      </c>
      <c r="I3966" s="43">
        <f t="shared" si="185"/>
        <v>3</v>
      </c>
    </row>
    <row r="3967" spans="3:9" x14ac:dyDescent="0.25">
      <c r="C3967" s="53">
        <v>44156</v>
      </c>
      <c r="D3967" s="45">
        <v>0.55208333333333337</v>
      </c>
      <c r="E3967" s="45" t="s">
        <v>899</v>
      </c>
      <c r="F3967" s="54">
        <v>3</v>
      </c>
      <c r="G3967" s="52">
        <f t="shared" si="183"/>
        <v>2129</v>
      </c>
      <c r="H3967" s="45">
        <f t="shared" si="184"/>
        <v>2</v>
      </c>
      <c r="I3967" s="43">
        <f t="shared" si="185"/>
        <v>2</v>
      </c>
    </row>
    <row r="3968" spans="3:9" x14ac:dyDescent="0.25">
      <c r="C3968" s="53">
        <v>44156</v>
      </c>
      <c r="D3968" s="45">
        <v>0.55208333333333337</v>
      </c>
      <c r="E3968" s="45" t="s">
        <v>899</v>
      </c>
      <c r="F3968" s="54">
        <v>3</v>
      </c>
      <c r="G3968" s="52">
        <f t="shared" si="183"/>
        <v>2129</v>
      </c>
      <c r="H3968" s="45">
        <f t="shared" si="184"/>
        <v>1</v>
      </c>
      <c r="I3968" s="43">
        <f t="shared" si="185"/>
        <v>2</v>
      </c>
    </row>
    <row r="3969" spans="3:9" hidden="1" x14ac:dyDescent="0.25">
      <c r="C3969" s="53">
        <v>44156</v>
      </c>
      <c r="D3969" s="45">
        <v>0.60069444444444442</v>
      </c>
      <c r="E3969" s="45" t="s">
        <v>899</v>
      </c>
      <c r="F3969" s="54">
        <v>5</v>
      </c>
      <c r="G3969" s="52">
        <f t="shared" si="183"/>
        <v>2130</v>
      </c>
      <c r="H3969" s="45">
        <f t="shared" si="184"/>
        <v>3</v>
      </c>
      <c r="I3969" s="43">
        <f t="shared" si="185"/>
        <v>3</v>
      </c>
    </row>
    <row r="3970" spans="3:9" hidden="1" x14ac:dyDescent="0.25">
      <c r="C3970" s="53">
        <v>44156</v>
      </c>
      <c r="D3970" s="45">
        <v>0.60069444444444442</v>
      </c>
      <c r="E3970" s="45" t="s">
        <v>899</v>
      </c>
      <c r="F3970" s="54">
        <v>5</v>
      </c>
      <c r="G3970" s="52">
        <f t="shared" si="183"/>
        <v>2130</v>
      </c>
      <c r="H3970" s="45">
        <f t="shared" si="184"/>
        <v>2</v>
      </c>
      <c r="I3970" s="43">
        <f t="shared" si="185"/>
        <v>3</v>
      </c>
    </row>
    <row r="3971" spans="3:9" hidden="1" x14ac:dyDescent="0.25">
      <c r="C3971" s="53">
        <v>44156</v>
      </c>
      <c r="D3971" s="45">
        <v>0.60069444444444442</v>
      </c>
      <c r="E3971" s="45" t="s">
        <v>899</v>
      </c>
      <c r="F3971" s="54">
        <v>5</v>
      </c>
      <c r="G3971" s="52">
        <f t="shared" si="183"/>
        <v>2130</v>
      </c>
      <c r="H3971" s="45">
        <f t="shared" si="184"/>
        <v>1</v>
      </c>
      <c r="I3971" s="43">
        <f t="shared" si="185"/>
        <v>3</v>
      </c>
    </row>
    <row r="3972" spans="3:9" hidden="1" x14ac:dyDescent="0.25">
      <c r="C3972" s="53">
        <v>44156</v>
      </c>
      <c r="D3972" s="45">
        <v>0.62847222222222221</v>
      </c>
      <c r="E3972" s="45" t="s">
        <v>899</v>
      </c>
      <c r="F3972" s="54">
        <v>6</v>
      </c>
      <c r="G3972" s="52">
        <f t="shared" si="183"/>
        <v>2131</v>
      </c>
      <c r="H3972" s="45">
        <f t="shared" si="184"/>
        <v>3</v>
      </c>
      <c r="I3972" s="43">
        <f t="shared" si="185"/>
        <v>3</v>
      </c>
    </row>
    <row r="3973" spans="3:9" hidden="1" x14ac:dyDescent="0.25">
      <c r="C3973" s="53">
        <v>44156</v>
      </c>
      <c r="D3973" s="45">
        <v>0.62847222222222221</v>
      </c>
      <c r="E3973" s="45" t="s">
        <v>899</v>
      </c>
      <c r="F3973" s="54">
        <v>6</v>
      </c>
      <c r="G3973" s="52">
        <f t="shared" ref="G3973:G4036" si="186">IF(AND(C3973=C3972,F3973=F3972),G3972,G3972+1)</f>
        <v>2131</v>
      </c>
      <c r="H3973" s="45">
        <f t="shared" si="184"/>
        <v>2</v>
      </c>
      <c r="I3973" s="43">
        <f t="shared" si="185"/>
        <v>3</v>
      </c>
    </row>
    <row r="3974" spans="3:9" hidden="1" x14ac:dyDescent="0.25">
      <c r="C3974" s="53">
        <v>44156</v>
      </c>
      <c r="D3974" s="45">
        <v>0.62847222222222221</v>
      </c>
      <c r="E3974" s="45" t="s">
        <v>899</v>
      </c>
      <c r="F3974" s="54">
        <v>6</v>
      </c>
      <c r="G3974" s="52">
        <f t="shared" si="186"/>
        <v>2131</v>
      </c>
      <c r="H3974" s="45">
        <f t="shared" ref="H3974:H4037" si="187">IF(G3974=G3976,3,IF(G3974=G3975,2,1))</f>
        <v>1</v>
      </c>
      <c r="I3974" s="43">
        <f t="shared" ref="I3974:I4037" si="188">IF(H3972=3,3,IF(H3973=3,3,IF(H3973=2,2,H3974)))</f>
        <v>3</v>
      </c>
    </row>
    <row r="3975" spans="3:9" hidden="1" x14ac:dyDescent="0.25">
      <c r="C3975" s="53">
        <v>44156</v>
      </c>
      <c r="D3975" s="45">
        <v>0.65625</v>
      </c>
      <c r="E3975" s="45" t="s">
        <v>899</v>
      </c>
      <c r="F3975" s="54">
        <v>7</v>
      </c>
      <c r="G3975" s="52">
        <f t="shared" si="186"/>
        <v>2132</v>
      </c>
      <c r="H3975" s="45">
        <f t="shared" si="187"/>
        <v>3</v>
      </c>
      <c r="I3975" s="43">
        <f t="shared" si="188"/>
        <v>3</v>
      </c>
    </row>
    <row r="3976" spans="3:9" hidden="1" x14ac:dyDescent="0.25">
      <c r="C3976" s="53">
        <v>44156</v>
      </c>
      <c r="D3976" s="45">
        <v>0.65625</v>
      </c>
      <c r="E3976" s="45" t="s">
        <v>899</v>
      </c>
      <c r="F3976" s="54">
        <v>7</v>
      </c>
      <c r="G3976" s="52">
        <f t="shared" si="186"/>
        <v>2132</v>
      </c>
      <c r="H3976" s="45">
        <f t="shared" si="187"/>
        <v>2</v>
      </c>
      <c r="I3976" s="43">
        <f t="shared" si="188"/>
        <v>3</v>
      </c>
    </row>
    <row r="3977" spans="3:9" hidden="1" x14ac:dyDescent="0.25">
      <c r="C3977" s="53">
        <v>44156</v>
      </c>
      <c r="D3977" s="45">
        <v>0.65625</v>
      </c>
      <c r="E3977" s="45" t="s">
        <v>899</v>
      </c>
      <c r="F3977" s="54">
        <v>7</v>
      </c>
      <c r="G3977" s="52">
        <f t="shared" si="186"/>
        <v>2132</v>
      </c>
      <c r="H3977" s="45">
        <f t="shared" si="187"/>
        <v>1</v>
      </c>
      <c r="I3977" s="43">
        <f t="shared" si="188"/>
        <v>3</v>
      </c>
    </row>
    <row r="3978" spans="3:9" hidden="1" x14ac:dyDescent="0.25">
      <c r="C3978" s="53">
        <v>44156</v>
      </c>
      <c r="D3978" s="45">
        <v>0.68402777777777779</v>
      </c>
      <c r="E3978" s="45" t="s">
        <v>899</v>
      </c>
      <c r="F3978" s="54">
        <v>8</v>
      </c>
      <c r="G3978" s="52">
        <f t="shared" si="186"/>
        <v>2133</v>
      </c>
      <c r="H3978" s="45">
        <f t="shared" si="187"/>
        <v>3</v>
      </c>
      <c r="I3978" s="43">
        <f t="shared" si="188"/>
        <v>3</v>
      </c>
    </row>
    <row r="3979" spans="3:9" hidden="1" x14ac:dyDescent="0.25">
      <c r="C3979" s="53">
        <v>44156</v>
      </c>
      <c r="D3979" s="45">
        <v>0.68402777777777779</v>
      </c>
      <c r="E3979" s="45" t="s">
        <v>899</v>
      </c>
      <c r="F3979" s="54">
        <v>8</v>
      </c>
      <c r="G3979" s="52">
        <f t="shared" si="186"/>
        <v>2133</v>
      </c>
      <c r="H3979" s="45">
        <f t="shared" si="187"/>
        <v>2</v>
      </c>
      <c r="I3979" s="43">
        <f t="shared" si="188"/>
        <v>3</v>
      </c>
    </row>
    <row r="3980" spans="3:9" hidden="1" x14ac:dyDescent="0.25">
      <c r="C3980" s="53">
        <v>44156</v>
      </c>
      <c r="D3980" s="45">
        <v>0.68402777777777779</v>
      </c>
      <c r="E3980" s="45" t="s">
        <v>899</v>
      </c>
      <c r="F3980" s="54">
        <v>8</v>
      </c>
      <c r="G3980" s="52">
        <f t="shared" si="186"/>
        <v>2133</v>
      </c>
      <c r="H3980" s="45">
        <f t="shared" si="187"/>
        <v>1</v>
      </c>
      <c r="I3980" s="43">
        <f t="shared" si="188"/>
        <v>3</v>
      </c>
    </row>
    <row r="3981" spans="3:9" hidden="1" x14ac:dyDescent="0.25">
      <c r="C3981" s="53">
        <v>44156</v>
      </c>
      <c r="D3981" s="45">
        <v>0.71180555555555547</v>
      </c>
      <c r="E3981" s="45" t="s">
        <v>899</v>
      </c>
      <c r="F3981" s="54">
        <v>9</v>
      </c>
      <c r="G3981" s="52">
        <f t="shared" si="186"/>
        <v>2134</v>
      </c>
      <c r="H3981" s="45">
        <f t="shared" si="187"/>
        <v>3</v>
      </c>
      <c r="I3981" s="43">
        <f t="shared" si="188"/>
        <v>3</v>
      </c>
    </row>
    <row r="3982" spans="3:9" hidden="1" x14ac:dyDescent="0.25">
      <c r="C3982" s="53">
        <v>44156</v>
      </c>
      <c r="D3982" s="45">
        <v>0.71180555555555547</v>
      </c>
      <c r="E3982" s="45" t="s">
        <v>899</v>
      </c>
      <c r="F3982" s="54">
        <v>9</v>
      </c>
      <c r="G3982" s="52">
        <f t="shared" si="186"/>
        <v>2134</v>
      </c>
      <c r="H3982" s="45">
        <f t="shared" si="187"/>
        <v>2</v>
      </c>
      <c r="I3982" s="43">
        <f t="shared" si="188"/>
        <v>3</v>
      </c>
    </row>
    <row r="3983" spans="3:9" hidden="1" x14ac:dyDescent="0.25">
      <c r="C3983" s="53">
        <v>44156</v>
      </c>
      <c r="D3983" s="45">
        <v>0.71180555555555547</v>
      </c>
      <c r="E3983" s="45" t="s">
        <v>899</v>
      </c>
      <c r="F3983" s="54">
        <v>9</v>
      </c>
      <c r="G3983" s="52">
        <f t="shared" si="186"/>
        <v>2134</v>
      </c>
      <c r="H3983" s="45">
        <f t="shared" si="187"/>
        <v>1</v>
      </c>
      <c r="I3983" s="43">
        <f t="shared" si="188"/>
        <v>3</v>
      </c>
    </row>
    <row r="3984" spans="3:9" hidden="1" x14ac:dyDescent="0.25">
      <c r="C3984" s="53">
        <v>44156</v>
      </c>
      <c r="D3984" s="45">
        <v>0.73611111111111116</v>
      </c>
      <c r="E3984" s="45" t="s">
        <v>899</v>
      </c>
      <c r="F3984" s="54">
        <v>10</v>
      </c>
      <c r="G3984" s="52">
        <f t="shared" si="186"/>
        <v>2135</v>
      </c>
      <c r="H3984" s="45">
        <f t="shared" si="187"/>
        <v>3</v>
      </c>
      <c r="I3984" s="43">
        <f t="shared" si="188"/>
        <v>3</v>
      </c>
    </row>
    <row r="3985" spans="3:9" hidden="1" x14ac:dyDescent="0.25">
      <c r="C3985" s="53">
        <v>44156</v>
      </c>
      <c r="D3985" s="45">
        <v>0.73611111111111116</v>
      </c>
      <c r="E3985" s="45" t="s">
        <v>899</v>
      </c>
      <c r="F3985" s="54">
        <v>10</v>
      </c>
      <c r="G3985" s="52">
        <f t="shared" si="186"/>
        <v>2135</v>
      </c>
      <c r="H3985" s="45">
        <f t="shared" si="187"/>
        <v>2</v>
      </c>
      <c r="I3985" s="43">
        <f t="shared" si="188"/>
        <v>3</v>
      </c>
    </row>
    <row r="3986" spans="3:9" hidden="1" x14ac:dyDescent="0.25">
      <c r="C3986" s="53">
        <v>44156</v>
      </c>
      <c r="D3986" s="45">
        <v>0.73611111111111116</v>
      </c>
      <c r="E3986" s="45" t="s">
        <v>899</v>
      </c>
      <c r="F3986" s="54">
        <v>10</v>
      </c>
      <c r="G3986" s="52">
        <f t="shared" si="186"/>
        <v>2135</v>
      </c>
      <c r="H3986" s="45">
        <f t="shared" si="187"/>
        <v>1</v>
      </c>
      <c r="I3986" s="43">
        <f t="shared" si="188"/>
        <v>3</v>
      </c>
    </row>
    <row r="3987" spans="3:9" hidden="1" x14ac:dyDescent="0.25">
      <c r="C3987" s="53">
        <v>44163</v>
      </c>
      <c r="D3987" s="45">
        <v>0.53819444444444442</v>
      </c>
      <c r="E3987" s="45" t="s">
        <v>303</v>
      </c>
      <c r="F3987" s="54">
        <v>1</v>
      </c>
      <c r="G3987" s="52">
        <f t="shared" si="186"/>
        <v>2136</v>
      </c>
      <c r="H3987" s="45">
        <f t="shared" si="187"/>
        <v>3</v>
      </c>
      <c r="I3987" s="43">
        <f t="shared" si="188"/>
        <v>3</v>
      </c>
    </row>
    <row r="3988" spans="3:9" hidden="1" x14ac:dyDescent="0.25">
      <c r="C3988" s="53">
        <v>44163</v>
      </c>
      <c r="D3988" s="45">
        <v>0.53819444444444442</v>
      </c>
      <c r="E3988" s="45" t="s">
        <v>303</v>
      </c>
      <c r="F3988" s="54">
        <v>1</v>
      </c>
      <c r="G3988" s="52">
        <f t="shared" si="186"/>
        <v>2136</v>
      </c>
      <c r="H3988" s="45">
        <f t="shared" si="187"/>
        <v>2</v>
      </c>
      <c r="I3988" s="43">
        <f t="shared" si="188"/>
        <v>3</v>
      </c>
    </row>
    <row r="3989" spans="3:9" hidden="1" x14ac:dyDescent="0.25">
      <c r="C3989" s="53">
        <v>44163</v>
      </c>
      <c r="D3989" s="45">
        <v>0.53819444444444442</v>
      </c>
      <c r="E3989" s="45" t="s">
        <v>303</v>
      </c>
      <c r="F3989" s="54">
        <v>1</v>
      </c>
      <c r="G3989" s="52">
        <f t="shared" si="186"/>
        <v>2136</v>
      </c>
      <c r="H3989" s="45">
        <f t="shared" si="187"/>
        <v>1</v>
      </c>
      <c r="I3989" s="43">
        <f t="shared" si="188"/>
        <v>3</v>
      </c>
    </row>
    <row r="3990" spans="3:9" hidden="1" x14ac:dyDescent="0.25">
      <c r="C3990" s="53">
        <v>44163</v>
      </c>
      <c r="D3990" s="45">
        <v>0.61111111111111105</v>
      </c>
      <c r="E3990" s="45" t="s">
        <v>303</v>
      </c>
      <c r="F3990" s="54">
        <v>4</v>
      </c>
      <c r="G3990" s="52">
        <f t="shared" si="186"/>
        <v>2137</v>
      </c>
      <c r="H3990" s="45">
        <f t="shared" si="187"/>
        <v>3</v>
      </c>
      <c r="I3990" s="43">
        <f t="shared" si="188"/>
        <v>3</v>
      </c>
    </row>
    <row r="3991" spans="3:9" hidden="1" x14ac:dyDescent="0.25">
      <c r="C3991" s="53">
        <v>44163</v>
      </c>
      <c r="D3991" s="45">
        <v>0.61111111111111105</v>
      </c>
      <c r="E3991" s="45" t="s">
        <v>303</v>
      </c>
      <c r="F3991" s="54">
        <v>4</v>
      </c>
      <c r="G3991" s="52">
        <f t="shared" si="186"/>
        <v>2137</v>
      </c>
      <c r="H3991" s="45">
        <f t="shared" si="187"/>
        <v>2</v>
      </c>
      <c r="I3991" s="43">
        <f t="shared" si="188"/>
        <v>3</v>
      </c>
    </row>
    <row r="3992" spans="3:9" hidden="1" x14ac:dyDescent="0.25">
      <c r="C3992" s="53">
        <v>44163</v>
      </c>
      <c r="D3992" s="45">
        <v>0.61111111111111105</v>
      </c>
      <c r="E3992" s="45" t="s">
        <v>303</v>
      </c>
      <c r="F3992" s="54">
        <v>4</v>
      </c>
      <c r="G3992" s="52">
        <f t="shared" si="186"/>
        <v>2137</v>
      </c>
      <c r="H3992" s="45">
        <f t="shared" si="187"/>
        <v>1</v>
      </c>
      <c r="I3992" s="43">
        <f t="shared" si="188"/>
        <v>3</v>
      </c>
    </row>
    <row r="3993" spans="3:9" x14ac:dyDescent="0.25">
      <c r="C3993" s="53">
        <v>44163</v>
      </c>
      <c r="D3993" s="45">
        <v>0.63888888888888895</v>
      </c>
      <c r="E3993" s="45" t="s">
        <v>303</v>
      </c>
      <c r="F3993" s="54">
        <v>5</v>
      </c>
      <c r="G3993" s="52">
        <f t="shared" si="186"/>
        <v>2138</v>
      </c>
      <c r="H3993" s="45">
        <f t="shared" si="187"/>
        <v>2</v>
      </c>
      <c r="I3993" s="43">
        <f t="shared" si="188"/>
        <v>2</v>
      </c>
    </row>
    <row r="3994" spans="3:9" x14ac:dyDescent="0.25">
      <c r="C3994" s="53">
        <v>44163</v>
      </c>
      <c r="D3994" s="45">
        <v>0.63888888888888895</v>
      </c>
      <c r="E3994" s="45" t="s">
        <v>303</v>
      </c>
      <c r="F3994" s="54">
        <v>5</v>
      </c>
      <c r="G3994" s="52">
        <f t="shared" si="186"/>
        <v>2138</v>
      </c>
      <c r="H3994" s="45">
        <f t="shared" si="187"/>
        <v>1</v>
      </c>
      <c r="I3994" s="43">
        <f t="shared" si="188"/>
        <v>2</v>
      </c>
    </row>
    <row r="3995" spans="3:9" hidden="1" x14ac:dyDescent="0.25">
      <c r="C3995" s="53">
        <v>44163</v>
      </c>
      <c r="D3995" s="45">
        <v>0.66666666666666663</v>
      </c>
      <c r="E3995" s="45" t="s">
        <v>303</v>
      </c>
      <c r="F3995" s="54">
        <v>6</v>
      </c>
      <c r="G3995" s="52">
        <f t="shared" si="186"/>
        <v>2139</v>
      </c>
      <c r="H3995" s="45">
        <f t="shared" si="187"/>
        <v>3</v>
      </c>
      <c r="I3995" s="43">
        <f t="shared" si="188"/>
        <v>3</v>
      </c>
    </row>
    <row r="3996" spans="3:9" hidden="1" x14ac:dyDescent="0.25">
      <c r="C3996" s="53">
        <v>44163</v>
      </c>
      <c r="D3996" s="45">
        <v>0.66666666666666663</v>
      </c>
      <c r="E3996" s="45" t="s">
        <v>303</v>
      </c>
      <c r="F3996" s="54">
        <v>6</v>
      </c>
      <c r="G3996" s="52">
        <f t="shared" si="186"/>
        <v>2139</v>
      </c>
      <c r="H3996" s="45">
        <f t="shared" si="187"/>
        <v>2</v>
      </c>
      <c r="I3996" s="43">
        <f t="shared" si="188"/>
        <v>3</v>
      </c>
    </row>
    <row r="3997" spans="3:9" hidden="1" x14ac:dyDescent="0.25">
      <c r="C3997" s="53">
        <v>44163</v>
      </c>
      <c r="D3997" s="45">
        <v>0.66666666666666663</v>
      </c>
      <c r="E3997" s="45" t="s">
        <v>303</v>
      </c>
      <c r="F3997" s="54">
        <v>6</v>
      </c>
      <c r="G3997" s="52">
        <f t="shared" si="186"/>
        <v>2139</v>
      </c>
      <c r="H3997" s="45">
        <f t="shared" si="187"/>
        <v>1</v>
      </c>
      <c r="I3997" s="43">
        <f t="shared" si="188"/>
        <v>3</v>
      </c>
    </row>
    <row r="3998" spans="3:9" hidden="1" x14ac:dyDescent="0.25">
      <c r="C3998" s="53">
        <v>44163</v>
      </c>
      <c r="D3998" s="45">
        <v>0.69444444444444453</v>
      </c>
      <c r="E3998" s="45" t="s">
        <v>303</v>
      </c>
      <c r="F3998" s="54">
        <v>7</v>
      </c>
      <c r="G3998" s="52">
        <f t="shared" si="186"/>
        <v>2140</v>
      </c>
      <c r="H3998" s="45">
        <f t="shared" si="187"/>
        <v>3</v>
      </c>
      <c r="I3998" s="43">
        <f t="shared" si="188"/>
        <v>3</v>
      </c>
    </row>
    <row r="3999" spans="3:9" hidden="1" x14ac:dyDescent="0.25">
      <c r="C3999" s="53">
        <v>44163</v>
      </c>
      <c r="D3999" s="45">
        <v>0.69444444444444453</v>
      </c>
      <c r="E3999" s="45" t="s">
        <v>303</v>
      </c>
      <c r="F3999" s="54">
        <v>7</v>
      </c>
      <c r="G3999" s="52">
        <f t="shared" si="186"/>
        <v>2140</v>
      </c>
      <c r="H3999" s="45">
        <f t="shared" si="187"/>
        <v>2</v>
      </c>
      <c r="I3999" s="43">
        <f t="shared" si="188"/>
        <v>3</v>
      </c>
    </row>
    <row r="4000" spans="3:9" hidden="1" x14ac:dyDescent="0.25">
      <c r="C4000" s="53">
        <v>44163</v>
      </c>
      <c r="D4000" s="45">
        <v>0.69444444444444453</v>
      </c>
      <c r="E4000" s="45" t="s">
        <v>303</v>
      </c>
      <c r="F4000" s="54">
        <v>7</v>
      </c>
      <c r="G4000" s="52">
        <f t="shared" si="186"/>
        <v>2140</v>
      </c>
      <c r="H4000" s="45">
        <f t="shared" si="187"/>
        <v>1</v>
      </c>
      <c r="I4000" s="43">
        <f t="shared" si="188"/>
        <v>3</v>
      </c>
    </row>
    <row r="4001" spans="3:9" hidden="1" x14ac:dyDescent="0.25">
      <c r="C4001" s="53">
        <v>44163</v>
      </c>
      <c r="D4001" s="45">
        <v>0.72222222222222221</v>
      </c>
      <c r="E4001" s="45" t="s">
        <v>303</v>
      </c>
      <c r="F4001" s="54">
        <v>8</v>
      </c>
      <c r="G4001" s="52">
        <f t="shared" si="186"/>
        <v>2141</v>
      </c>
      <c r="H4001" s="45">
        <f t="shared" si="187"/>
        <v>3</v>
      </c>
      <c r="I4001" s="43">
        <f t="shared" si="188"/>
        <v>3</v>
      </c>
    </row>
    <row r="4002" spans="3:9" hidden="1" x14ac:dyDescent="0.25">
      <c r="C4002" s="53">
        <v>44163</v>
      </c>
      <c r="D4002" s="45">
        <v>0.72222222222222221</v>
      </c>
      <c r="E4002" s="45" t="s">
        <v>303</v>
      </c>
      <c r="F4002" s="54">
        <v>8</v>
      </c>
      <c r="G4002" s="52">
        <f t="shared" si="186"/>
        <v>2141</v>
      </c>
      <c r="H4002" s="45">
        <f t="shared" si="187"/>
        <v>2</v>
      </c>
      <c r="I4002" s="43">
        <f t="shared" si="188"/>
        <v>3</v>
      </c>
    </row>
    <row r="4003" spans="3:9" hidden="1" x14ac:dyDescent="0.25">
      <c r="C4003" s="53">
        <v>44163</v>
      </c>
      <c r="D4003" s="45">
        <v>0.72222222222222221</v>
      </c>
      <c r="E4003" s="45" t="s">
        <v>303</v>
      </c>
      <c r="F4003" s="54">
        <v>8</v>
      </c>
      <c r="G4003" s="52">
        <f t="shared" si="186"/>
        <v>2141</v>
      </c>
      <c r="H4003" s="45">
        <f t="shared" si="187"/>
        <v>1</v>
      </c>
      <c r="I4003" s="43">
        <f t="shared" si="188"/>
        <v>3</v>
      </c>
    </row>
    <row r="4004" spans="3:9" hidden="1" x14ac:dyDescent="0.25">
      <c r="C4004" s="53">
        <v>44163</v>
      </c>
      <c r="D4004" s="45">
        <v>0.74652777777777779</v>
      </c>
      <c r="E4004" s="45" t="s">
        <v>303</v>
      </c>
      <c r="F4004" s="54">
        <v>9</v>
      </c>
      <c r="G4004" s="52">
        <f t="shared" si="186"/>
        <v>2142</v>
      </c>
      <c r="H4004" s="45">
        <f t="shared" si="187"/>
        <v>3</v>
      </c>
      <c r="I4004" s="43">
        <f t="shared" si="188"/>
        <v>3</v>
      </c>
    </row>
    <row r="4005" spans="3:9" hidden="1" x14ac:dyDescent="0.25">
      <c r="C4005" s="53">
        <v>44163</v>
      </c>
      <c r="D4005" s="45">
        <v>0.74652777777777779</v>
      </c>
      <c r="E4005" s="45" t="s">
        <v>303</v>
      </c>
      <c r="F4005" s="54">
        <v>9</v>
      </c>
      <c r="G4005" s="52">
        <f t="shared" si="186"/>
        <v>2142</v>
      </c>
      <c r="H4005" s="45">
        <f t="shared" si="187"/>
        <v>2</v>
      </c>
      <c r="I4005" s="43">
        <f t="shared" si="188"/>
        <v>3</v>
      </c>
    </row>
    <row r="4006" spans="3:9" hidden="1" x14ac:dyDescent="0.25">
      <c r="C4006" s="53">
        <v>44163</v>
      </c>
      <c r="D4006" s="45">
        <v>0.74652777777777779</v>
      </c>
      <c r="E4006" s="45" t="s">
        <v>303</v>
      </c>
      <c r="F4006" s="54">
        <v>9</v>
      </c>
      <c r="G4006" s="52">
        <f t="shared" si="186"/>
        <v>2142</v>
      </c>
      <c r="H4006" s="45">
        <f t="shared" si="187"/>
        <v>1</v>
      </c>
      <c r="I4006" s="43">
        <f t="shared" si="188"/>
        <v>3</v>
      </c>
    </row>
    <row r="4007" spans="3:9" hidden="1" x14ac:dyDescent="0.25">
      <c r="C4007" s="53">
        <v>44170</v>
      </c>
      <c r="D4007" s="45">
        <v>0.63541666666666663</v>
      </c>
      <c r="E4007" s="45" t="s">
        <v>903</v>
      </c>
      <c r="F4007" s="54">
        <v>5</v>
      </c>
      <c r="G4007" s="52">
        <f t="shared" si="186"/>
        <v>2143</v>
      </c>
      <c r="H4007" s="45">
        <f t="shared" si="187"/>
        <v>3</v>
      </c>
      <c r="I4007" s="43">
        <f t="shared" si="188"/>
        <v>3</v>
      </c>
    </row>
    <row r="4008" spans="3:9" hidden="1" x14ac:dyDescent="0.25">
      <c r="C4008" s="53">
        <v>44170</v>
      </c>
      <c r="D4008" s="45">
        <v>0.63541666666666663</v>
      </c>
      <c r="E4008" s="45" t="s">
        <v>903</v>
      </c>
      <c r="F4008" s="54">
        <v>5</v>
      </c>
      <c r="G4008" s="52">
        <f t="shared" si="186"/>
        <v>2143</v>
      </c>
      <c r="H4008" s="45">
        <f t="shared" si="187"/>
        <v>2</v>
      </c>
      <c r="I4008" s="43">
        <f t="shared" si="188"/>
        <v>3</v>
      </c>
    </row>
    <row r="4009" spans="3:9" hidden="1" x14ac:dyDescent="0.25">
      <c r="C4009" s="53">
        <v>44170</v>
      </c>
      <c r="D4009" s="45">
        <v>0.63541666666666663</v>
      </c>
      <c r="E4009" s="45" t="s">
        <v>903</v>
      </c>
      <c r="F4009" s="54">
        <v>5</v>
      </c>
      <c r="G4009" s="52">
        <f t="shared" si="186"/>
        <v>2143</v>
      </c>
      <c r="H4009" s="45">
        <f t="shared" si="187"/>
        <v>1</v>
      </c>
      <c r="I4009" s="43">
        <f t="shared" si="188"/>
        <v>3</v>
      </c>
    </row>
    <row r="4010" spans="3:9" hidden="1" x14ac:dyDescent="0.25">
      <c r="C4010" s="53">
        <v>44170</v>
      </c>
      <c r="D4010" s="45">
        <v>0.66319444444444442</v>
      </c>
      <c r="E4010" s="45" t="s">
        <v>903</v>
      </c>
      <c r="F4010" s="54">
        <v>6</v>
      </c>
      <c r="G4010" s="52">
        <f t="shared" si="186"/>
        <v>2144</v>
      </c>
      <c r="H4010" s="45">
        <f t="shared" si="187"/>
        <v>3</v>
      </c>
      <c r="I4010" s="43">
        <f t="shared" si="188"/>
        <v>3</v>
      </c>
    </row>
    <row r="4011" spans="3:9" hidden="1" x14ac:dyDescent="0.25">
      <c r="C4011" s="53">
        <v>44170</v>
      </c>
      <c r="D4011" s="45">
        <v>0.66319444444444442</v>
      </c>
      <c r="E4011" s="45" t="s">
        <v>903</v>
      </c>
      <c r="F4011" s="54">
        <v>6</v>
      </c>
      <c r="G4011" s="52">
        <f t="shared" si="186"/>
        <v>2144</v>
      </c>
      <c r="H4011" s="45">
        <f t="shared" si="187"/>
        <v>2</v>
      </c>
      <c r="I4011" s="43">
        <f t="shared" si="188"/>
        <v>3</v>
      </c>
    </row>
    <row r="4012" spans="3:9" hidden="1" x14ac:dyDescent="0.25">
      <c r="C4012" s="53">
        <v>44170</v>
      </c>
      <c r="D4012" s="45">
        <v>0.66319444444444442</v>
      </c>
      <c r="E4012" s="45" t="s">
        <v>903</v>
      </c>
      <c r="F4012" s="54">
        <v>6</v>
      </c>
      <c r="G4012" s="52">
        <f t="shared" si="186"/>
        <v>2144</v>
      </c>
      <c r="H4012" s="45">
        <f t="shared" si="187"/>
        <v>1</v>
      </c>
      <c r="I4012" s="43">
        <f t="shared" si="188"/>
        <v>3</v>
      </c>
    </row>
    <row r="4013" spans="3:9" hidden="1" x14ac:dyDescent="0.25">
      <c r="C4013" s="53">
        <v>44170</v>
      </c>
      <c r="D4013" s="45">
        <v>0.69097222222222221</v>
      </c>
      <c r="E4013" s="45" t="s">
        <v>903</v>
      </c>
      <c r="F4013" s="54">
        <v>7</v>
      </c>
      <c r="G4013" s="52">
        <f t="shared" si="186"/>
        <v>2145</v>
      </c>
      <c r="H4013" s="45">
        <f t="shared" si="187"/>
        <v>3</v>
      </c>
      <c r="I4013" s="43">
        <f t="shared" si="188"/>
        <v>3</v>
      </c>
    </row>
    <row r="4014" spans="3:9" hidden="1" x14ac:dyDescent="0.25">
      <c r="C4014" s="53">
        <v>44170</v>
      </c>
      <c r="D4014" s="45">
        <v>0.69097222222222221</v>
      </c>
      <c r="E4014" s="45" t="s">
        <v>903</v>
      </c>
      <c r="F4014" s="54">
        <v>7</v>
      </c>
      <c r="G4014" s="52">
        <f t="shared" si="186"/>
        <v>2145</v>
      </c>
      <c r="H4014" s="45">
        <f t="shared" si="187"/>
        <v>2</v>
      </c>
      <c r="I4014" s="43">
        <f t="shared" si="188"/>
        <v>3</v>
      </c>
    </row>
    <row r="4015" spans="3:9" hidden="1" x14ac:dyDescent="0.25">
      <c r="C4015" s="53">
        <v>44170</v>
      </c>
      <c r="D4015" s="45">
        <v>0.69097222222222221</v>
      </c>
      <c r="E4015" s="45" t="s">
        <v>903</v>
      </c>
      <c r="F4015" s="54">
        <v>7</v>
      </c>
      <c r="G4015" s="52">
        <f t="shared" si="186"/>
        <v>2145</v>
      </c>
      <c r="H4015" s="45">
        <f t="shared" si="187"/>
        <v>1</v>
      </c>
      <c r="I4015" s="43">
        <f t="shared" si="188"/>
        <v>3</v>
      </c>
    </row>
    <row r="4016" spans="3:9" hidden="1" x14ac:dyDescent="0.25">
      <c r="C4016" s="53">
        <v>44170</v>
      </c>
      <c r="D4016" s="45">
        <v>0.71875</v>
      </c>
      <c r="E4016" s="45" t="s">
        <v>903</v>
      </c>
      <c r="F4016" s="54">
        <v>8</v>
      </c>
      <c r="G4016" s="52">
        <f t="shared" si="186"/>
        <v>2146</v>
      </c>
      <c r="H4016" s="45">
        <f t="shared" si="187"/>
        <v>3</v>
      </c>
      <c r="I4016" s="43">
        <f t="shared" si="188"/>
        <v>3</v>
      </c>
    </row>
    <row r="4017" spans="3:9" hidden="1" x14ac:dyDescent="0.25">
      <c r="C4017" s="53">
        <v>44170</v>
      </c>
      <c r="D4017" s="45">
        <v>0.71875</v>
      </c>
      <c r="E4017" s="45" t="s">
        <v>903</v>
      </c>
      <c r="F4017" s="54">
        <v>8</v>
      </c>
      <c r="G4017" s="52">
        <f t="shared" si="186"/>
        <v>2146</v>
      </c>
      <c r="H4017" s="45">
        <f t="shared" si="187"/>
        <v>2</v>
      </c>
      <c r="I4017" s="43">
        <f t="shared" si="188"/>
        <v>3</v>
      </c>
    </row>
    <row r="4018" spans="3:9" hidden="1" x14ac:dyDescent="0.25">
      <c r="C4018" s="53">
        <v>44170</v>
      </c>
      <c r="D4018" s="45">
        <v>0.71875</v>
      </c>
      <c r="E4018" s="45" t="s">
        <v>903</v>
      </c>
      <c r="F4018" s="54">
        <v>8</v>
      </c>
      <c r="G4018" s="52">
        <f t="shared" si="186"/>
        <v>2146</v>
      </c>
      <c r="H4018" s="45">
        <f t="shared" si="187"/>
        <v>1</v>
      </c>
      <c r="I4018" s="43">
        <f t="shared" si="188"/>
        <v>3</v>
      </c>
    </row>
    <row r="4019" spans="3:9" hidden="1" x14ac:dyDescent="0.25">
      <c r="C4019" s="53">
        <v>44177</v>
      </c>
      <c r="D4019" s="45">
        <v>0.58680555555555558</v>
      </c>
      <c r="E4019" s="45" t="s">
        <v>898</v>
      </c>
      <c r="F4019" s="54">
        <v>3</v>
      </c>
      <c r="G4019" s="52">
        <f t="shared" si="186"/>
        <v>2147</v>
      </c>
      <c r="H4019" s="45">
        <f t="shared" si="187"/>
        <v>3</v>
      </c>
      <c r="I4019" s="43">
        <f t="shared" si="188"/>
        <v>3</v>
      </c>
    </row>
    <row r="4020" spans="3:9" hidden="1" x14ac:dyDescent="0.25">
      <c r="C4020" s="53">
        <v>44177</v>
      </c>
      <c r="D4020" s="45">
        <v>0.58680555555555558</v>
      </c>
      <c r="E4020" s="45" t="s">
        <v>898</v>
      </c>
      <c r="F4020" s="54">
        <v>3</v>
      </c>
      <c r="G4020" s="52">
        <f t="shared" si="186"/>
        <v>2147</v>
      </c>
      <c r="H4020" s="45">
        <f t="shared" si="187"/>
        <v>2</v>
      </c>
      <c r="I4020" s="43">
        <f t="shared" si="188"/>
        <v>3</v>
      </c>
    </row>
    <row r="4021" spans="3:9" hidden="1" x14ac:dyDescent="0.25">
      <c r="C4021" s="53">
        <v>44177</v>
      </c>
      <c r="D4021" s="45">
        <v>0.58680555555555558</v>
      </c>
      <c r="E4021" s="45" t="s">
        <v>898</v>
      </c>
      <c r="F4021" s="54">
        <v>3</v>
      </c>
      <c r="G4021" s="52">
        <f t="shared" si="186"/>
        <v>2147</v>
      </c>
      <c r="H4021" s="45">
        <f t="shared" si="187"/>
        <v>1</v>
      </c>
      <c r="I4021" s="43">
        <f t="shared" si="188"/>
        <v>3</v>
      </c>
    </row>
    <row r="4022" spans="3:9" hidden="1" x14ac:dyDescent="0.25">
      <c r="C4022" s="53">
        <v>44177</v>
      </c>
      <c r="D4022" s="45">
        <v>0.61111111111111105</v>
      </c>
      <c r="E4022" s="45" t="s">
        <v>898</v>
      </c>
      <c r="F4022" s="54">
        <v>4</v>
      </c>
      <c r="G4022" s="52">
        <f t="shared" si="186"/>
        <v>2148</v>
      </c>
      <c r="H4022" s="45">
        <f t="shared" si="187"/>
        <v>3</v>
      </c>
      <c r="I4022" s="43">
        <f t="shared" si="188"/>
        <v>3</v>
      </c>
    </row>
    <row r="4023" spans="3:9" hidden="1" x14ac:dyDescent="0.25">
      <c r="C4023" s="53">
        <v>44177</v>
      </c>
      <c r="D4023" s="45">
        <v>0.61111111111111105</v>
      </c>
      <c r="E4023" s="45" t="s">
        <v>898</v>
      </c>
      <c r="F4023" s="54">
        <v>4</v>
      </c>
      <c r="G4023" s="52">
        <f t="shared" si="186"/>
        <v>2148</v>
      </c>
      <c r="H4023" s="45">
        <f t="shared" si="187"/>
        <v>2</v>
      </c>
      <c r="I4023" s="43">
        <f t="shared" si="188"/>
        <v>3</v>
      </c>
    </row>
    <row r="4024" spans="3:9" hidden="1" x14ac:dyDescent="0.25">
      <c r="C4024" s="53">
        <v>44177</v>
      </c>
      <c r="D4024" s="45">
        <v>0.61111111111111105</v>
      </c>
      <c r="E4024" s="45" t="s">
        <v>898</v>
      </c>
      <c r="F4024" s="54">
        <v>4</v>
      </c>
      <c r="G4024" s="52">
        <f t="shared" si="186"/>
        <v>2148</v>
      </c>
      <c r="H4024" s="45">
        <f t="shared" si="187"/>
        <v>1</v>
      </c>
      <c r="I4024" s="43">
        <f t="shared" si="188"/>
        <v>3</v>
      </c>
    </row>
    <row r="4025" spans="3:9" hidden="1" x14ac:dyDescent="0.25">
      <c r="C4025" s="53">
        <v>44177</v>
      </c>
      <c r="D4025" s="45">
        <v>0.63888888888888895</v>
      </c>
      <c r="E4025" s="45" t="s">
        <v>898</v>
      </c>
      <c r="F4025" s="54">
        <v>5</v>
      </c>
      <c r="G4025" s="52">
        <f t="shared" si="186"/>
        <v>2149</v>
      </c>
      <c r="H4025" s="45">
        <f t="shared" si="187"/>
        <v>3</v>
      </c>
      <c r="I4025" s="43">
        <f t="shared" si="188"/>
        <v>3</v>
      </c>
    </row>
    <row r="4026" spans="3:9" hidden="1" x14ac:dyDescent="0.25">
      <c r="C4026" s="53">
        <v>44177</v>
      </c>
      <c r="D4026" s="45">
        <v>0.63888888888888895</v>
      </c>
      <c r="E4026" s="45" t="s">
        <v>898</v>
      </c>
      <c r="F4026" s="54">
        <v>5</v>
      </c>
      <c r="G4026" s="52">
        <f t="shared" si="186"/>
        <v>2149</v>
      </c>
      <c r="H4026" s="45">
        <f t="shared" si="187"/>
        <v>2</v>
      </c>
      <c r="I4026" s="43">
        <f t="shared" si="188"/>
        <v>3</v>
      </c>
    </row>
    <row r="4027" spans="3:9" hidden="1" x14ac:dyDescent="0.25">
      <c r="C4027" s="53">
        <v>44177</v>
      </c>
      <c r="D4027" s="45">
        <v>0.63888888888888895</v>
      </c>
      <c r="E4027" s="45" t="s">
        <v>898</v>
      </c>
      <c r="F4027" s="54">
        <v>5</v>
      </c>
      <c r="G4027" s="52">
        <f t="shared" si="186"/>
        <v>2149</v>
      </c>
      <c r="H4027" s="45">
        <f t="shared" si="187"/>
        <v>1</v>
      </c>
      <c r="I4027" s="43">
        <f t="shared" si="188"/>
        <v>3</v>
      </c>
    </row>
    <row r="4028" spans="3:9" hidden="1" x14ac:dyDescent="0.25">
      <c r="C4028" s="53">
        <v>44177</v>
      </c>
      <c r="D4028" s="45">
        <v>0.69444444444444453</v>
      </c>
      <c r="E4028" s="45" t="s">
        <v>898</v>
      </c>
      <c r="F4028" s="54">
        <v>7</v>
      </c>
      <c r="G4028" s="52">
        <f t="shared" si="186"/>
        <v>2150</v>
      </c>
      <c r="H4028" s="45">
        <f t="shared" si="187"/>
        <v>3</v>
      </c>
      <c r="I4028" s="43">
        <f t="shared" si="188"/>
        <v>3</v>
      </c>
    </row>
    <row r="4029" spans="3:9" hidden="1" x14ac:dyDescent="0.25">
      <c r="C4029" s="53">
        <v>44177</v>
      </c>
      <c r="D4029" s="45">
        <v>0.69444444444444453</v>
      </c>
      <c r="E4029" s="45" t="s">
        <v>898</v>
      </c>
      <c r="F4029" s="54">
        <v>7</v>
      </c>
      <c r="G4029" s="52">
        <f t="shared" si="186"/>
        <v>2150</v>
      </c>
      <c r="H4029" s="45">
        <f t="shared" si="187"/>
        <v>2</v>
      </c>
      <c r="I4029" s="43">
        <f t="shared" si="188"/>
        <v>3</v>
      </c>
    </row>
    <row r="4030" spans="3:9" hidden="1" x14ac:dyDescent="0.25">
      <c r="C4030" s="53">
        <v>44177</v>
      </c>
      <c r="D4030" s="45">
        <v>0.69444444444444453</v>
      </c>
      <c r="E4030" s="45" t="s">
        <v>898</v>
      </c>
      <c r="F4030" s="54">
        <v>7</v>
      </c>
      <c r="G4030" s="52">
        <f t="shared" si="186"/>
        <v>2150</v>
      </c>
      <c r="H4030" s="45">
        <f t="shared" si="187"/>
        <v>1</v>
      </c>
      <c r="I4030" s="43">
        <f t="shared" si="188"/>
        <v>3</v>
      </c>
    </row>
    <row r="4031" spans="3:9" hidden="1" x14ac:dyDescent="0.25">
      <c r="C4031" s="53">
        <v>44177</v>
      </c>
      <c r="D4031" s="45">
        <v>0.72222222222222221</v>
      </c>
      <c r="E4031" s="45" t="s">
        <v>898</v>
      </c>
      <c r="F4031" s="54">
        <v>8</v>
      </c>
      <c r="G4031" s="52">
        <f t="shared" si="186"/>
        <v>2151</v>
      </c>
      <c r="H4031" s="45">
        <f t="shared" si="187"/>
        <v>3</v>
      </c>
      <c r="I4031" s="43">
        <f t="shared" si="188"/>
        <v>3</v>
      </c>
    </row>
    <row r="4032" spans="3:9" hidden="1" x14ac:dyDescent="0.25">
      <c r="C4032" s="53">
        <v>44177</v>
      </c>
      <c r="D4032" s="45">
        <v>0.72222222222222221</v>
      </c>
      <c r="E4032" s="45" t="s">
        <v>898</v>
      </c>
      <c r="F4032" s="54">
        <v>8</v>
      </c>
      <c r="G4032" s="52">
        <f t="shared" si="186"/>
        <v>2151</v>
      </c>
      <c r="H4032" s="45">
        <f t="shared" si="187"/>
        <v>2</v>
      </c>
      <c r="I4032" s="43">
        <f t="shared" si="188"/>
        <v>3</v>
      </c>
    </row>
    <row r="4033" spans="3:9" hidden="1" x14ac:dyDescent="0.25">
      <c r="C4033" s="53">
        <v>44177</v>
      </c>
      <c r="D4033" s="45">
        <v>0.72222222222222221</v>
      </c>
      <c r="E4033" s="45" t="s">
        <v>898</v>
      </c>
      <c r="F4033" s="54">
        <v>8</v>
      </c>
      <c r="G4033" s="52">
        <f t="shared" si="186"/>
        <v>2151</v>
      </c>
      <c r="H4033" s="45">
        <f t="shared" si="187"/>
        <v>1</v>
      </c>
      <c r="I4033" s="43">
        <f t="shared" si="188"/>
        <v>3</v>
      </c>
    </row>
    <row r="4034" spans="3:9" hidden="1" x14ac:dyDescent="0.25">
      <c r="C4034" s="53">
        <v>44177</v>
      </c>
      <c r="D4034" s="45">
        <v>0.75</v>
      </c>
      <c r="E4034" s="45" t="s">
        <v>898</v>
      </c>
      <c r="F4034" s="54">
        <v>9</v>
      </c>
      <c r="G4034" s="52">
        <f t="shared" si="186"/>
        <v>2152</v>
      </c>
      <c r="H4034" s="45">
        <f t="shared" si="187"/>
        <v>3</v>
      </c>
      <c r="I4034" s="43">
        <f t="shared" si="188"/>
        <v>3</v>
      </c>
    </row>
    <row r="4035" spans="3:9" hidden="1" x14ac:dyDescent="0.25">
      <c r="C4035" s="53">
        <v>44177</v>
      </c>
      <c r="D4035" s="45">
        <v>0.75</v>
      </c>
      <c r="E4035" s="45" t="s">
        <v>898</v>
      </c>
      <c r="F4035" s="54">
        <v>9</v>
      </c>
      <c r="G4035" s="52">
        <f t="shared" si="186"/>
        <v>2152</v>
      </c>
      <c r="H4035" s="45">
        <f t="shared" si="187"/>
        <v>2</v>
      </c>
      <c r="I4035" s="43">
        <f t="shared" si="188"/>
        <v>3</v>
      </c>
    </row>
    <row r="4036" spans="3:9" hidden="1" x14ac:dyDescent="0.25">
      <c r="C4036" s="53">
        <v>44177</v>
      </c>
      <c r="D4036" s="45">
        <v>0.75</v>
      </c>
      <c r="E4036" s="45" t="s">
        <v>898</v>
      </c>
      <c r="F4036" s="54">
        <v>9</v>
      </c>
      <c r="G4036" s="52">
        <f t="shared" si="186"/>
        <v>2152</v>
      </c>
      <c r="H4036" s="45">
        <f t="shared" si="187"/>
        <v>1</v>
      </c>
      <c r="I4036" s="43">
        <f t="shared" si="188"/>
        <v>3</v>
      </c>
    </row>
    <row r="4037" spans="3:9" hidden="1" x14ac:dyDescent="0.25">
      <c r="C4037" s="53">
        <v>44184</v>
      </c>
      <c r="D4037" s="45">
        <v>0.53819444444444442</v>
      </c>
      <c r="E4037" s="45" t="s">
        <v>898</v>
      </c>
      <c r="F4037" s="54">
        <v>1</v>
      </c>
      <c r="G4037" s="52">
        <f t="shared" ref="G4037:G4100" si="189">IF(AND(C4037=C4036,F4037=F4036),G4036,G4036+1)</f>
        <v>2153</v>
      </c>
      <c r="H4037" s="45">
        <f t="shared" si="187"/>
        <v>3</v>
      </c>
      <c r="I4037" s="43">
        <f t="shared" si="188"/>
        <v>3</v>
      </c>
    </row>
    <row r="4038" spans="3:9" hidden="1" x14ac:dyDescent="0.25">
      <c r="C4038" s="53">
        <v>44184</v>
      </c>
      <c r="D4038" s="45">
        <v>0.53819444444444442</v>
      </c>
      <c r="E4038" s="45" t="s">
        <v>898</v>
      </c>
      <c r="F4038" s="54">
        <v>1</v>
      </c>
      <c r="G4038" s="52">
        <f t="shared" si="189"/>
        <v>2153</v>
      </c>
      <c r="H4038" s="45">
        <f t="shared" ref="H4038:H4101" si="190">IF(G4038=G4040,3,IF(G4038=G4039,2,1))</f>
        <v>2</v>
      </c>
      <c r="I4038" s="43">
        <f t="shared" ref="I4038:I4101" si="191">IF(H4036=3,3,IF(H4037=3,3,IF(H4037=2,2,H4038)))</f>
        <v>3</v>
      </c>
    </row>
    <row r="4039" spans="3:9" hidden="1" x14ac:dyDescent="0.25">
      <c r="C4039" s="53">
        <v>44184</v>
      </c>
      <c r="D4039" s="45">
        <v>0.53819444444444442</v>
      </c>
      <c r="E4039" s="45" t="s">
        <v>898</v>
      </c>
      <c r="F4039" s="54">
        <v>1</v>
      </c>
      <c r="G4039" s="52">
        <f t="shared" si="189"/>
        <v>2153</v>
      </c>
      <c r="H4039" s="45">
        <f t="shared" si="190"/>
        <v>1</v>
      </c>
      <c r="I4039" s="43">
        <f t="shared" si="191"/>
        <v>3</v>
      </c>
    </row>
    <row r="4040" spans="3:9" hidden="1" x14ac:dyDescent="0.25">
      <c r="C4040" s="53">
        <v>44184</v>
      </c>
      <c r="D4040" s="45">
        <v>0.53819444444444442</v>
      </c>
      <c r="E4040" s="45" t="s">
        <v>898</v>
      </c>
      <c r="F4040" s="54">
        <v>4</v>
      </c>
      <c r="G4040" s="52">
        <f t="shared" si="189"/>
        <v>2154</v>
      </c>
      <c r="H4040" s="45">
        <f t="shared" si="190"/>
        <v>3</v>
      </c>
      <c r="I4040" s="43">
        <f t="shared" si="191"/>
        <v>3</v>
      </c>
    </row>
    <row r="4041" spans="3:9" hidden="1" x14ac:dyDescent="0.25">
      <c r="C4041" s="53">
        <v>44184</v>
      </c>
      <c r="D4041" s="45">
        <v>0.53819444444444442</v>
      </c>
      <c r="E4041" s="45" t="s">
        <v>898</v>
      </c>
      <c r="F4041" s="54">
        <v>4</v>
      </c>
      <c r="G4041" s="52">
        <f t="shared" si="189"/>
        <v>2154</v>
      </c>
      <c r="H4041" s="45">
        <f t="shared" si="190"/>
        <v>2</v>
      </c>
      <c r="I4041" s="43">
        <f t="shared" si="191"/>
        <v>3</v>
      </c>
    </row>
    <row r="4042" spans="3:9" hidden="1" x14ac:dyDescent="0.25">
      <c r="C4042" s="53">
        <v>44184</v>
      </c>
      <c r="D4042" s="45">
        <v>0.53819444444444442</v>
      </c>
      <c r="E4042" s="45" t="s">
        <v>898</v>
      </c>
      <c r="F4042" s="54">
        <v>4</v>
      </c>
      <c r="G4042" s="52">
        <f t="shared" si="189"/>
        <v>2154</v>
      </c>
      <c r="H4042" s="45">
        <f t="shared" si="190"/>
        <v>1</v>
      </c>
      <c r="I4042" s="43">
        <f t="shared" si="191"/>
        <v>3</v>
      </c>
    </row>
    <row r="4043" spans="3:9" hidden="1" x14ac:dyDescent="0.25">
      <c r="C4043" s="53">
        <v>44184</v>
      </c>
      <c r="D4043" s="45">
        <v>0.53819444444444442</v>
      </c>
      <c r="E4043" s="45" t="s">
        <v>898</v>
      </c>
      <c r="F4043" s="54">
        <v>5</v>
      </c>
      <c r="G4043" s="52">
        <f t="shared" si="189"/>
        <v>2155</v>
      </c>
      <c r="H4043" s="45">
        <f t="shared" si="190"/>
        <v>3</v>
      </c>
      <c r="I4043" s="43">
        <f t="shared" si="191"/>
        <v>3</v>
      </c>
    </row>
    <row r="4044" spans="3:9" hidden="1" x14ac:dyDescent="0.25">
      <c r="C4044" s="53">
        <v>44184</v>
      </c>
      <c r="D4044" s="45">
        <v>0.53819444444444442</v>
      </c>
      <c r="E4044" s="45" t="s">
        <v>898</v>
      </c>
      <c r="F4044" s="54">
        <v>5</v>
      </c>
      <c r="G4044" s="52">
        <f t="shared" si="189"/>
        <v>2155</v>
      </c>
      <c r="H4044" s="45">
        <f t="shared" si="190"/>
        <v>2</v>
      </c>
      <c r="I4044" s="43">
        <f t="shared" si="191"/>
        <v>3</v>
      </c>
    </row>
    <row r="4045" spans="3:9" hidden="1" x14ac:dyDescent="0.25">
      <c r="C4045" s="53">
        <v>44184</v>
      </c>
      <c r="D4045" s="45">
        <v>0.53819444444444442</v>
      </c>
      <c r="E4045" s="45" t="s">
        <v>898</v>
      </c>
      <c r="F4045" s="54">
        <v>5</v>
      </c>
      <c r="G4045" s="52">
        <f t="shared" si="189"/>
        <v>2155</v>
      </c>
      <c r="H4045" s="45">
        <f t="shared" si="190"/>
        <v>1</v>
      </c>
      <c r="I4045" s="43">
        <f t="shared" si="191"/>
        <v>3</v>
      </c>
    </row>
    <row r="4046" spans="3:9" hidden="1" x14ac:dyDescent="0.25">
      <c r="C4046" s="53">
        <v>44184</v>
      </c>
      <c r="D4046" s="45">
        <v>0.53819444444444442</v>
      </c>
      <c r="E4046" s="45" t="s">
        <v>898</v>
      </c>
      <c r="F4046" s="54">
        <v>6</v>
      </c>
      <c r="G4046" s="52">
        <f t="shared" si="189"/>
        <v>2156</v>
      </c>
      <c r="H4046" s="45">
        <f t="shared" si="190"/>
        <v>3</v>
      </c>
      <c r="I4046" s="43">
        <f t="shared" si="191"/>
        <v>3</v>
      </c>
    </row>
    <row r="4047" spans="3:9" hidden="1" x14ac:dyDescent="0.25">
      <c r="C4047" s="53">
        <v>44184</v>
      </c>
      <c r="D4047" s="45">
        <v>0.53819444444444442</v>
      </c>
      <c r="E4047" s="45" t="s">
        <v>898</v>
      </c>
      <c r="F4047" s="54">
        <v>6</v>
      </c>
      <c r="G4047" s="52">
        <f t="shared" si="189"/>
        <v>2156</v>
      </c>
      <c r="H4047" s="45">
        <f t="shared" si="190"/>
        <v>2</v>
      </c>
      <c r="I4047" s="43">
        <f t="shared" si="191"/>
        <v>3</v>
      </c>
    </row>
    <row r="4048" spans="3:9" hidden="1" x14ac:dyDescent="0.25">
      <c r="C4048" s="53">
        <v>44184</v>
      </c>
      <c r="D4048" s="45">
        <v>0.53819444444444442</v>
      </c>
      <c r="E4048" s="45" t="s">
        <v>898</v>
      </c>
      <c r="F4048" s="54">
        <v>6</v>
      </c>
      <c r="G4048" s="52">
        <f t="shared" si="189"/>
        <v>2156</v>
      </c>
      <c r="H4048" s="45">
        <f t="shared" si="190"/>
        <v>1</v>
      </c>
      <c r="I4048" s="43">
        <f t="shared" si="191"/>
        <v>3</v>
      </c>
    </row>
    <row r="4049" spans="3:9" hidden="1" x14ac:dyDescent="0.25">
      <c r="C4049" s="53">
        <v>44184</v>
      </c>
      <c r="D4049" s="45">
        <v>0.53819444444444442</v>
      </c>
      <c r="E4049" s="45" t="s">
        <v>898</v>
      </c>
      <c r="F4049" s="54">
        <v>7</v>
      </c>
      <c r="G4049" s="52">
        <f t="shared" si="189"/>
        <v>2157</v>
      </c>
      <c r="H4049" s="45">
        <f t="shared" si="190"/>
        <v>3</v>
      </c>
      <c r="I4049" s="43">
        <f t="shared" si="191"/>
        <v>3</v>
      </c>
    </row>
    <row r="4050" spans="3:9" hidden="1" x14ac:dyDescent="0.25">
      <c r="C4050" s="53">
        <v>44184</v>
      </c>
      <c r="D4050" s="45">
        <v>0.53819444444444442</v>
      </c>
      <c r="E4050" s="45" t="s">
        <v>898</v>
      </c>
      <c r="F4050" s="54">
        <v>7</v>
      </c>
      <c r="G4050" s="52">
        <f t="shared" si="189"/>
        <v>2157</v>
      </c>
      <c r="H4050" s="45">
        <f t="shared" si="190"/>
        <v>2</v>
      </c>
      <c r="I4050" s="43">
        <f t="shared" si="191"/>
        <v>3</v>
      </c>
    </row>
    <row r="4051" spans="3:9" hidden="1" x14ac:dyDescent="0.25">
      <c r="C4051" s="53">
        <v>44184</v>
      </c>
      <c r="D4051" s="45">
        <v>0.53819444444444442</v>
      </c>
      <c r="E4051" s="45" t="s">
        <v>898</v>
      </c>
      <c r="F4051" s="54">
        <v>7</v>
      </c>
      <c r="G4051" s="52">
        <f t="shared" si="189"/>
        <v>2157</v>
      </c>
      <c r="H4051" s="45">
        <f t="shared" si="190"/>
        <v>1</v>
      </c>
      <c r="I4051" s="43">
        <f t="shared" si="191"/>
        <v>3</v>
      </c>
    </row>
    <row r="4052" spans="3:9" hidden="1" x14ac:dyDescent="0.25">
      <c r="C4052" s="53">
        <v>44184</v>
      </c>
      <c r="D4052" s="45">
        <v>0.53819444444444442</v>
      </c>
      <c r="E4052" s="45" t="s">
        <v>898</v>
      </c>
      <c r="F4052" s="54">
        <v>8</v>
      </c>
      <c r="G4052" s="52">
        <f t="shared" si="189"/>
        <v>2158</v>
      </c>
      <c r="H4052" s="45">
        <f t="shared" si="190"/>
        <v>3</v>
      </c>
      <c r="I4052" s="43">
        <f t="shared" si="191"/>
        <v>3</v>
      </c>
    </row>
    <row r="4053" spans="3:9" hidden="1" x14ac:dyDescent="0.25">
      <c r="C4053" s="53">
        <v>44184</v>
      </c>
      <c r="D4053" s="45">
        <v>0.53819444444444442</v>
      </c>
      <c r="E4053" s="45" t="s">
        <v>898</v>
      </c>
      <c r="F4053" s="54">
        <v>8</v>
      </c>
      <c r="G4053" s="52">
        <f t="shared" si="189"/>
        <v>2158</v>
      </c>
      <c r="H4053" s="45">
        <f t="shared" si="190"/>
        <v>2</v>
      </c>
      <c r="I4053" s="43">
        <f t="shared" si="191"/>
        <v>3</v>
      </c>
    </row>
    <row r="4054" spans="3:9" hidden="1" x14ac:dyDescent="0.25">
      <c r="C4054" s="53">
        <v>44184</v>
      </c>
      <c r="D4054" s="45">
        <v>0.53819444444444442</v>
      </c>
      <c r="E4054" s="45" t="s">
        <v>898</v>
      </c>
      <c r="F4054" s="54">
        <v>8</v>
      </c>
      <c r="G4054" s="52">
        <f t="shared" si="189"/>
        <v>2158</v>
      </c>
      <c r="H4054" s="45">
        <f t="shared" si="190"/>
        <v>1</v>
      </c>
      <c r="I4054" s="43">
        <f t="shared" si="191"/>
        <v>3</v>
      </c>
    </row>
    <row r="4055" spans="3:9" hidden="1" x14ac:dyDescent="0.25">
      <c r="C4055" s="53">
        <v>44184</v>
      </c>
      <c r="D4055" s="45">
        <v>0.53819444444444442</v>
      </c>
      <c r="E4055" s="45" t="s">
        <v>898</v>
      </c>
      <c r="F4055" s="54">
        <v>9</v>
      </c>
      <c r="G4055" s="52">
        <f t="shared" si="189"/>
        <v>2159</v>
      </c>
      <c r="H4055" s="45">
        <f t="shared" si="190"/>
        <v>3</v>
      </c>
      <c r="I4055" s="43">
        <f t="shared" si="191"/>
        <v>3</v>
      </c>
    </row>
    <row r="4056" spans="3:9" hidden="1" x14ac:dyDescent="0.25">
      <c r="C4056" s="53">
        <v>44184</v>
      </c>
      <c r="D4056" s="45">
        <v>0.53819444444444442</v>
      </c>
      <c r="E4056" s="45" t="s">
        <v>898</v>
      </c>
      <c r="F4056" s="54">
        <v>9</v>
      </c>
      <c r="G4056" s="52">
        <f t="shared" si="189"/>
        <v>2159</v>
      </c>
      <c r="H4056" s="45">
        <f t="shared" si="190"/>
        <v>2</v>
      </c>
      <c r="I4056" s="43">
        <f t="shared" si="191"/>
        <v>3</v>
      </c>
    </row>
    <row r="4057" spans="3:9" hidden="1" x14ac:dyDescent="0.25">
      <c r="C4057" s="53">
        <v>44184</v>
      </c>
      <c r="D4057" s="45">
        <v>0.53819444444444442</v>
      </c>
      <c r="E4057" s="45" t="s">
        <v>898</v>
      </c>
      <c r="F4057" s="54">
        <v>9</v>
      </c>
      <c r="G4057" s="52">
        <f t="shared" si="189"/>
        <v>2159</v>
      </c>
      <c r="H4057" s="45">
        <f t="shared" si="190"/>
        <v>1</v>
      </c>
      <c r="I4057" s="43">
        <f t="shared" si="191"/>
        <v>3</v>
      </c>
    </row>
    <row r="4058" spans="3:9" hidden="1" x14ac:dyDescent="0.25">
      <c r="C4058" s="53">
        <v>44191</v>
      </c>
      <c r="D4058" s="45">
        <v>0.55555555555555558</v>
      </c>
      <c r="E4058" s="45" t="s">
        <v>261</v>
      </c>
      <c r="F4058" s="54">
        <v>4</v>
      </c>
      <c r="G4058" s="52">
        <f t="shared" si="189"/>
        <v>2160</v>
      </c>
      <c r="H4058" s="45">
        <f t="shared" si="190"/>
        <v>3</v>
      </c>
      <c r="I4058" s="43">
        <f t="shared" si="191"/>
        <v>3</v>
      </c>
    </row>
    <row r="4059" spans="3:9" hidden="1" x14ac:dyDescent="0.25">
      <c r="C4059" s="53">
        <v>44191</v>
      </c>
      <c r="D4059" s="45">
        <v>0.55555555555555558</v>
      </c>
      <c r="E4059" s="45" t="s">
        <v>261</v>
      </c>
      <c r="F4059" s="54">
        <v>4</v>
      </c>
      <c r="G4059" s="52">
        <f t="shared" si="189"/>
        <v>2160</v>
      </c>
      <c r="H4059" s="45">
        <f t="shared" si="190"/>
        <v>2</v>
      </c>
      <c r="I4059" s="43">
        <f t="shared" si="191"/>
        <v>3</v>
      </c>
    </row>
    <row r="4060" spans="3:9" hidden="1" x14ac:dyDescent="0.25">
      <c r="C4060" s="53">
        <v>44191</v>
      </c>
      <c r="D4060" s="45">
        <v>0.55555555555555558</v>
      </c>
      <c r="E4060" s="45" t="s">
        <v>261</v>
      </c>
      <c r="F4060" s="54">
        <v>4</v>
      </c>
      <c r="G4060" s="52">
        <f t="shared" si="189"/>
        <v>2160</v>
      </c>
      <c r="H4060" s="45">
        <f t="shared" si="190"/>
        <v>1</v>
      </c>
      <c r="I4060" s="43">
        <f t="shared" si="191"/>
        <v>3</v>
      </c>
    </row>
    <row r="4061" spans="3:9" hidden="1" x14ac:dyDescent="0.25">
      <c r="C4061" s="53">
        <v>44191</v>
      </c>
      <c r="D4061" s="45">
        <v>0.55555555555555558</v>
      </c>
      <c r="E4061" s="45" t="s">
        <v>261</v>
      </c>
      <c r="F4061" s="54">
        <v>7</v>
      </c>
      <c r="G4061" s="52">
        <f t="shared" si="189"/>
        <v>2161</v>
      </c>
      <c r="H4061" s="45">
        <f t="shared" si="190"/>
        <v>3</v>
      </c>
      <c r="I4061" s="43">
        <f t="shared" si="191"/>
        <v>3</v>
      </c>
    </row>
    <row r="4062" spans="3:9" hidden="1" x14ac:dyDescent="0.25">
      <c r="C4062" s="53">
        <v>44191</v>
      </c>
      <c r="D4062" s="45">
        <v>0.55555555555555558</v>
      </c>
      <c r="E4062" s="45" t="s">
        <v>261</v>
      </c>
      <c r="F4062" s="54">
        <v>7</v>
      </c>
      <c r="G4062" s="52">
        <f t="shared" si="189"/>
        <v>2161</v>
      </c>
      <c r="H4062" s="45">
        <f t="shared" si="190"/>
        <v>2</v>
      </c>
      <c r="I4062" s="43">
        <f t="shared" si="191"/>
        <v>3</v>
      </c>
    </row>
    <row r="4063" spans="3:9" hidden="1" x14ac:dyDescent="0.25">
      <c r="C4063" s="53">
        <v>44191</v>
      </c>
      <c r="D4063" s="45">
        <v>0.55555555555555558</v>
      </c>
      <c r="E4063" s="45" t="s">
        <v>261</v>
      </c>
      <c r="F4063" s="54">
        <v>7</v>
      </c>
      <c r="G4063" s="52">
        <f t="shared" si="189"/>
        <v>2161</v>
      </c>
      <c r="H4063" s="45">
        <f t="shared" si="190"/>
        <v>1</v>
      </c>
      <c r="I4063" s="43">
        <f t="shared" si="191"/>
        <v>3</v>
      </c>
    </row>
    <row r="4064" spans="3:9" hidden="1" x14ac:dyDescent="0.25">
      <c r="C4064" s="53">
        <v>44191</v>
      </c>
      <c r="D4064" s="45">
        <v>0.55555555555555558</v>
      </c>
      <c r="E4064" s="45" t="s">
        <v>261</v>
      </c>
      <c r="F4064" s="54">
        <v>8</v>
      </c>
      <c r="G4064" s="52">
        <f t="shared" si="189"/>
        <v>2162</v>
      </c>
      <c r="H4064" s="45">
        <f t="shared" si="190"/>
        <v>3</v>
      </c>
      <c r="I4064" s="43">
        <f t="shared" si="191"/>
        <v>3</v>
      </c>
    </row>
    <row r="4065" spans="3:9" hidden="1" x14ac:dyDescent="0.25">
      <c r="C4065" s="53">
        <v>44191</v>
      </c>
      <c r="D4065" s="45">
        <v>0.55555555555555558</v>
      </c>
      <c r="E4065" s="45" t="s">
        <v>261</v>
      </c>
      <c r="F4065" s="54">
        <v>8</v>
      </c>
      <c r="G4065" s="52">
        <f t="shared" si="189"/>
        <v>2162</v>
      </c>
      <c r="H4065" s="45">
        <f t="shared" si="190"/>
        <v>2</v>
      </c>
      <c r="I4065" s="43">
        <f t="shared" si="191"/>
        <v>3</v>
      </c>
    </row>
    <row r="4066" spans="3:9" hidden="1" x14ac:dyDescent="0.25">
      <c r="C4066" s="53">
        <v>44191</v>
      </c>
      <c r="D4066" s="45">
        <v>0.55555555555555558</v>
      </c>
      <c r="E4066" s="45" t="s">
        <v>261</v>
      </c>
      <c r="F4066" s="54">
        <v>8</v>
      </c>
      <c r="G4066" s="52">
        <f t="shared" si="189"/>
        <v>2162</v>
      </c>
      <c r="H4066" s="45">
        <f t="shared" si="190"/>
        <v>1</v>
      </c>
      <c r="I4066" s="43">
        <f t="shared" si="191"/>
        <v>3</v>
      </c>
    </row>
    <row r="4067" spans="3:9" hidden="1" x14ac:dyDescent="0.25">
      <c r="C4067" s="53">
        <v>44191</v>
      </c>
      <c r="D4067" s="45">
        <v>0.55555555555555558</v>
      </c>
      <c r="E4067" s="45" t="s">
        <v>261</v>
      </c>
      <c r="F4067" s="54">
        <v>9</v>
      </c>
      <c r="G4067" s="52">
        <f t="shared" si="189"/>
        <v>2163</v>
      </c>
      <c r="H4067" s="45">
        <f t="shared" si="190"/>
        <v>3</v>
      </c>
      <c r="I4067" s="43">
        <f t="shared" si="191"/>
        <v>3</v>
      </c>
    </row>
    <row r="4068" spans="3:9" hidden="1" x14ac:dyDescent="0.25">
      <c r="C4068" s="53">
        <v>44191</v>
      </c>
      <c r="D4068" s="45">
        <v>0.55555555555555558</v>
      </c>
      <c r="E4068" s="45" t="s">
        <v>261</v>
      </c>
      <c r="F4068" s="54">
        <v>9</v>
      </c>
      <c r="G4068" s="52">
        <f t="shared" si="189"/>
        <v>2163</v>
      </c>
      <c r="H4068" s="45">
        <f t="shared" si="190"/>
        <v>2</v>
      </c>
      <c r="I4068" s="43">
        <f t="shared" si="191"/>
        <v>3</v>
      </c>
    </row>
    <row r="4069" spans="3:9" hidden="1" x14ac:dyDescent="0.25">
      <c r="C4069" s="53">
        <v>44191</v>
      </c>
      <c r="D4069" s="45">
        <v>0.55555555555555558</v>
      </c>
      <c r="E4069" s="45" t="s">
        <v>261</v>
      </c>
      <c r="F4069" s="54">
        <v>9</v>
      </c>
      <c r="G4069" s="52">
        <f t="shared" si="189"/>
        <v>2163</v>
      </c>
      <c r="H4069" s="45">
        <f t="shared" si="190"/>
        <v>1</v>
      </c>
      <c r="I4069" s="43">
        <f t="shared" si="191"/>
        <v>3</v>
      </c>
    </row>
    <row r="4070" spans="3:9" hidden="1" x14ac:dyDescent="0.25">
      <c r="C4070" s="53">
        <v>44197</v>
      </c>
      <c r="D4070" s="45">
        <v>0.65277777777777779</v>
      </c>
      <c r="E4070" s="45" t="s">
        <v>898</v>
      </c>
      <c r="F4070" s="54">
        <v>3</v>
      </c>
      <c r="G4070" s="52">
        <f t="shared" si="189"/>
        <v>2164</v>
      </c>
      <c r="H4070" s="45">
        <f t="shared" si="190"/>
        <v>3</v>
      </c>
      <c r="I4070" s="43">
        <f t="shared" si="191"/>
        <v>3</v>
      </c>
    </row>
    <row r="4071" spans="3:9" hidden="1" x14ac:dyDescent="0.25">
      <c r="C4071" s="53">
        <v>44197</v>
      </c>
      <c r="D4071" s="45">
        <v>0.65277777777777779</v>
      </c>
      <c r="E4071" s="45" t="s">
        <v>898</v>
      </c>
      <c r="F4071" s="54">
        <v>3</v>
      </c>
      <c r="G4071" s="52">
        <f t="shared" si="189"/>
        <v>2164</v>
      </c>
      <c r="H4071" s="45">
        <f t="shared" si="190"/>
        <v>2</v>
      </c>
      <c r="I4071" s="43">
        <f t="shared" si="191"/>
        <v>3</v>
      </c>
    </row>
    <row r="4072" spans="3:9" hidden="1" x14ac:dyDescent="0.25">
      <c r="C4072" s="53">
        <v>44197</v>
      </c>
      <c r="D4072" s="45">
        <v>0.65277777777777779</v>
      </c>
      <c r="E4072" s="45" t="s">
        <v>898</v>
      </c>
      <c r="F4072" s="54">
        <v>3</v>
      </c>
      <c r="G4072" s="52">
        <f t="shared" si="189"/>
        <v>2164</v>
      </c>
      <c r="H4072" s="45">
        <f t="shared" si="190"/>
        <v>1</v>
      </c>
      <c r="I4072" s="43">
        <f t="shared" si="191"/>
        <v>3</v>
      </c>
    </row>
    <row r="4073" spans="3:9" hidden="1" x14ac:dyDescent="0.25">
      <c r="C4073" s="53">
        <v>44197</v>
      </c>
      <c r="D4073" s="45">
        <v>0.68055555555555547</v>
      </c>
      <c r="E4073" s="45" t="s">
        <v>898</v>
      </c>
      <c r="F4073" s="54">
        <v>4</v>
      </c>
      <c r="G4073" s="52">
        <f t="shared" si="189"/>
        <v>2165</v>
      </c>
      <c r="H4073" s="45">
        <f t="shared" si="190"/>
        <v>3</v>
      </c>
      <c r="I4073" s="43">
        <f t="shared" si="191"/>
        <v>3</v>
      </c>
    </row>
    <row r="4074" spans="3:9" hidden="1" x14ac:dyDescent="0.25">
      <c r="C4074" s="53">
        <v>44197</v>
      </c>
      <c r="D4074" s="45">
        <v>0.68055555555555547</v>
      </c>
      <c r="E4074" s="45" t="s">
        <v>898</v>
      </c>
      <c r="F4074" s="54">
        <v>4</v>
      </c>
      <c r="G4074" s="52">
        <f t="shared" si="189"/>
        <v>2165</v>
      </c>
      <c r="H4074" s="45">
        <f t="shared" si="190"/>
        <v>2</v>
      </c>
      <c r="I4074" s="43">
        <f t="shared" si="191"/>
        <v>3</v>
      </c>
    </row>
    <row r="4075" spans="3:9" hidden="1" x14ac:dyDescent="0.25">
      <c r="C4075" s="53">
        <v>44197</v>
      </c>
      <c r="D4075" s="45">
        <v>0.68055555555555547</v>
      </c>
      <c r="E4075" s="45" t="s">
        <v>898</v>
      </c>
      <c r="F4075" s="54">
        <v>4</v>
      </c>
      <c r="G4075" s="52">
        <f t="shared" si="189"/>
        <v>2165</v>
      </c>
      <c r="H4075" s="45">
        <f t="shared" si="190"/>
        <v>1</v>
      </c>
      <c r="I4075" s="43">
        <f t="shared" si="191"/>
        <v>3</v>
      </c>
    </row>
    <row r="4076" spans="3:9" hidden="1" x14ac:dyDescent="0.25">
      <c r="C4076" s="53">
        <v>44197</v>
      </c>
      <c r="D4076" s="45">
        <v>0.70833333333333337</v>
      </c>
      <c r="E4076" s="45" t="s">
        <v>898</v>
      </c>
      <c r="F4076" s="54">
        <v>5</v>
      </c>
      <c r="G4076" s="52">
        <f t="shared" si="189"/>
        <v>2166</v>
      </c>
      <c r="H4076" s="45">
        <f t="shared" si="190"/>
        <v>3</v>
      </c>
      <c r="I4076" s="43">
        <f t="shared" si="191"/>
        <v>3</v>
      </c>
    </row>
    <row r="4077" spans="3:9" hidden="1" x14ac:dyDescent="0.25">
      <c r="C4077" s="53">
        <v>44197</v>
      </c>
      <c r="D4077" s="45">
        <v>0.70833333333333337</v>
      </c>
      <c r="E4077" s="45" t="s">
        <v>898</v>
      </c>
      <c r="F4077" s="54">
        <v>5</v>
      </c>
      <c r="G4077" s="52">
        <f t="shared" si="189"/>
        <v>2166</v>
      </c>
      <c r="H4077" s="45">
        <f t="shared" si="190"/>
        <v>2</v>
      </c>
      <c r="I4077" s="43">
        <f t="shared" si="191"/>
        <v>3</v>
      </c>
    </row>
    <row r="4078" spans="3:9" hidden="1" x14ac:dyDescent="0.25">
      <c r="C4078" s="53">
        <v>44197</v>
      </c>
      <c r="D4078" s="45">
        <v>0.70833333333333337</v>
      </c>
      <c r="E4078" s="45" t="s">
        <v>898</v>
      </c>
      <c r="F4078" s="54">
        <v>5</v>
      </c>
      <c r="G4078" s="52">
        <f t="shared" si="189"/>
        <v>2166</v>
      </c>
      <c r="H4078" s="45">
        <f t="shared" si="190"/>
        <v>1</v>
      </c>
      <c r="I4078" s="43">
        <f t="shared" si="191"/>
        <v>3</v>
      </c>
    </row>
    <row r="4079" spans="3:9" hidden="1" x14ac:dyDescent="0.25">
      <c r="C4079" s="53">
        <v>44197</v>
      </c>
      <c r="D4079" s="45">
        <v>0.76388888888888884</v>
      </c>
      <c r="E4079" s="45" t="s">
        <v>898</v>
      </c>
      <c r="F4079" s="54">
        <v>7</v>
      </c>
      <c r="G4079" s="52">
        <f t="shared" si="189"/>
        <v>2167</v>
      </c>
      <c r="H4079" s="45">
        <f t="shared" si="190"/>
        <v>3</v>
      </c>
      <c r="I4079" s="43">
        <f t="shared" si="191"/>
        <v>3</v>
      </c>
    </row>
    <row r="4080" spans="3:9" hidden="1" x14ac:dyDescent="0.25">
      <c r="C4080" s="53">
        <v>44197</v>
      </c>
      <c r="D4080" s="45">
        <v>0.76388888888888884</v>
      </c>
      <c r="E4080" s="45" t="s">
        <v>898</v>
      </c>
      <c r="F4080" s="54">
        <v>7</v>
      </c>
      <c r="G4080" s="52">
        <f t="shared" si="189"/>
        <v>2167</v>
      </c>
      <c r="H4080" s="45">
        <f t="shared" si="190"/>
        <v>2</v>
      </c>
      <c r="I4080" s="43">
        <f t="shared" si="191"/>
        <v>3</v>
      </c>
    </row>
    <row r="4081" spans="3:9" hidden="1" x14ac:dyDescent="0.25">
      <c r="C4081" s="53">
        <v>44197</v>
      </c>
      <c r="D4081" s="45">
        <v>0.76388888888888884</v>
      </c>
      <c r="E4081" s="45" t="s">
        <v>898</v>
      </c>
      <c r="F4081" s="54">
        <v>7</v>
      </c>
      <c r="G4081" s="52">
        <f t="shared" si="189"/>
        <v>2167</v>
      </c>
      <c r="H4081" s="45">
        <f t="shared" si="190"/>
        <v>1</v>
      </c>
      <c r="I4081" s="43">
        <f t="shared" si="191"/>
        <v>3</v>
      </c>
    </row>
    <row r="4082" spans="3:9" hidden="1" x14ac:dyDescent="0.25">
      <c r="C4082" s="53">
        <v>44197</v>
      </c>
      <c r="D4082" s="45">
        <v>0.78819444444444453</v>
      </c>
      <c r="E4082" s="45" t="s">
        <v>898</v>
      </c>
      <c r="F4082" s="54">
        <v>8</v>
      </c>
      <c r="G4082" s="52">
        <f t="shared" si="189"/>
        <v>2168</v>
      </c>
      <c r="H4082" s="45">
        <f t="shared" si="190"/>
        <v>3</v>
      </c>
      <c r="I4082" s="43">
        <f t="shared" si="191"/>
        <v>3</v>
      </c>
    </row>
    <row r="4083" spans="3:9" hidden="1" x14ac:dyDescent="0.25">
      <c r="C4083" s="53">
        <v>44197</v>
      </c>
      <c r="D4083" s="45">
        <v>0.78819444444444453</v>
      </c>
      <c r="E4083" s="45" t="s">
        <v>898</v>
      </c>
      <c r="F4083" s="54">
        <v>8</v>
      </c>
      <c r="G4083" s="52">
        <f t="shared" si="189"/>
        <v>2168</v>
      </c>
      <c r="H4083" s="45">
        <f t="shared" si="190"/>
        <v>2</v>
      </c>
      <c r="I4083" s="43">
        <f t="shared" si="191"/>
        <v>3</v>
      </c>
    </row>
    <row r="4084" spans="3:9" hidden="1" x14ac:dyDescent="0.25">
      <c r="C4084" s="53">
        <v>44197</v>
      </c>
      <c r="D4084" s="45">
        <v>0.78819444444444453</v>
      </c>
      <c r="E4084" s="45" t="s">
        <v>898</v>
      </c>
      <c r="F4084" s="54">
        <v>8</v>
      </c>
      <c r="G4084" s="52">
        <f t="shared" si="189"/>
        <v>2168</v>
      </c>
      <c r="H4084" s="45">
        <f t="shared" si="190"/>
        <v>1</v>
      </c>
      <c r="I4084" s="43">
        <f t="shared" si="191"/>
        <v>3</v>
      </c>
    </row>
    <row r="4085" spans="3:9" hidden="1" x14ac:dyDescent="0.25">
      <c r="C4085" s="53">
        <v>44198</v>
      </c>
      <c r="D4085" s="45">
        <v>0.69444444444444453</v>
      </c>
      <c r="E4085" s="45" t="s">
        <v>261</v>
      </c>
      <c r="F4085" s="54">
        <v>7</v>
      </c>
      <c r="G4085" s="52">
        <f t="shared" si="189"/>
        <v>2169</v>
      </c>
      <c r="H4085" s="45">
        <f t="shared" si="190"/>
        <v>3</v>
      </c>
      <c r="I4085" s="43">
        <f t="shared" si="191"/>
        <v>3</v>
      </c>
    </row>
    <row r="4086" spans="3:9" hidden="1" x14ac:dyDescent="0.25">
      <c r="C4086" s="53">
        <v>44198</v>
      </c>
      <c r="D4086" s="45">
        <v>0.69444444444444453</v>
      </c>
      <c r="E4086" s="45" t="s">
        <v>261</v>
      </c>
      <c r="F4086" s="54">
        <v>7</v>
      </c>
      <c r="G4086" s="52">
        <f t="shared" si="189"/>
        <v>2169</v>
      </c>
      <c r="H4086" s="45">
        <f t="shared" si="190"/>
        <v>2</v>
      </c>
      <c r="I4086" s="43">
        <f t="shared" si="191"/>
        <v>3</v>
      </c>
    </row>
    <row r="4087" spans="3:9" hidden="1" x14ac:dyDescent="0.25">
      <c r="C4087" s="53">
        <v>44198</v>
      </c>
      <c r="D4087" s="45">
        <v>0.69444444444444453</v>
      </c>
      <c r="E4087" s="45" t="s">
        <v>261</v>
      </c>
      <c r="F4087" s="54">
        <v>7</v>
      </c>
      <c r="G4087" s="52">
        <f t="shared" si="189"/>
        <v>2169</v>
      </c>
      <c r="H4087" s="45">
        <f t="shared" si="190"/>
        <v>1</v>
      </c>
      <c r="I4087" s="43">
        <f t="shared" si="191"/>
        <v>3</v>
      </c>
    </row>
    <row r="4088" spans="3:9" hidden="1" x14ac:dyDescent="0.25">
      <c r="C4088" s="53">
        <v>44198</v>
      </c>
      <c r="D4088" s="45">
        <v>0.72222222222222221</v>
      </c>
      <c r="E4088" s="45" t="s">
        <v>261</v>
      </c>
      <c r="F4088" s="54">
        <v>8</v>
      </c>
      <c r="G4088" s="52">
        <f t="shared" si="189"/>
        <v>2170</v>
      </c>
      <c r="H4088" s="45">
        <f t="shared" si="190"/>
        <v>3</v>
      </c>
      <c r="I4088" s="43">
        <f t="shared" si="191"/>
        <v>3</v>
      </c>
    </row>
    <row r="4089" spans="3:9" hidden="1" x14ac:dyDescent="0.25">
      <c r="C4089" s="53">
        <v>44198</v>
      </c>
      <c r="D4089" s="45">
        <v>0.72222222222222221</v>
      </c>
      <c r="E4089" s="45" t="s">
        <v>261</v>
      </c>
      <c r="F4089" s="54">
        <v>8</v>
      </c>
      <c r="G4089" s="52">
        <f t="shared" si="189"/>
        <v>2170</v>
      </c>
      <c r="H4089" s="45">
        <f t="shared" si="190"/>
        <v>2</v>
      </c>
      <c r="I4089" s="43">
        <f t="shared" si="191"/>
        <v>3</v>
      </c>
    </row>
    <row r="4090" spans="3:9" hidden="1" x14ac:dyDescent="0.25">
      <c r="C4090" s="53">
        <v>44198</v>
      </c>
      <c r="D4090" s="45">
        <v>0.72222222222222221</v>
      </c>
      <c r="E4090" s="45" t="s">
        <v>261</v>
      </c>
      <c r="F4090" s="54">
        <v>8</v>
      </c>
      <c r="G4090" s="52">
        <f t="shared" si="189"/>
        <v>2170</v>
      </c>
      <c r="H4090" s="45">
        <f t="shared" si="190"/>
        <v>1</v>
      </c>
      <c r="I4090" s="43">
        <f t="shared" si="191"/>
        <v>3</v>
      </c>
    </row>
    <row r="4091" spans="3:9" hidden="1" x14ac:dyDescent="0.25">
      <c r="C4091" s="53">
        <v>44198</v>
      </c>
      <c r="D4091" s="45">
        <v>0.74652777777777779</v>
      </c>
      <c r="E4091" s="45" t="s">
        <v>261</v>
      </c>
      <c r="F4091" s="54">
        <v>9</v>
      </c>
      <c r="G4091" s="52">
        <f t="shared" si="189"/>
        <v>2171</v>
      </c>
      <c r="H4091" s="45">
        <f t="shared" si="190"/>
        <v>3</v>
      </c>
      <c r="I4091" s="43">
        <f t="shared" si="191"/>
        <v>3</v>
      </c>
    </row>
    <row r="4092" spans="3:9" hidden="1" x14ac:dyDescent="0.25">
      <c r="C4092" s="53">
        <v>44198</v>
      </c>
      <c r="D4092" s="45">
        <v>0.74652777777777779</v>
      </c>
      <c r="E4092" s="45" t="s">
        <v>261</v>
      </c>
      <c r="F4092" s="54">
        <v>9</v>
      </c>
      <c r="G4092" s="52">
        <f t="shared" si="189"/>
        <v>2171</v>
      </c>
      <c r="H4092" s="45">
        <f t="shared" si="190"/>
        <v>2</v>
      </c>
      <c r="I4092" s="43">
        <f t="shared" si="191"/>
        <v>3</v>
      </c>
    </row>
    <row r="4093" spans="3:9" hidden="1" x14ac:dyDescent="0.25">
      <c r="C4093" s="53">
        <v>44198</v>
      </c>
      <c r="D4093" s="45">
        <v>0.74652777777777779</v>
      </c>
      <c r="E4093" s="45" t="s">
        <v>261</v>
      </c>
      <c r="F4093" s="54">
        <v>9</v>
      </c>
      <c r="G4093" s="52">
        <f t="shared" si="189"/>
        <v>2171</v>
      </c>
      <c r="H4093" s="45">
        <f t="shared" si="190"/>
        <v>1</v>
      </c>
      <c r="I4093" s="43">
        <f t="shared" si="191"/>
        <v>3</v>
      </c>
    </row>
    <row r="4094" spans="3:9" hidden="1" x14ac:dyDescent="0.25">
      <c r="C4094" s="53">
        <v>44205</v>
      </c>
      <c r="D4094" s="45">
        <v>0.72222222222222221</v>
      </c>
      <c r="E4094" s="45" t="s">
        <v>898</v>
      </c>
      <c r="F4094" s="54">
        <v>6</v>
      </c>
      <c r="G4094" s="52">
        <f t="shared" si="189"/>
        <v>2172</v>
      </c>
      <c r="H4094" s="45">
        <f t="shared" si="190"/>
        <v>3</v>
      </c>
      <c r="I4094" s="43">
        <f t="shared" si="191"/>
        <v>3</v>
      </c>
    </row>
    <row r="4095" spans="3:9" hidden="1" x14ac:dyDescent="0.25">
      <c r="C4095" s="53">
        <v>44205</v>
      </c>
      <c r="D4095" s="45">
        <v>0.72222222222222221</v>
      </c>
      <c r="E4095" s="45" t="s">
        <v>898</v>
      </c>
      <c r="F4095" s="54">
        <v>6</v>
      </c>
      <c r="G4095" s="52">
        <f t="shared" si="189"/>
        <v>2172</v>
      </c>
      <c r="H4095" s="45">
        <f t="shared" si="190"/>
        <v>2</v>
      </c>
      <c r="I4095" s="43">
        <f t="shared" si="191"/>
        <v>3</v>
      </c>
    </row>
    <row r="4096" spans="3:9" hidden="1" x14ac:dyDescent="0.25">
      <c r="C4096" s="53">
        <v>44205</v>
      </c>
      <c r="D4096" s="45">
        <v>0.72222222222222221</v>
      </c>
      <c r="E4096" s="45" t="s">
        <v>898</v>
      </c>
      <c r="F4096" s="54">
        <v>6</v>
      </c>
      <c r="G4096" s="52">
        <f t="shared" si="189"/>
        <v>2172</v>
      </c>
      <c r="H4096" s="45">
        <f t="shared" si="190"/>
        <v>1</v>
      </c>
      <c r="I4096" s="43">
        <f t="shared" si="191"/>
        <v>3</v>
      </c>
    </row>
    <row r="4097" spans="3:9" hidden="1" x14ac:dyDescent="0.25">
      <c r="C4097" s="53">
        <v>44205</v>
      </c>
      <c r="D4097" s="45">
        <v>0.75</v>
      </c>
      <c r="E4097" s="45" t="s">
        <v>898</v>
      </c>
      <c r="F4097" s="54">
        <v>7</v>
      </c>
      <c r="G4097" s="52">
        <f t="shared" si="189"/>
        <v>2173</v>
      </c>
      <c r="H4097" s="45">
        <f t="shared" si="190"/>
        <v>3</v>
      </c>
      <c r="I4097" s="43">
        <f t="shared" si="191"/>
        <v>3</v>
      </c>
    </row>
    <row r="4098" spans="3:9" hidden="1" x14ac:dyDescent="0.25">
      <c r="C4098" s="53">
        <v>44205</v>
      </c>
      <c r="D4098" s="45">
        <v>0.75</v>
      </c>
      <c r="E4098" s="45" t="s">
        <v>898</v>
      </c>
      <c r="F4098" s="54">
        <v>7</v>
      </c>
      <c r="G4098" s="52">
        <f t="shared" si="189"/>
        <v>2173</v>
      </c>
      <c r="H4098" s="45">
        <f t="shared" si="190"/>
        <v>2</v>
      </c>
      <c r="I4098" s="43">
        <f t="shared" si="191"/>
        <v>3</v>
      </c>
    </row>
    <row r="4099" spans="3:9" hidden="1" x14ac:dyDescent="0.25">
      <c r="C4099" s="53">
        <v>44205</v>
      </c>
      <c r="D4099" s="45">
        <v>0.75</v>
      </c>
      <c r="E4099" s="45" t="s">
        <v>898</v>
      </c>
      <c r="F4099" s="54">
        <v>7</v>
      </c>
      <c r="G4099" s="52">
        <f t="shared" si="189"/>
        <v>2173</v>
      </c>
      <c r="H4099" s="45">
        <f t="shared" si="190"/>
        <v>1</v>
      </c>
      <c r="I4099" s="43">
        <f t="shared" si="191"/>
        <v>3</v>
      </c>
    </row>
    <row r="4100" spans="3:9" hidden="1" x14ac:dyDescent="0.25">
      <c r="C4100" s="53">
        <v>44212</v>
      </c>
      <c r="D4100" s="45">
        <v>0.62013888888888891</v>
      </c>
      <c r="E4100" s="45" t="s">
        <v>898</v>
      </c>
      <c r="F4100" s="54">
        <v>3</v>
      </c>
      <c r="G4100" s="52">
        <f t="shared" si="189"/>
        <v>2174</v>
      </c>
      <c r="H4100" s="45">
        <f t="shared" si="190"/>
        <v>3</v>
      </c>
      <c r="I4100" s="43">
        <f t="shared" si="191"/>
        <v>3</v>
      </c>
    </row>
    <row r="4101" spans="3:9" hidden="1" x14ac:dyDescent="0.25">
      <c r="C4101" s="53">
        <v>44212</v>
      </c>
      <c r="D4101" s="45">
        <v>0.62013888888888891</v>
      </c>
      <c r="E4101" s="45" t="s">
        <v>898</v>
      </c>
      <c r="F4101" s="54">
        <v>3</v>
      </c>
      <c r="G4101" s="52">
        <f t="shared" ref="G4101:G4164" si="192">IF(AND(C4101=C4100,F4101=F4100),G4100,G4100+1)</f>
        <v>2174</v>
      </c>
      <c r="H4101" s="45">
        <f t="shared" si="190"/>
        <v>2</v>
      </c>
      <c r="I4101" s="43">
        <f t="shared" si="191"/>
        <v>3</v>
      </c>
    </row>
    <row r="4102" spans="3:9" hidden="1" x14ac:dyDescent="0.25">
      <c r="C4102" s="53">
        <v>44212</v>
      </c>
      <c r="D4102" s="45">
        <v>0.62013888888888891</v>
      </c>
      <c r="E4102" s="45" t="s">
        <v>898</v>
      </c>
      <c r="F4102" s="54">
        <v>3</v>
      </c>
      <c r="G4102" s="52">
        <f t="shared" si="192"/>
        <v>2174</v>
      </c>
      <c r="H4102" s="45">
        <f t="shared" ref="H4102:H4165" si="193">IF(G4102=G4104,3,IF(G4102=G4103,2,1))</f>
        <v>1</v>
      </c>
      <c r="I4102" s="43">
        <f t="shared" ref="I4102:I4165" si="194">IF(H4100=3,3,IF(H4101=3,3,IF(H4101=2,2,H4102)))</f>
        <v>3</v>
      </c>
    </row>
    <row r="4103" spans="3:9" hidden="1" x14ac:dyDescent="0.25">
      <c r="C4103" s="53">
        <v>44212</v>
      </c>
      <c r="D4103" s="45">
        <v>0.67222222222222217</v>
      </c>
      <c r="E4103" s="45" t="s">
        <v>898</v>
      </c>
      <c r="F4103" s="54">
        <v>5</v>
      </c>
      <c r="G4103" s="52">
        <f t="shared" si="192"/>
        <v>2175</v>
      </c>
      <c r="H4103" s="45">
        <f t="shared" si="193"/>
        <v>3</v>
      </c>
      <c r="I4103" s="43">
        <f t="shared" si="194"/>
        <v>3</v>
      </c>
    </row>
    <row r="4104" spans="3:9" hidden="1" x14ac:dyDescent="0.25">
      <c r="C4104" s="53">
        <v>44212</v>
      </c>
      <c r="D4104" s="45">
        <v>0.67222222222222217</v>
      </c>
      <c r="E4104" s="45" t="s">
        <v>898</v>
      </c>
      <c r="F4104" s="54">
        <v>5</v>
      </c>
      <c r="G4104" s="52">
        <f t="shared" si="192"/>
        <v>2175</v>
      </c>
      <c r="H4104" s="45">
        <f t="shared" si="193"/>
        <v>2</v>
      </c>
      <c r="I4104" s="43">
        <f t="shared" si="194"/>
        <v>3</v>
      </c>
    </row>
    <row r="4105" spans="3:9" hidden="1" x14ac:dyDescent="0.25">
      <c r="C4105" s="53">
        <v>44212</v>
      </c>
      <c r="D4105" s="45">
        <v>0.67222222222222217</v>
      </c>
      <c r="E4105" s="45" t="s">
        <v>898</v>
      </c>
      <c r="F4105" s="54">
        <v>5</v>
      </c>
      <c r="G4105" s="52">
        <f t="shared" si="192"/>
        <v>2175</v>
      </c>
      <c r="H4105" s="45">
        <f t="shared" si="193"/>
        <v>1</v>
      </c>
      <c r="I4105" s="43">
        <f t="shared" si="194"/>
        <v>3</v>
      </c>
    </row>
    <row r="4106" spans="3:9" hidden="1" x14ac:dyDescent="0.25">
      <c r="C4106" s="53">
        <v>44212</v>
      </c>
      <c r="D4106" s="45">
        <v>0.70138888888888884</v>
      </c>
      <c r="E4106" s="45" t="s">
        <v>898</v>
      </c>
      <c r="F4106" s="54">
        <v>6</v>
      </c>
      <c r="G4106" s="52">
        <f t="shared" si="192"/>
        <v>2176</v>
      </c>
      <c r="H4106" s="45">
        <f t="shared" si="193"/>
        <v>3</v>
      </c>
      <c r="I4106" s="43">
        <f t="shared" si="194"/>
        <v>3</v>
      </c>
    </row>
    <row r="4107" spans="3:9" hidden="1" x14ac:dyDescent="0.25">
      <c r="C4107" s="53">
        <v>44212</v>
      </c>
      <c r="D4107" s="45">
        <v>0.70138888888888884</v>
      </c>
      <c r="E4107" s="45" t="s">
        <v>898</v>
      </c>
      <c r="F4107" s="54">
        <v>6</v>
      </c>
      <c r="G4107" s="52">
        <f t="shared" si="192"/>
        <v>2176</v>
      </c>
      <c r="H4107" s="45">
        <f t="shared" si="193"/>
        <v>2</v>
      </c>
      <c r="I4107" s="43">
        <f t="shared" si="194"/>
        <v>3</v>
      </c>
    </row>
    <row r="4108" spans="3:9" hidden="1" x14ac:dyDescent="0.25">
      <c r="C4108" s="53">
        <v>44212</v>
      </c>
      <c r="D4108" s="45">
        <v>0.70138888888888884</v>
      </c>
      <c r="E4108" s="45" t="s">
        <v>898</v>
      </c>
      <c r="F4108" s="54">
        <v>6</v>
      </c>
      <c r="G4108" s="52">
        <f t="shared" si="192"/>
        <v>2176</v>
      </c>
      <c r="H4108" s="45">
        <f t="shared" si="193"/>
        <v>1</v>
      </c>
      <c r="I4108" s="43">
        <f t="shared" si="194"/>
        <v>3</v>
      </c>
    </row>
    <row r="4109" spans="3:9" hidden="1" x14ac:dyDescent="0.25">
      <c r="C4109" s="53">
        <v>44212</v>
      </c>
      <c r="D4109" s="45">
        <v>0.73263888888888884</v>
      </c>
      <c r="E4109" s="45" t="s">
        <v>898</v>
      </c>
      <c r="F4109" s="54">
        <v>7</v>
      </c>
      <c r="G4109" s="52">
        <f t="shared" si="192"/>
        <v>2177</v>
      </c>
      <c r="H4109" s="45">
        <f t="shared" si="193"/>
        <v>3</v>
      </c>
      <c r="I4109" s="43">
        <f t="shared" si="194"/>
        <v>3</v>
      </c>
    </row>
    <row r="4110" spans="3:9" hidden="1" x14ac:dyDescent="0.25">
      <c r="C4110" s="53">
        <v>44212</v>
      </c>
      <c r="D4110" s="45">
        <v>0.73263888888888884</v>
      </c>
      <c r="E4110" s="45" t="s">
        <v>898</v>
      </c>
      <c r="F4110" s="54">
        <v>7</v>
      </c>
      <c r="G4110" s="52">
        <f t="shared" si="192"/>
        <v>2177</v>
      </c>
      <c r="H4110" s="45">
        <f t="shared" si="193"/>
        <v>2</v>
      </c>
      <c r="I4110" s="43">
        <f t="shared" si="194"/>
        <v>3</v>
      </c>
    </row>
    <row r="4111" spans="3:9" hidden="1" x14ac:dyDescent="0.25">
      <c r="C4111" s="53">
        <v>44212</v>
      </c>
      <c r="D4111" s="45">
        <v>0.73263888888888884</v>
      </c>
      <c r="E4111" s="45" t="s">
        <v>898</v>
      </c>
      <c r="F4111" s="54">
        <v>7</v>
      </c>
      <c r="G4111" s="52">
        <f t="shared" si="192"/>
        <v>2177</v>
      </c>
      <c r="H4111" s="45">
        <f t="shared" si="193"/>
        <v>1</v>
      </c>
      <c r="I4111" s="43">
        <f t="shared" si="194"/>
        <v>3</v>
      </c>
    </row>
    <row r="4112" spans="3:9" hidden="1" x14ac:dyDescent="0.25">
      <c r="C4112" s="53">
        <v>44212</v>
      </c>
      <c r="D4112" s="45">
        <v>0.75347222222222221</v>
      </c>
      <c r="E4112" s="45" t="s">
        <v>898</v>
      </c>
      <c r="F4112" s="54">
        <v>8</v>
      </c>
      <c r="G4112" s="52">
        <f t="shared" si="192"/>
        <v>2178</v>
      </c>
      <c r="H4112" s="45">
        <f t="shared" si="193"/>
        <v>3</v>
      </c>
      <c r="I4112" s="43">
        <f t="shared" si="194"/>
        <v>3</v>
      </c>
    </row>
    <row r="4113" spans="3:9" hidden="1" x14ac:dyDescent="0.25">
      <c r="C4113" s="53">
        <v>44212</v>
      </c>
      <c r="D4113" s="45">
        <v>0.75347222222222221</v>
      </c>
      <c r="E4113" s="45" t="s">
        <v>898</v>
      </c>
      <c r="F4113" s="54">
        <v>8</v>
      </c>
      <c r="G4113" s="52">
        <f t="shared" si="192"/>
        <v>2178</v>
      </c>
      <c r="H4113" s="45">
        <f t="shared" si="193"/>
        <v>2</v>
      </c>
      <c r="I4113" s="43">
        <f t="shared" si="194"/>
        <v>3</v>
      </c>
    </row>
    <row r="4114" spans="3:9" hidden="1" x14ac:dyDescent="0.25">
      <c r="C4114" s="53">
        <v>44212</v>
      </c>
      <c r="D4114" s="45">
        <v>0.75347222222222221</v>
      </c>
      <c r="E4114" s="45" t="s">
        <v>898</v>
      </c>
      <c r="F4114" s="54">
        <v>8</v>
      </c>
      <c r="G4114" s="52">
        <f t="shared" si="192"/>
        <v>2178</v>
      </c>
      <c r="H4114" s="45">
        <f t="shared" si="193"/>
        <v>1</v>
      </c>
      <c r="I4114" s="43">
        <f t="shared" si="194"/>
        <v>3</v>
      </c>
    </row>
    <row r="4115" spans="3:9" hidden="1" x14ac:dyDescent="0.25">
      <c r="C4115" s="53">
        <v>44212</v>
      </c>
      <c r="D4115" s="45">
        <v>0.77430555555555547</v>
      </c>
      <c r="E4115" s="45" t="s">
        <v>898</v>
      </c>
      <c r="F4115" s="54">
        <v>9</v>
      </c>
      <c r="G4115" s="52">
        <f t="shared" si="192"/>
        <v>2179</v>
      </c>
      <c r="H4115" s="45">
        <f t="shared" si="193"/>
        <v>3</v>
      </c>
      <c r="I4115" s="43">
        <f t="shared" si="194"/>
        <v>3</v>
      </c>
    </row>
    <row r="4116" spans="3:9" hidden="1" x14ac:dyDescent="0.25">
      <c r="C4116" s="53">
        <v>44212</v>
      </c>
      <c r="D4116" s="45">
        <v>0.77430555555555547</v>
      </c>
      <c r="E4116" s="45" t="s">
        <v>898</v>
      </c>
      <c r="F4116" s="54">
        <v>9</v>
      </c>
      <c r="G4116" s="52">
        <f t="shared" si="192"/>
        <v>2179</v>
      </c>
      <c r="H4116" s="45">
        <f t="shared" si="193"/>
        <v>2</v>
      </c>
      <c r="I4116" s="43">
        <f t="shared" si="194"/>
        <v>3</v>
      </c>
    </row>
    <row r="4117" spans="3:9" hidden="1" x14ac:dyDescent="0.25">
      <c r="C4117" s="53">
        <v>44212</v>
      </c>
      <c r="D4117" s="45">
        <v>0.77430555555555547</v>
      </c>
      <c r="E4117" s="45" t="s">
        <v>898</v>
      </c>
      <c r="F4117" s="54">
        <v>9</v>
      </c>
      <c r="G4117" s="52">
        <f t="shared" si="192"/>
        <v>2179</v>
      </c>
      <c r="H4117" s="45">
        <f t="shared" si="193"/>
        <v>1</v>
      </c>
      <c r="I4117" s="43">
        <f t="shared" si="194"/>
        <v>3</v>
      </c>
    </row>
    <row r="4118" spans="3:9" hidden="1" x14ac:dyDescent="0.25">
      <c r="C4118" s="53">
        <v>44219</v>
      </c>
      <c r="D4118" s="45">
        <v>0.58680555555555558</v>
      </c>
      <c r="E4118" s="45" t="s">
        <v>904</v>
      </c>
      <c r="F4118" s="54">
        <v>3</v>
      </c>
      <c r="G4118" s="52">
        <f t="shared" si="192"/>
        <v>2180</v>
      </c>
      <c r="H4118" s="45">
        <f t="shared" si="193"/>
        <v>3</v>
      </c>
      <c r="I4118" s="43">
        <f t="shared" si="194"/>
        <v>3</v>
      </c>
    </row>
    <row r="4119" spans="3:9" hidden="1" x14ac:dyDescent="0.25">
      <c r="C4119" s="53">
        <v>44219</v>
      </c>
      <c r="D4119" s="45">
        <v>0.58680555555555558</v>
      </c>
      <c r="E4119" s="45" t="s">
        <v>904</v>
      </c>
      <c r="F4119" s="54">
        <v>3</v>
      </c>
      <c r="G4119" s="52">
        <f t="shared" si="192"/>
        <v>2180</v>
      </c>
      <c r="H4119" s="45">
        <f t="shared" si="193"/>
        <v>2</v>
      </c>
      <c r="I4119" s="43">
        <f t="shared" si="194"/>
        <v>3</v>
      </c>
    </row>
    <row r="4120" spans="3:9" hidden="1" x14ac:dyDescent="0.25">
      <c r="C4120" s="53">
        <v>44219</v>
      </c>
      <c r="D4120" s="45">
        <v>0.58680555555555558</v>
      </c>
      <c r="E4120" s="45" t="s">
        <v>904</v>
      </c>
      <c r="F4120" s="54">
        <v>3</v>
      </c>
      <c r="G4120" s="52">
        <f t="shared" si="192"/>
        <v>2180</v>
      </c>
      <c r="H4120" s="45">
        <f t="shared" si="193"/>
        <v>1</v>
      </c>
      <c r="I4120" s="43">
        <f t="shared" si="194"/>
        <v>3</v>
      </c>
    </row>
    <row r="4121" spans="3:9" hidden="1" x14ac:dyDescent="0.25">
      <c r="C4121" s="53">
        <v>44219</v>
      </c>
      <c r="D4121" s="45">
        <v>0.61111111111111105</v>
      </c>
      <c r="E4121" s="45" t="s">
        <v>904</v>
      </c>
      <c r="F4121" s="54">
        <v>4</v>
      </c>
      <c r="G4121" s="52">
        <f t="shared" si="192"/>
        <v>2181</v>
      </c>
      <c r="H4121" s="45">
        <f t="shared" si="193"/>
        <v>3</v>
      </c>
      <c r="I4121" s="43">
        <f t="shared" si="194"/>
        <v>3</v>
      </c>
    </row>
    <row r="4122" spans="3:9" hidden="1" x14ac:dyDescent="0.25">
      <c r="C4122" s="53">
        <v>44219</v>
      </c>
      <c r="D4122" s="45">
        <v>0.61111111111111105</v>
      </c>
      <c r="E4122" s="45" t="s">
        <v>904</v>
      </c>
      <c r="F4122" s="54">
        <v>4</v>
      </c>
      <c r="G4122" s="52">
        <f t="shared" si="192"/>
        <v>2181</v>
      </c>
      <c r="H4122" s="45">
        <f t="shared" si="193"/>
        <v>2</v>
      </c>
      <c r="I4122" s="43">
        <f t="shared" si="194"/>
        <v>3</v>
      </c>
    </row>
    <row r="4123" spans="3:9" hidden="1" x14ac:dyDescent="0.25">
      <c r="C4123" s="53">
        <v>44219</v>
      </c>
      <c r="D4123" s="45">
        <v>0.61111111111111105</v>
      </c>
      <c r="E4123" s="45" t="s">
        <v>904</v>
      </c>
      <c r="F4123" s="54">
        <v>4</v>
      </c>
      <c r="G4123" s="52">
        <f t="shared" si="192"/>
        <v>2181</v>
      </c>
      <c r="H4123" s="45">
        <f t="shared" si="193"/>
        <v>1</v>
      </c>
      <c r="I4123" s="43">
        <f t="shared" si="194"/>
        <v>3</v>
      </c>
    </row>
    <row r="4124" spans="3:9" hidden="1" x14ac:dyDescent="0.25">
      <c r="C4124" s="53">
        <v>44219</v>
      </c>
      <c r="D4124" s="45">
        <v>0.69444444444444453</v>
      </c>
      <c r="E4124" s="45" t="s">
        <v>904</v>
      </c>
      <c r="F4124" s="54">
        <v>7</v>
      </c>
      <c r="G4124" s="52">
        <f t="shared" si="192"/>
        <v>2182</v>
      </c>
      <c r="H4124" s="45">
        <f t="shared" si="193"/>
        <v>3</v>
      </c>
      <c r="I4124" s="43">
        <f t="shared" si="194"/>
        <v>3</v>
      </c>
    </row>
    <row r="4125" spans="3:9" hidden="1" x14ac:dyDescent="0.25">
      <c r="C4125" s="53">
        <v>44219</v>
      </c>
      <c r="D4125" s="45">
        <v>0.69444444444444453</v>
      </c>
      <c r="E4125" s="45" t="s">
        <v>904</v>
      </c>
      <c r="F4125" s="54">
        <v>7</v>
      </c>
      <c r="G4125" s="52">
        <f t="shared" si="192"/>
        <v>2182</v>
      </c>
      <c r="H4125" s="45">
        <f t="shared" si="193"/>
        <v>2</v>
      </c>
      <c r="I4125" s="43">
        <f t="shared" si="194"/>
        <v>3</v>
      </c>
    </row>
    <row r="4126" spans="3:9" hidden="1" x14ac:dyDescent="0.25">
      <c r="C4126" s="53">
        <v>44219</v>
      </c>
      <c r="D4126" s="45">
        <v>0.69444444444444453</v>
      </c>
      <c r="E4126" s="45" t="s">
        <v>904</v>
      </c>
      <c r="F4126" s="54">
        <v>7</v>
      </c>
      <c r="G4126" s="52">
        <f t="shared" si="192"/>
        <v>2182</v>
      </c>
      <c r="H4126" s="45">
        <f t="shared" si="193"/>
        <v>1</v>
      </c>
      <c r="I4126" s="43">
        <f t="shared" si="194"/>
        <v>3</v>
      </c>
    </row>
    <row r="4127" spans="3:9" hidden="1" x14ac:dyDescent="0.25">
      <c r="C4127" s="53">
        <v>44219</v>
      </c>
      <c r="D4127" s="45">
        <v>0.74652777777777779</v>
      </c>
      <c r="E4127" s="45" t="s">
        <v>904</v>
      </c>
      <c r="F4127" s="54">
        <v>9</v>
      </c>
      <c r="G4127" s="52">
        <f t="shared" si="192"/>
        <v>2183</v>
      </c>
      <c r="H4127" s="45">
        <f t="shared" si="193"/>
        <v>3</v>
      </c>
      <c r="I4127" s="43">
        <f t="shared" si="194"/>
        <v>3</v>
      </c>
    </row>
    <row r="4128" spans="3:9" hidden="1" x14ac:dyDescent="0.25">
      <c r="C4128" s="53">
        <v>44219</v>
      </c>
      <c r="D4128" s="45">
        <v>0.74652777777777779</v>
      </c>
      <c r="E4128" s="45" t="s">
        <v>904</v>
      </c>
      <c r="F4128" s="54">
        <v>9</v>
      </c>
      <c r="G4128" s="52">
        <f t="shared" si="192"/>
        <v>2183</v>
      </c>
      <c r="H4128" s="45">
        <f t="shared" si="193"/>
        <v>2</v>
      </c>
      <c r="I4128" s="43">
        <f t="shared" si="194"/>
        <v>3</v>
      </c>
    </row>
    <row r="4129" spans="3:9" hidden="1" x14ac:dyDescent="0.25">
      <c r="C4129" s="53">
        <v>44219</v>
      </c>
      <c r="D4129" s="45">
        <v>0.74652777777777779</v>
      </c>
      <c r="E4129" s="45" t="s">
        <v>904</v>
      </c>
      <c r="F4129" s="54">
        <v>9</v>
      </c>
      <c r="G4129" s="52">
        <f t="shared" si="192"/>
        <v>2183</v>
      </c>
      <c r="H4129" s="45">
        <f t="shared" si="193"/>
        <v>1</v>
      </c>
      <c r="I4129" s="43">
        <f t="shared" si="194"/>
        <v>3</v>
      </c>
    </row>
    <row r="4130" spans="3:9" hidden="1" x14ac:dyDescent="0.25">
      <c r="C4130" s="53">
        <v>44222</v>
      </c>
      <c r="D4130" s="45">
        <v>0.57291666666666663</v>
      </c>
      <c r="E4130" s="45" t="s">
        <v>261</v>
      </c>
      <c r="F4130" s="54">
        <v>2</v>
      </c>
      <c r="G4130" s="52">
        <f t="shared" si="192"/>
        <v>2184</v>
      </c>
      <c r="H4130" s="45">
        <f t="shared" si="193"/>
        <v>3</v>
      </c>
      <c r="I4130" s="43">
        <f t="shared" si="194"/>
        <v>3</v>
      </c>
    </row>
    <row r="4131" spans="3:9" hidden="1" x14ac:dyDescent="0.25">
      <c r="C4131" s="53">
        <v>44222</v>
      </c>
      <c r="D4131" s="45">
        <v>0.57291666666666663</v>
      </c>
      <c r="E4131" s="45" t="s">
        <v>261</v>
      </c>
      <c r="F4131" s="54">
        <v>2</v>
      </c>
      <c r="G4131" s="52">
        <f t="shared" si="192"/>
        <v>2184</v>
      </c>
      <c r="H4131" s="45">
        <f t="shared" si="193"/>
        <v>2</v>
      </c>
      <c r="I4131" s="43">
        <f t="shared" si="194"/>
        <v>3</v>
      </c>
    </row>
    <row r="4132" spans="3:9" hidden="1" x14ac:dyDescent="0.25">
      <c r="C4132" s="53">
        <v>44222</v>
      </c>
      <c r="D4132" s="45">
        <v>0.57291666666666663</v>
      </c>
      <c r="E4132" s="45" t="s">
        <v>261</v>
      </c>
      <c r="F4132" s="54">
        <v>2</v>
      </c>
      <c r="G4132" s="52">
        <f t="shared" si="192"/>
        <v>2184</v>
      </c>
      <c r="H4132" s="45">
        <f t="shared" si="193"/>
        <v>1</v>
      </c>
      <c r="I4132" s="43">
        <f t="shared" si="194"/>
        <v>3</v>
      </c>
    </row>
    <row r="4133" spans="3:9" hidden="1" x14ac:dyDescent="0.25">
      <c r="C4133" s="53">
        <v>44222</v>
      </c>
      <c r="D4133" s="45">
        <v>0.64583333333333337</v>
      </c>
      <c r="E4133" s="45" t="s">
        <v>261</v>
      </c>
      <c r="F4133" s="54">
        <v>5</v>
      </c>
      <c r="G4133" s="52">
        <f t="shared" si="192"/>
        <v>2185</v>
      </c>
      <c r="H4133" s="45">
        <f t="shared" si="193"/>
        <v>3</v>
      </c>
      <c r="I4133" s="43">
        <f t="shared" si="194"/>
        <v>3</v>
      </c>
    </row>
    <row r="4134" spans="3:9" hidden="1" x14ac:dyDescent="0.25">
      <c r="C4134" s="53">
        <v>44222</v>
      </c>
      <c r="D4134" s="45">
        <v>0.64583333333333337</v>
      </c>
      <c r="E4134" s="45" t="s">
        <v>261</v>
      </c>
      <c r="F4134" s="54">
        <v>5</v>
      </c>
      <c r="G4134" s="52">
        <f t="shared" si="192"/>
        <v>2185</v>
      </c>
      <c r="H4134" s="45">
        <f t="shared" si="193"/>
        <v>2</v>
      </c>
      <c r="I4134" s="43">
        <f t="shared" si="194"/>
        <v>3</v>
      </c>
    </row>
    <row r="4135" spans="3:9" hidden="1" x14ac:dyDescent="0.25">
      <c r="C4135" s="53">
        <v>44222</v>
      </c>
      <c r="D4135" s="45">
        <v>0.64583333333333337</v>
      </c>
      <c r="E4135" s="45" t="s">
        <v>261</v>
      </c>
      <c r="F4135" s="54">
        <v>5</v>
      </c>
      <c r="G4135" s="52">
        <f t="shared" si="192"/>
        <v>2185</v>
      </c>
      <c r="H4135" s="45">
        <f t="shared" si="193"/>
        <v>1</v>
      </c>
      <c r="I4135" s="43">
        <f t="shared" si="194"/>
        <v>3</v>
      </c>
    </row>
    <row r="4136" spans="3:9" hidden="1" x14ac:dyDescent="0.25">
      <c r="C4136" s="53">
        <v>44222</v>
      </c>
      <c r="D4136" s="45">
        <v>0.67013888888888884</v>
      </c>
      <c r="E4136" s="45" t="s">
        <v>261</v>
      </c>
      <c r="F4136" s="54">
        <v>6</v>
      </c>
      <c r="G4136" s="52">
        <f t="shared" si="192"/>
        <v>2186</v>
      </c>
      <c r="H4136" s="45">
        <f t="shared" si="193"/>
        <v>3</v>
      </c>
      <c r="I4136" s="43">
        <f t="shared" si="194"/>
        <v>3</v>
      </c>
    </row>
    <row r="4137" spans="3:9" hidden="1" x14ac:dyDescent="0.25">
      <c r="C4137" s="53">
        <v>44222</v>
      </c>
      <c r="D4137" s="45">
        <v>0.67013888888888884</v>
      </c>
      <c r="E4137" s="45" t="s">
        <v>261</v>
      </c>
      <c r="F4137" s="54">
        <v>6</v>
      </c>
      <c r="G4137" s="52">
        <f t="shared" si="192"/>
        <v>2186</v>
      </c>
      <c r="H4137" s="45">
        <f t="shared" si="193"/>
        <v>2</v>
      </c>
      <c r="I4137" s="43">
        <f t="shared" si="194"/>
        <v>3</v>
      </c>
    </row>
    <row r="4138" spans="3:9" hidden="1" x14ac:dyDescent="0.25">
      <c r="C4138" s="53">
        <v>44222</v>
      </c>
      <c r="D4138" s="45">
        <v>0.67013888888888884</v>
      </c>
      <c r="E4138" s="45" t="s">
        <v>261</v>
      </c>
      <c r="F4138" s="54">
        <v>6</v>
      </c>
      <c r="G4138" s="52">
        <f t="shared" si="192"/>
        <v>2186</v>
      </c>
      <c r="H4138" s="45">
        <f t="shared" si="193"/>
        <v>1</v>
      </c>
      <c r="I4138" s="43">
        <f t="shared" si="194"/>
        <v>3</v>
      </c>
    </row>
    <row r="4139" spans="3:9" hidden="1" x14ac:dyDescent="0.25">
      <c r="C4139" s="53">
        <v>44222</v>
      </c>
      <c r="D4139" s="45">
        <v>0.69444444444444453</v>
      </c>
      <c r="E4139" s="45" t="s">
        <v>261</v>
      </c>
      <c r="F4139" s="54">
        <v>7</v>
      </c>
      <c r="G4139" s="52">
        <f t="shared" si="192"/>
        <v>2187</v>
      </c>
      <c r="H4139" s="45">
        <f t="shared" si="193"/>
        <v>3</v>
      </c>
      <c r="I4139" s="43">
        <f t="shared" si="194"/>
        <v>3</v>
      </c>
    </row>
    <row r="4140" spans="3:9" hidden="1" x14ac:dyDescent="0.25">
      <c r="C4140" s="53">
        <v>44222</v>
      </c>
      <c r="D4140" s="45">
        <v>0.69444444444444453</v>
      </c>
      <c r="E4140" s="45" t="s">
        <v>261</v>
      </c>
      <c r="F4140" s="54">
        <v>7</v>
      </c>
      <c r="G4140" s="52">
        <f t="shared" si="192"/>
        <v>2187</v>
      </c>
      <c r="H4140" s="45">
        <f t="shared" si="193"/>
        <v>2</v>
      </c>
      <c r="I4140" s="43">
        <f t="shared" si="194"/>
        <v>3</v>
      </c>
    </row>
    <row r="4141" spans="3:9" hidden="1" x14ac:dyDescent="0.25">
      <c r="C4141" s="53">
        <v>44222</v>
      </c>
      <c r="D4141" s="45">
        <v>0.69444444444444453</v>
      </c>
      <c r="E4141" s="45" t="s">
        <v>261</v>
      </c>
      <c r="F4141" s="54">
        <v>7</v>
      </c>
      <c r="G4141" s="52">
        <f t="shared" si="192"/>
        <v>2187</v>
      </c>
      <c r="H4141" s="45">
        <f t="shared" si="193"/>
        <v>1</v>
      </c>
      <c r="I4141" s="43">
        <f t="shared" si="194"/>
        <v>3</v>
      </c>
    </row>
    <row r="4142" spans="3:9" hidden="1" x14ac:dyDescent="0.25">
      <c r="C4142" s="53">
        <v>44226</v>
      </c>
      <c r="D4142" s="45">
        <v>0.5625</v>
      </c>
      <c r="E4142" s="45" t="s">
        <v>261</v>
      </c>
      <c r="F4142" s="54">
        <v>2</v>
      </c>
      <c r="G4142" s="52">
        <f t="shared" si="192"/>
        <v>2188</v>
      </c>
      <c r="H4142" s="45">
        <f t="shared" si="193"/>
        <v>3</v>
      </c>
      <c r="I4142" s="43">
        <f t="shared" si="194"/>
        <v>3</v>
      </c>
    </row>
    <row r="4143" spans="3:9" hidden="1" x14ac:dyDescent="0.25">
      <c r="C4143" s="53">
        <v>44226</v>
      </c>
      <c r="D4143" s="45">
        <v>0.5625</v>
      </c>
      <c r="E4143" s="45" t="s">
        <v>261</v>
      </c>
      <c r="F4143" s="54">
        <v>2</v>
      </c>
      <c r="G4143" s="52">
        <f t="shared" si="192"/>
        <v>2188</v>
      </c>
      <c r="H4143" s="45">
        <f t="shared" si="193"/>
        <v>2</v>
      </c>
      <c r="I4143" s="43">
        <f t="shared" si="194"/>
        <v>3</v>
      </c>
    </row>
    <row r="4144" spans="3:9" hidden="1" x14ac:dyDescent="0.25">
      <c r="C4144" s="53">
        <v>44226</v>
      </c>
      <c r="D4144" s="45">
        <v>0.5625</v>
      </c>
      <c r="E4144" s="45" t="s">
        <v>261</v>
      </c>
      <c r="F4144" s="54">
        <v>2</v>
      </c>
      <c r="G4144" s="52">
        <f t="shared" si="192"/>
        <v>2188</v>
      </c>
      <c r="H4144" s="45">
        <f t="shared" si="193"/>
        <v>1</v>
      </c>
      <c r="I4144" s="43">
        <f t="shared" si="194"/>
        <v>3</v>
      </c>
    </row>
    <row r="4145" spans="3:9" hidden="1" x14ac:dyDescent="0.25">
      <c r="C4145" s="53">
        <v>44226</v>
      </c>
      <c r="D4145" s="45">
        <v>0.66666666666666663</v>
      </c>
      <c r="E4145" s="45" t="s">
        <v>261</v>
      </c>
      <c r="F4145" s="54">
        <v>6</v>
      </c>
      <c r="G4145" s="52">
        <f t="shared" si="192"/>
        <v>2189</v>
      </c>
      <c r="H4145" s="45">
        <f t="shared" si="193"/>
        <v>3</v>
      </c>
      <c r="I4145" s="43">
        <f t="shared" si="194"/>
        <v>3</v>
      </c>
    </row>
    <row r="4146" spans="3:9" hidden="1" x14ac:dyDescent="0.25">
      <c r="C4146" s="53">
        <v>44226</v>
      </c>
      <c r="D4146" s="45">
        <v>0.66666666666666663</v>
      </c>
      <c r="E4146" s="45" t="s">
        <v>261</v>
      </c>
      <c r="F4146" s="54">
        <v>6</v>
      </c>
      <c r="G4146" s="52">
        <f t="shared" si="192"/>
        <v>2189</v>
      </c>
      <c r="H4146" s="45">
        <f t="shared" si="193"/>
        <v>2</v>
      </c>
      <c r="I4146" s="43">
        <f t="shared" si="194"/>
        <v>3</v>
      </c>
    </row>
    <row r="4147" spans="3:9" hidden="1" x14ac:dyDescent="0.25">
      <c r="C4147" s="53">
        <v>44226</v>
      </c>
      <c r="D4147" s="45">
        <v>0.66666666666666663</v>
      </c>
      <c r="E4147" s="45" t="s">
        <v>261</v>
      </c>
      <c r="F4147" s="54">
        <v>6</v>
      </c>
      <c r="G4147" s="52">
        <f t="shared" si="192"/>
        <v>2189</v>
      </c>
      <c r="H4147" s="45">
        <f t="shared" si="193"/>
        <v>1</v>
      </c>
      <c r="I4147" s="43">
        <f t="shared" si="194"/>
        <v>3</v>
      </c>
    </row>
    <row r="4148" spans="3:9" hidden="1" x14ac:dyDescent="0.25">
      <c r="C4148" s="53">
        <v>44226</v>
      </c>
      <c r="D4148" s="45">
        <v>0.69444444444444453</v>
      </c>
      <c r="E4148" s="45" t="s">
        <v>261</v>
      </c>
      <c r="F4148" s="54">
        <v>7</v>
      </c>
      <c r="G4148" s="52">
        <f t="shared" si="192"/>
        <v>2190</v>
      </c>
      <c r="H4148" s="45">
        <f t="shared" si="193"/>
        <v>3</v>
      </c>
      <c r="I4148" s="43">
        <f t="shared" si="194"/>
        <v>3</v>
      </c>
    </row>
    <row r="4149" spans="3:9" hidden="1" x14ac:dyDescent="0.25">
      <c r="C4149" s="53">
        <v>44226</v>
      </c>
      <c r="D4149" s="45">
        <v>0.69444444444444453</v>
      </c>
      <c r="E4149" s="45" t="s">
        <v>261</v>
      </c>
      <c r="F4149" s="54">
        <v>7</v>
      </c>
      <c r="G4149" s="52">
        <f t="shared" si="192"/>
        <v>2190</v>
      </c>
      <c r="H4149" s="45">
        <f t="shared" si="193"/>
        <v>2</v>
      </c>
      <c r="I4149" s="43">
        <f t="shared" si="194"/>
        <v>3</v>
      </c>
    </row>
    <row r="4150" spans="3:9" hidden="1" x14ac:dyDescent="0.25">
      <c r="C4150" s="53">
        <v>44226</v>
      </c>
      <c r="D4150" s="45">
        <v>0.69444444444444453</v>
      </c>
      <c r="E4150" s="45" t="s">
        <v>261</v>
      </c>
      <c r="F4150" s="54">
        <v>7</v>
      </c>
      <c r="G4150" s="52">
        <f t="shared" si="192"/>
        <v>2190</v>
      </c>
      <c r="H4150" s="45">
        <f t="shared" si="193"/>
        <v>1</v>
      </c>
      <c r="I4150" s="43">
        <f t="shared" si="194"/>
        <v>3</v>
      </c>
    </row>
    <row r="4151" spans="3:9" hidden="1" x14ac:dyDescent="0.25">
      <c r="C4151" s="53">
        <v>44226</v>
      </c>
      <c r="D4151" s="45">
        <v>0.72222222222222221</v>
      </c>
      <c r="E4151" s="45" t="s">
        <v>261</v>
      </c>
      <c r="F4151" s="54">
        <v>8</v>
      </c>
      <c r="G4151" s="52">
        <f t="shared" si="192"/>
        <v>2191</v>
      </c>
      <c r="H4151" s="45">
        <f t="shared" si="193"/>
        <v>3</v>
      </c>
      <c r="I4151" s="43">
        <f t="shared" si="194"/>
        <v>3</v>
      </c>
    </row>
    <row r="4152" spans="3:9" hidden="1" x14ac:dyDescent="0.25">
      <c r="C4152" s="53">
        <v>44226</v>
      </c>
      <c r="D4152" s="45">
        <v>0.72222222222222221</v>
      </c>
      <c r="E4152" s="45" t="s">
        <v>261</v>
      </c>
      <c r="F4152" s="54">
        <v>8</v>
      </c>
      <c r="G4152" s="52">
        <f t="shared" si="192"/>
        <v>2191</v>
      </c>
      <c r="H4152" s="45">
        <f t="shared" si="193"/>
        <v>2</v>
      </c>
      <c r="I4152" s="43">
        <f t="shared" si="194"/>
        <v>3</v>
      </c>
    </row>
    <row r="4153" spans="3:9" hidden="1" x14ac:dyDescent="0.25">
      <c r="C4153" s="53">
        <v>44226</v>
      </c>
      <c r="D4153" s="45">
        <v>0.72222222222222221</v>
      </c>
      <c r="E4153" s="45" t="s">
        <v>261</v>
      </c>
      <c r="F4153" s="54">
        <v>8</v>
      </c>
      <c r="G4153" s="52">
        <f t="shared" si="192"/>
        <v>2191</v>
      </c>
      <c r="H4153" s="45">
        <f t="shared" si="193"/>
        <v>1</v>
      </c>
      <c r="I4153" s="43">
        <f t="shared" si="194"/>
        <v>3</v>
      </c>
    </row>
    <row r="4154" spans="3:9" hidden="1" x14ac:dyDescent="0.25">
      <c r="C4154" s="53">
        <v>44226</v>
      </c>
      <c r="D4154" s="45">
        <v>0.74652777777777779</v>
      </c>
      <c r="E4154" s="45" t="s">
        <v>261</v>
      </c>
      <c r="F4154" s="54">
        <v>9</v>
      </c>
      <c r="G4154" s="52">
        <f t="shared" si="192"/>
        <v>2192</v>
      </c>
      <c r="H4154" s="45">
        <f t="shared" si="193"/>
        <v>3</v>
      </c>
      <c r="I4154" s="43">
        <f t="shared" si="194"/>
        <v>3</v>
      </c>
    </row>
    <row r="4155" spans="3:9" hidden="1" x14ac:dyDescent="0.25">
      <c r="C4155" s="53">
        <v>44226</v>
      </c>
      <c r="D4155" s="45">
        <v>0.74652777777777779</v>
      </c>
      <c r="E4155" s="45" t="s">
        <v>261</v>
      </c>
      <c r="F4155" s="54">
        <v>9</v>
      </c>
      <c r="G4155" s="52">
        <f t="shared" si="192"/>
        <v>2192</v>
      </c>
      <c r="H4155" s="45">
        <f t="shared" si="193"/>
        <v>2</v>
      </c>
      <c r="I4155" s="43">
        <f t="shared" si="194"/>
        <v>3</v>
      </c>
    </row>
    <row r="4156" spans="3:9" hidden="1" x14ac:dyDescent="0.25">
      <c r="C4156" s="53">
        <v>44226</v>
      </c>
      <c r="D4156" s="45">
        <v>0.74652777777777779</v>
      </c>
      <c r="E4156" s="45" t="s">
        <v>261</v>
      </c>
      <c r="F4156" s="54">
        <v>9</v>
      </c>
      <c r="G4156" s="52">
        <f t="shared" si="192"/>
        <v>2192</v>
      </c>
      <c r="H4156" s="45">
        <f t="shared" si="193"/>
        <v>1</v>
      </c>
      <c r="I4156" s="43">
        <f t="shared" si="194"/>
        <v>3</v>
      </c>
    </row>
    <row r="4157" spans="3:9" hidden="1" x14ac:dyDescent="0.25">
      <c r="C4157" s="53">
        <v>44233</v>
      </c>
      <c r="D4157" s="45">
        <v>0.52777777777777779</v>
      </c>
      <c r="E4157" s="45" t="s">
        <v>261</v>
      </c>
      <c r="F4157" s="54">
        <v>1</v>
      </c>
      <c r="G4157" s="52">
        <f t="shared" si="192"/>
        <v>2193</v>
      </c>
      <c r="H4157" s="45">
        <f t="shared" si="193"/>
        <v>3</v>
      </c>
      <c r="I4157" s="43">
        <f t="shared" si="194"/>
        <v>3</v>
      </c>
    </row>
    <row r="4158" spans="3:9" hidden="1" x14ac:dyDescent="0.25">
      <c r="C4158" s="53">
        <v>44233</v>
      </c>
      <c r="D4158" s="45">
        <v>0.52777777777777779</v>
      </c>
      <c r="E4158" s="45" t="s">
        <v>261</v>
      </c>
      <c r="F4158" s="54">
        <v>1</v>
      </c>
      <c r="G4158" s="52">
        <f t="shared" si="192"/>
        <v>2193</v>
      </c>
      <c r="H4158" s="45">
        <f t="shared" si="193"/>
        <v>2</v>
      </c>
      <c r="I4158" s="43">
        <f t="shared" si="194"/>
        <v>3</v>
      </c>
    </row>
    <row r="4159" spans="3:9" hidden="1" x14ac:dyDescent="0.25">
      <c r="C4159" s="53">
        <v>44233</v>
      </c>
      <c r="D4159" s="45">
        <v>0.52777777777777779</v>
      </c>
      <c r="E4159" s="45" t="s">
        <v>261</v>
      </c>
      <c r="F4159" s="54">
        <v>1</v>
      </c>
      <c r="G4159" s="52">
        <f t="shared" si="192"/>
        <v>2193</v>
      </c>
      <c r="H4159" s="45">
        <f t="shared" si="193"/>
        <v>1</v>
      </c>
      <c r="I4159" s="43">
        <f t="shared" si="194"/>
        <v>3</v>
      </c>
    </row>
    <row r="4160" spans="3:9" hidden="1" x14ac:dyDescent="0.25">
      <c r="C4160" s="53">
        <v>44233</v>
      </c>
      <c r="D4160" s="45">
        <v>0.64930555555555558</v>
      </c>
      <c r="E4160" s="45" t="s">
        <v>261</v>
      </c>
      <c r="F4160" s="54">
        <v>6</v>
      </c>
      <c r="G4160" s="52">
        <f t="shared" si="192"/>
        <v>2194</v>
      </c>
      <c r="H4160" s="45">
        <f t="shared" si="193"/>
        <v>3</v>
      </c>
      <c r="I4160" s="43">
        <f t="shared" si="194"/>
        <v>3</v>
      </c>
    </row>
    <row r="4161" spans="3:9" hidden="1" x14ac:dyDescent="0.25">
      <c r="C4161" s="53">
        <v>44233</v>
      </c>
      <c r="D4161" s="45">
        <v>0.64930555555555558</v>
      </c>
      <c r="E4161" s="45" t="s">
        <v>261</v>
      </c>
      <c r="F4161" s="54">
        <v>6</v>
      </c>
      <c r="G4161" s="52">
        <f t="shared" si="192"/>
        <v>2194</v>
      </c>
      <c r="H4161" s="45">
        <f t="shared" si="193"/>
        <v>2</v>
      </c>
      <c r="I4161" s="43">
        <f t="shared" si="194"/>
        <v>3</v>
      </c>
    </row>
    <row r="4162" spans="3:9" hidden="1" x14ac:dyDescent="0.25">
      <c r="C4162" s="53">
        <v>44233</v>
      </c>
      <c r="D4162" s="45">
        <v>0.64930555555555558</v>
      </c>
      <c r="E4162" s="45" t="s">
        <v>261</v>
      </c>
      <c r="F4162" s="54">
        <v>6</v>
      </c>
      <c r="G4162" s="52">
        <f t="shared" si="192"/>
        <v>2194</v>
      </c>
      <c r="H4162" s="45">
        <f t="shared" si="193"/>
        <v>1</v>
      </c>
      <c r="I4162" s="43">
        <f t="shared" si="194"/>
        <v>3</v>
      </c>
    </row>
    <row r="4163" spans="3:9" hidden="1" x14ac:dyDescent="0.25">
      <c r="C4163" s="53">
        <v>44233</v>
      </c>
      <c r="D4163" s="45">
        <v>0.67708333333333337</v>
      </c>
      <c r="E4163" s="45" t="s">
        <v>261</v>
      </c>
      <c r="F4163" s="54">
        <v>7</v>
      </c>
      <c r="G4163" s="52">
        <f t="shared" si="192"/>
        <v>2195</v>
      </c>
      <c r="H4163" s="45">
        <f t="shared" si="193"/>
        <v>3</v>
      </c>
      <c r="I4163" s="43">
        <f t="shared" si="194"/>
        <v>3</v>
      </c>
    </row>
    <row r="4164" spans="3:9" hidden="1" x14ac:dyDescent="0.25">
      <c r="C4164" s="53">
        <v>44233</v>
      </c>
      <c r="D4164" s="45">
        <v>0.67708333333333337</v>
      </c>
      <c r="E4164" s="45" t="s">
        <v>261</v>
      </c>
      <c r="F4164" s="54">
        <v>7</v>
      </c>
      <c r="G4164" s="52">
        <f t="shared" si="192"/>
        <v>2195</v>
      </c>
      <c r="H4164" s="45">
        <f t="shared" si="193"/>
        <v>2</v>
      </c>
      <c r="I4164" s="43">
        <f t="shared" si="194"/>
        <v>3</v>
      </c>
    </row>
    <row r="4165" spans="3:9" hidden="1" x14ac:dyDescent="0.25">
      <c r="C4165" s="53">
        <v>44233</v>
      </c>
      <c r="D4165" s="45">
        <v>0.67708333333333337</v>
      </c>
      <c r="E4165" s="45" t="s">
        <v>261</v>
      </c>
      <c r="F4165" s="54">
        <v>7</v>
      </c>
      <c r="G4165" s="52">
        <f t="shared" ref="G4165:G4228" si="195">IF(AND(C4165=C4164,F4165=F4164),G4164,G4164+1)</f>
        <v>2195</v>
      </c>
      <c r="H4165" s="45">
        <f t="shared" si="193"/>
        <v>1</v>
      </c>
      <c r="I4165" s="43">
        <f t="shared" si="194"/>
        <v>3</v>
      </c>
    </row>
    <row r="4166" spans="3:9" hidden="1" x14ac:dyDescent="0.25">
      <c r="C4166" s="53">
        <v>44233</v>
      </c>
      <c r="D4166" s="45">
        <v>0.70486111111111116</v>
      </c>
      <c r="E4166" s="45" t="s">
        <v>261</v>
      </c>
      <c r="F4166" s="54">
        <v>8</v>
      </c>
      <c r="G4166" s="52">
        <f t="shared" si="195"/>
        <v>2196</v>
      </c>
      <c r="H4166" s="45">
        <f t="shared" ref="H4166:H4229" si="196">IF(G4166=G4168,3,IF(G4166=G4167,2,1))</f>
        <v>3</v>
      </c>
      <c r="I4166" s="43">
        <f t="shared" ref="I4166:I4229" si="197">IF(H4164=3,3,IF(H4165=3,3,IF(H4165=2,2,H4166)))</f>
        <v>3</v>
      </c>
    </row>
    <row r="4167" spans="3:9" hidden="1" x14ac:dyDescent="0.25">
      <c r="C4167" s="53">
        <v>44233</v>
      </c>
      <c r="D4167" s="45">
        <v>0.70486111111111116</v>
      </c>
      <c r="E4167" s="45" t="s">
        <v>261</v>
      </c>
      <c r="F4167" s="54">
        <v>8</v>
      </c>
      <c r="G4167" s="52">
        <f t="shared" si="195"/>
        <v>2196</v>
      </c>
      <c r="H4167" s="45">
        <f t="shared" si="196"/>
        <v>2</v>
      </c>
      <c r="I4167" s="43">
        <f t="shared" si="197"/>
        <v>3</v>
      </c>
    </row>
    <row r="4168" spans="3:9" hidden="1" x14ac:dyDescent="0.25">
      <c r="C4168" s="53">
        <v>44233</v>
      </c>
      <c r="D4168" s="45">
        <v>0.70486111111111116</v>
      </c>
      <c r="E4168" s="45" t="s">
        <v>261</v>
      </c>
      <c r="F4168" s="54">
        <v>8</v>
      </c>
      <c r="G4168" s="52">
        <f t="shared" si="195"/>
        <v>2196</v>
      </c>
      <c r="H4168" s="45">
        <f t="shared" si="196"/>
        <v>1</v>
      </c>
      <c r="I4168" s="43">
        <f t="shared" si="197"/>
        <v>3</v>
      </c>
    </row>
    <row r="4169" spans="3:9" hidden="1" x14ac:dyDescent="0.25">
      <c r="C4169" s="53">
        <v>44233</v>
      </c>
      <c r="D4169" s="45">
        <v>0.73263888888888884</v>
      </c>
      <c r="E4169" s="45" t="s">
        <v>261</v>
      </c>
      <c r="F4169" s="54">
        <v>9</v>
      </c>
      <c r="G4169" s="52">
        <f t="shared" si="195"/>
        <v>2197</v>
      </c>
      <c r="H4169" s="45">
        <f t="shared" si="196"/>
        <v>3</v>
      </c>
      <c r="I4169" s="43">
        <f t="shared" si="197"/>
        <v>3</v>
      </c>
    </row>
    <row r="4170" spans="3:9" hidden="1" x14ac:dyDescent="0.25">
      <c r="C4170" s="53">
        <v>44233</v>
      </c>
      <c r="D4170" s="45">
        <v>0.73263888888888884</v>
      </c>
      <c r="E4170" s="45" t="s">
        <v>261</v>
      </c>
      <c r="F4170" s="54">
        <v>9</v>
      </c>
      <c r="G4170" s="52">
        <f t="shared" si="195"/>
        <v>2197</v>
      </c>
      <c r="H4170" s="45">
        <f t="shared" si="196"/>
        <v>2</v>
      </c>
      <c r="I4170" s="43">
        <f t="shared" si="197"/>
        <v>3</v>
      </c>
    </row>
    <row r="4171" spans="3:9" hidden="1" x14ac:dyDescent="0.25">
      <c r="C4171" s="53">
        <v>44233</v>
      </c>
      <c r="D4171" s="45">
        <v>0.73263888888888884</v>
      </c>
      <c r="E4171" s="45" t="s">
        <v>261</v>
      </c>
      <c r="F4171" s="54">
        <v>9</v>
      </c>
      <c r="G4171" s="52">
        <f t="shared" si="195"/>
        <v>2197</v>
      </c>
      <c r="H4171" s="45">
        <f t="shared" si="196"/>
        <v>1</v>
      </c>
      <c r="I4171" s="43">
        <f t="shared" si="197"/>
        <v>3</v>
      </c>
    </row>
    <row r="4172" spans="3:9" hidden="1" x14ac:dyDescent="0.25">
      <c r="C4172" s="53">
        <v>44240</v>
      </c>
      <c r="D4172" s="45">
        <v>0.51388888888888895</v>
      </c>
      <c r="E4172" s="45" t="s">
        <v>898</v>
      </c>
      <c r="F4172" s="54">
        <v>1</v>
      </c>
      <c r="G4172" s="52">
        <f t="shared" si="195"/>
        <v>2198</v>
      </c>
      <c r="H4172" s="45">
        <f t="shared" si="196"/>
        <v>3</v>
      </c>
      <c r="I4172" s="43">
        <f t="shared" si="197"/>
        <v>3</v>
      </c>
    </row>
    <row r="4173" spans="3:9" hidden="1" x14ac:dyDescent="0.25">
      <c r="C4173" s="53">
        <v>44240</v>
      </c>
      <c r="D4173" s="45">
        <v>0.51388888888888895</v>
      </c>
      <c r="E4173" s="45" t="s">
        <v>898</v>
      </c>
      <c r="F4173" s="54">
        <v>1</v>
      </c>
      <c r="G4173" s="52">
        <f t="shared" si="195"/>
        <v>2198</v>
      </c>
      <c r="H4173" s="45">
        <f t="shared" si="196"/>
        <v>2</v>
      </c>
      <c r="I4173" s="43">
        <f t="shared" si="197"/>
        <v>3</v>
      </c>
    </row>
    <row r="4174" spans="3:9" hidden="1" x14ac:dyDescent="0.25">
      <c r="C4174" s="53">
        <v>44240</v>
      </c>
      <c r="D4174" s="45">
        <v>0.51388888888888895</v>
      </c>
      <c r="E4174" s="45" t="s">
        <v>898</v>
      </c>
      <c r="F4174" s="54">
        <v>1</v>
      </c>
      <c r="G4174" s="52">
        <f t="shared" si="195"/>
        <v>2198</v>
      </c>
      <c r="H4174" s="45">
        <f t="shared" si="196"/>
        <v>1</v>
      </c>
      <c r="I4174" s="43">
        <f t="shared" si="197"/>
        <v>3</v>
      </c>
    </row>
    <row r="4175" spans="3:9" hidden="1" x14ac:dyDescent="0.25">
      <c r="C4175" s="53">
        <v>44240</v>
      </c>
      <c r="D4175" s="45">
        <v>0.5625</v>
      </c>
      <c r="E4175" s="45" t="s">
        <v>898</v>
      </c>
      <c r="F4175" s="54">
        <v>3</v>
      </c>
      <c r="G4175" s="52">
        <f t="shared" si="195"/>
        <v>2199</v>
      </c>
      <c r="H4175" s="45">
        <f t="shared" si="196"/>
        <v>3</v>
      </c>
      <c r="I4175" s="43">
        <f t="shared" si="197"/>
        <v>3</v>
      </c>
    </row>
    <row r="4176" spans="3:9" hidden="1" x14ac:dyDescent="0.25">
      <c r="C4176" s="53">
        <v>44240</v>
      </c>
      <c r="D4176" s="45">
        <v>0.5625</v>
      </c>
      <c r="E4176" s="45" t="s">
        <v>898</v>
      </c>
      <c r="F4176" s="54">
        <v>3</v>
      </c>
      <c r="G4176" s="52">
        <f t="shared" si="195"/>
        <v>2199</v>
      </c>
      <c r="H4176" s="45">
        <f t="shared" si="196"/>
        <v>2</v>
      </c>
      <c r="I4176" s="43">
        <f t="shared" si="197"/>
        <v>3</v>
      </c>
    </row>
    <row r="4177" spans="3:9" hidden="1" x14ac:dyDescent="0.25">
      <c r="C4177" s="53">
        <v>44240</v>
      </c>
      <c r="D4177" s="45">
        <v>0.5625</v>
      </c>
      <c r="E4177" s="45" t="s">
        <v>898</v>
      </c>
      <c r="F4177" s="54">
        <v>3</v>
      </c>
      <c r="G4177" s="52">
        <f t="shared" si="195"/>
        <v>2199</v>
      </c>
      <c r="H4177" s="45">
        <f t="shared" si="196"/>
        <v>1</v>
      </c>
      <c r="I4177" s="43">
        <f t="shared" si="197"/>
        <v>3</v>
      </c>
    </row>
    <row r="4178" spans="3:9" hidden="1" x14ac:dyDescent="0.25">
      <c r="C4178" s="53">
        <v>44240</v>
      </c>
      <c r="D4178" s="45">
        <v>0.58680555555555558</v>
      </c>
      <c r="E4178" s="45" t="s">
        <v>898</v>
      </c>
      <c r="F4178" s="54">
        <v>4</v>
      </c>
      <c r="G4178" s="52">
        <f t="shared" si="195"/>
        <v>2200</v>
      </c>
      <c r="H4178" s="45">
        <f t="shared" si="196"/>
        <v>3</v>
      </c>
      <c r="I4178" s="43">
        <f t="shared" si="197"/>
        <v>3</v>
      </c>
    </row>
    <row r="4179" spans="3:9" hidden="1" x14ac:dyDescent="0.25">
      <c r="C4179" s="53">
        <v>44240</v>
      </c>
      <c r="D4179" s="45">
        <v>0.58680555555555558</v>
      </c>
      <c r="E4179" s="45" t="s">
        <v>898</v>
      </c>
      <c r="F4179" s="54">
        <v>4</v>
      </c>
      <c r="G4179" s="52">
        <f t="shared" si="195"/>
        <v>2200</v>
      </c>
      <c r="H4179" s="45">
        <f t="shared" si="196"/>
        <v>2</v>
      </c>
      <c r="I4179" s="43">
        <f t="shared" si="197"/>
        <v>3</v>
      </c>
    </row>
    <row r="4180" spans="3:9" hidden="1" x14ac:dyDescent="0.25">
      <c r="C4180" s="53">
        <v>44240</v>
      </c>
      <c r="D4180" s="45">
        <v>0.58680555555555558</v>
      </c>
      <c r="E4180" s="45" t="s">
        <v>898</v>
      </c>
      <c r="F4180" s="54">
        <v>4</v>
      </c>
      <c r="G4180" s="52">
        <f t="shared" si="195"/>
        <v>2200</v>
      </c>
      <c r="H4180" s="45">
        <f t="shared" si="196"/>
        <v>1</v>
      </c>
      <c r="I4180" s="43">
        <f t="shared" si="197"/>
        <v>3</v>
      </c>
    </row>
    <row r="4181" spans="3:9" hidden="1" x14ac:dyDescent="0.25">
      <c r="C4181" s="53">
        <v>44240</v>
      </c>
      <c r="D4181" s="45">
        <v>0.64236111111111105</v>
      </c>
      <c r="E4181" s="45" t="s">
        <v>898</v>
      </c>
      <c r="F4181" s="54">
        <v>6</v>
      </c>
      <c r="G4181" s="52">
        <f t="shared" si="195"/>
        <v>2201</v>
      </c>
      <c r="H4181" s="45">
        <f t="shared" si="196"/>
        <v>3</v>
      </c>
      <c r="I4181" s="43">
        <f t="shared" si="197"/>
        <v>3</v>
      </c>
    </row>
    <row r="4182" spans="3:9" hidden="1" x14ac:dyDescent="0.25">
      <c r="C4182" s="53">
        <v>44240</v>
      </c>
      <c r="D4182" s="45">
        <v>0.64236111111111105</v>
      </c>
      <c r="E4182" s="45" t="s">
        <v>898</v>
      </c>
      <c r="F4182" s="54">
        <v>6</v>
      </c>
      <c r="G4182" s="52">
        <f t="shared" si="195"/>
        <v>2201</v>
      </c>
      <c r="H4182" s="45">
        <f t="shared" si="196"/>
        <v>2</v>
      </c>
      <c r="I4182" s="43">
        <f t="shared" si="197"/>
        <v>3</v>
      </c>
    </row>
    <row r="4183" spans="3:9" hidden="1" x14ac:dyDescent="0.25">
      <c r="C4183" s="53">
        <v>44240</v>
      </c>
      <c r="D4183" s="45">
        <v>0.64236111111111105</v>
      </c>
      <c r="E4183" s="45" t="s">
        <v>898</v>
      </c>
      <c r="F4183" s="54">
        <v>6</v>
      </c>
      <c r="G4183" s="52">
        <f t="shared" si="195"/>
        <v>2201</v>
      </c>
      <c r="H4183" s="45">
        <f t="shared" si="196"/>
        <v>1</v>
      </c>
      <c r="I4183" s="43">
        <f t="shared" si="197"/>
        <v>3</v>
      </c>
    </row>
    <row r="4184" spans="3:9" hidden="1" x14ac:dyDescent="0.25">
      <c r="C4184" s="53">
        <v>44240</v>
      </c>
      <c r="D4184" s="45">
        <v>0.69791666666666663</v>
      </c>
      <c r="E4184" s="45" t="s">
        <v>898</v>
      </c>
      <c r="F4184" s="54">
        <v>8</v>
      </c>
      <c r="G4184" s="52">
        <f t="shared" si="195"/>
        <v>2202</v>
      </c>
      <c r="H4184" s="45">
        <f t="shared" si="196"/>
        <v>3</v>
      </c>
      <c r="I4184" s="43">
        <f t="shared" si="197"/>
        <v>3</v>
      </c>
    </row>
    <row r="4185" spans="3:9" hidden="1" x14ac:dyDescent="0.25">
      <c r="C4185" s="53">
        <v>44240</v>
      </c>
      <c r="D4185" s="45">
        <v>0.69791666666666663</v>
      </c>
      <c r="E4185" s="45" t="s">
        <v>898</v>
      </c>
      <c r="F4185" s="54">
        <v>8</v>
      </c>
      <c r="G4185" s="52">
        <f t="shared" si="195"/>
        <v>2202</v>
      </c>
      <c r="H4185" s="45">
        <f t="shared" si="196"/>
        <v>2</v>
      </c>
      <c r="I4185" s="43">
        <f t="shared" si="197"/>
        <v>3</v>
      </c>
    </row>
    <row r="4186" spans="3:9" hidden="1" x14ac:dyDescent="0.25">
      <c r="C4186" s="53">
        <v>44240</v>
      </c>
      <c r="D4186" s="45">
        <v>0.69791666666666663</v>
      </c>
      <c r="E4186" s="45" t="s">
        <v>898</v>
      </c>
      <c r="F4186" s="54">
        <v>8</v>
      </c>
      <c r="G4186" s="52">
        <f t="shared" si="195"/>
        <v>2202</v>
      </c>
      <c r="H4186" s="45">
        <f t="shared" si="196"/>
        <v>1</v>
      </c>
      <c r="I4186" s="43">
        <f t="shared" si="197"/>
        <v>3</v>
      </c>
    </row>
    <row r="4187" spans="3:9" hidden="1" x14ac:dyDescent="0.25">
      <c r="C4187" s="53">
        <v>44240</v>
      </c>
      <c r="D4187" s="45">
        <v>0.72222222222222221</v>
      </c>
      <c r="E4187" s="45" t="s">
        <v>898</v>
      </c>
      <c r="F4187" s="54">
        <v>9</v>
      </c>
      <c r="G4187" s="52">
        <f t="shared" si="195"/>
        <v>2203</v>
      </c>
      <c r="H4187" s="45">
        <f t="shared" si="196"/>
        <v>3</v>
      </c>
      <c r="I4187" s="43">
        <f t="shared" si="197"/>
        <v>3</v>
      </c>
    </row>
    <row r="4188" spans="3:9" hidden="1" x14ac:dyDescent="0.25">
      <c r="C4188" s="53">
        <v>44240</v>
      </c>
      <c r="D4188" s="45">
        <v>0.72222222222222221</v>
      </c>
      <c r="E4188" s="45" t="s">
        <v>898</v>
      </c>
      <c r="F4188" s="54">
        <v>9</v>
      </c>
      <c r="G4188" s="52">
        <f t="shared" si="195"/>
        <v>2203</v>
      </c>
      <c r="H4188" s="45">
        <f t="shared" si="196"/>
        <v>2</v>
      </c>
      <c r="I4188" s="43">
        <f t="shared" si="197"/>
        <v>3</v>
      </c>
    </row>
    <row r="4189" spans="3:9" hidden="1" x14ac:dyDescent="0.25">
      <c r="C4189" s="53">
        <v>44240</v>
      </c>
      <c r="D4189" s="45">
        <v>0.72222222222222221</v>
      </c>
      <c r="E4189" s="45" t="s">
        <v>898</v>
      </c>
      <c r="F4189" s="54">
        <v>9</v>
      </c>
      <c r="G4189" s="52">
        <f t="shared" si="195"/>
        <v>2203</v>
      </c>
      <c r="H4189" s="45">
        <f t="shared" si="196"/>
        <v>1</v>
      </c>
      <c r="I4189" s="43">
        <f t="shared" si="197"/>
        <v>3</v>
      </c>
    </row>
    <row r="4190" spans="3:9" hidden="1" x14ac:dyDescent="0.25">
      <c r="C4190" s="53">
        <v>44247</v>
      </c>
      <c r="D4190" s="45">
        <v>0.52777777777777779</v>
      </c>
      <c r="E4190" s="45" t="s">
        <v>261</v>
      </c>
      <c r="F4190" s="54">
        <v>1</v>
      </c>
      <c r="G4190" s="52">
        <f t="shared" si="195"/>
        <v>2204</v>
      </c>
      <c r="H4190" s="45">
        <f t="shared" si="196"/>
        <v>3</v>
      </c>
      <c r="I4190" s="43">
        <f t="shared" si="197"/>
        <v>3</v>
      </c>
    </row>
    <row r="4191" spans="3:9" hidden="1" x14ac:dyDescent="0.25">
      <c r="C4191" s="53">
        <v>44247</v>
      </c>
      <c r="D4191" s="45">
        <v>0.52777777777777779</v>
      </c>
      <c r="E4191" s="45" t="s">
        <v>261</v>
      </c>
      <c r="F4191" s="54">
        <v>1</v>
      </c>
      <c r="G4191" s="52">
        <f t="shared" si="195"/>
        <v>2204</v>
      </c>
      <c r="H4191" s="45">
        <f t="shared" si="196"/>
        <v>2</v>
      </c>
      <c r="I4191" s="43">
        <f t="shared" si="197"/>
        <v>3</v>
      </c>
    </row>
    <row r="4192" spans="3:9" hidden="1" x14ac:dyDescent="0.25">
      <c r="C4192" s="53">
        <v>44247</v>
      </c>
      <c r="D4192" s="45">
        <v>0.52777777777777779</v>
      </c>
      <c r="E4192" s="45" t="s">
        <v>261</v>
      </c>
      <c r="F4192" s="54">
        <v>1</v>
      </c>
      <c r="G4192" s="52">
        <f t="shared" si="195"/>
        <v>2204</v>
      </c>
      <c r="H4192" s="45">
        <f t="shared" si="196"/>
        <v>1</v>
      </c>
      <c r="I4192" s="43">
        <f t="shared" si="197"/>
        <v>3</v>
      </c>
    </row>
    <row r="4193" spans="3:9" hidden="1" x14ac:dyDescent="0.25">
      <c r="C4193" s="53">
        <v>44247</v>
      </c>
      <c r="D4193" s="45">
        <v>0.60069444444444442</v>
      </c>
      <c r="E4193" s="45" t="s">
        <v>261</v>
      </c>
      <c r="F4193" s="54">
        <v>4</v>
      </c>
      <c r="G4193" s="52">
        <f t="shared" si="195"/>
        <v>2205</v>
      </c>
      <c r="H4193" s="45">
        <f t="shared" si="196"/>
        <v>3</v>
      </c>
      <c r="I4193" s="43">
        <f t="shared" si="197"/>
        <v>3</v>
      </c>
    </row>
    <row r="4194" spans="3:9" hidden="1" x14ac:dyDescent="0.25">
      <c r="C4194" s="53">
        <v>44247</v>
      </c>
      <c r="D4194" s="45">
        <v>0.60069444444444442</v>
      </c>
      <c r="E4194" s="45" t="s">
        <v>261</v>
      </c>
      <c r="F4194" s="54">
        <v>4</v>
      </c>
      <c r="G4194" s="52">
        <f t="shared" si="195"/>
        <v>2205</v>
      </c>
      <c r="H4194" s="45">
        <f t="shared" si="196"/>
        <v>2</v>
      </c>
      <c r="I4194" s="43">
        <f t="shared" si="197"/>
        <v>3</v>
      </c>
    </row>
    <row r="4195" spans="3:9" hidden="1" x14ac:dyDescent="0.25">
      <c r="C4195" s="53">
        <v>44247</v>
      </c>
      <c r="D4195" s="45">
        <v>0.60069444444444442</v>
      </c>
      <c r="E4195" s="45" t="s">
        <v>261</v>
      </c>
      <c r="F4195" s="54">
        <v>4</v>
      </c>
      <c r="G4195" s="52">
        <f t="shared" si="195"/>
        <v>2205</v>
      </c>
      <c r="H4195" s="45">
        <f t="shared" si="196"/>
        <v>1</v>
      </c>
      <c r="I4195" s="43">
        <f t="shared" si="197"/>
        <v>3</v>
      </c>
    </row>
    <row r="4196" spans="3:9" hidden="1" x14ac:dyDescent="0.25">
      <c r="C4196" s="53">
        <v>44247</v>
      </c>
      <c r="D4196" s="45">
        <v>0.64236111111111105</v>
      </c>
      <c r="E4196" s="45" t="s">
        <v>261</v>
      </c>
      <c r="F4196" s="54">
        <v>6</v>
      </c>
      <c r="G4196" s="52">
        <f t="shared" si="195"/>
        <v>2206</v>
      </c>
      <c r="H4196" s="45">
        <f t="shared" si="196"/>
        <v>3</v>
      </c>
      <c r="I4196" s="43">
        <f t="shared" si="197"/>
        <v>3</v>
      </c>
    </row>
    <row r="4197" spans="3:9" hidden="1" x14ac:dyDescent="0.25">
      <c r="C4197" s="53">
        <v>44247</v>
      </c>
      <c r="D4197" s="45">
        <v>0.64236111111111105</v>
      </c>
      <c r="E4197" s="45" t="s">
        <v>261</v>
      </c>
      <c r="F4197" s="54">
        <v>6</v>
      </c>
      <c r="G4197" s="52">
        <f t="shared" si="195"/>
        <v>2206</v>
      </c>
      <c r="H4197" s="45">
        <f t="shared" si="196"/>
        <v>2</v>
      </c>
      <c r="I4197" s="43">
        <f t="shared" si="197"/>
        <v>3</v>
      </c>
    </row>
    <row r="4198" spans="3:9" hidden="1" x14ac:dyDescent="0.25">
      <c r="C4198" s="53">
        <v>44247</v>
      </c>
      <c r="D4198" s="45">
        <v>0.64236111111111105</v>
      </c>
      <c r="E4198" s="45" t="s">
        <v>261</v>
      </c>
      <c r="F4198" s="54">
        <v>6</v>
      </c>
      <c r="G4198" s="52">
        <f t="shared" si="195"/>
        <v>2206</v>
      </c>
      <c r="H4198" s="45">
        <f t="shared" si="196"/>
        <v>1</v>
      </c>
      <c r="I4198" s="43">
        <f t="shared" si="197"/>
        <v>3</v>
      </c>
    </row>
    <row r="4199" spans="3:9" hidden="1" x14ac:dyDescent="0.25">
      <c r="C4199" s="53">
        <v>44247</v>
      </c>
      <c r="D4199" s="45">
        <v>0.70486111111111116</v>
      </c>
      <c r="E4199" s="45" t="s">
        <v>261</v>
      </c>
      <c r="F4199" s="54">
        <v>8</v>
      </c>
      <c r="G4199" s="52">
        <f t="shared" si="195"/>
        <v>2207</v>
      </c>
      <c r="H4199" s="45">
        <f t="shared" si="196"/>
        <v>3</v>
      </c>
      <c r="I4199" s="43">
        <f t="shared" si="197"/>
        <v>3</v>
      </c>
    </row>
    <row r="4200" spans="3:9" hidden="1" x14ac:dyDescent="0.25">
      <c r="C4200" s="53">
        <v>44247</v>
      </c>
      <c r="D4200" s="45">
        <v>0.70486111111111116</v>
      </c>
      <c r="E4200" s="45" t="s">
        <v>261</v>
      </c>
      <c r="F4200" s="54">
        <v>8</v>
      </c>
      <c r="G4200" s="52">
        <f t="shared" si="195"/>
        <v>2207</v>
      </c>
      <c r="H4200" s="45">
        <f t="shared" si="196"/>
        <v>2</v>
      </c>
      <c r="I4200" s="43">
        <f t="shared" si="197"/>
        <v>3</v>
      </c>
    </row>
    <row r="4201" spans="3:9" hidden="1" x14ac:dyDescent="0.25">
      <c r="C4201" s="53">
        <v>44247</v>
      </c>
      <c r="D4201" s="45">
        <v>0.70486111111111116</v>
      </c>
      <c r="E4201" s="45" t="s">
        <v>261</v>
      </c>
      <c r="F4201" s="54">
        <v>8</v>
      </c>
      <c r="G4201" s="52">
        <f t="shared" si="195"/>
        <v>2207</v>
      </c>
      <c r="H4201" s="45">
        <f t="shared" si="196"/>
        <v>1</v>
      </c>
      <c r="I4201" s="43">
        <f t="shared" si="197"/>
        <v>3</v>
      </c>
    </row>
    <row r="4202" spans="3:9" hidden="1" x14ac:dyDescent="0.25">
      <c r="C4202" s="53">
        <v>44247</v>
      </c>
      <c r="D4202" s="45">
        <v>0.73263888888888884</v>
      </c>
      <c r="E4202" s="45" t="s">
        <v>261</v>
      </c>
      <c r="F4202" s="54">
        <v>9</v>
      </c>
      <c r="G4202" s="52">
        <f t="shared" si="195"/>
        <v>2208</v>
      </c>
      <c r="H4202" s="45">
        <f t="shared" si="196"/>
        <v>3</v>
      </c>
      <c r="I4202" s="43">
        <f t="shared" si="197"/>
        <v>3</v>
      </c>
    </row>
    <row r="4203" spans="3:9" hidden="1" x14ac:dyDescent="0.25">
      <c r="C4203" s="53">
        <v>44247</v>
      </c>
      <c r="D4203" s="45">
        <v>0.73263888888888884</v>
      </c>
      <c r="E4203" s="45" t="s">
        <v>261</v>
      </c>
      <c r="F4203" s="54">
        <v>9</v>
      </c>
      <c r="G4203" s="52">
        <f t="shared" si="195"/>
        <v>2208</v>
      </c>
      <c r="H4203" s="45">
        <f t="shared" si="196"/>
        <v>2</v>
      </c>
      <c r="I4203" s="43">
        <f t="shared" si="197"/>
        <v>3</v>
      </c>
    </row>
    <row r="4204" spans="3:9" hidden="1" x14ac:dyDescent="0.25">
      <c r="C4204" s="53">
        <v>44247</v>
      </c>
      <c r="D4204" s="45">
        <v>0.73263888888888884</v>
      </c>
      <c r="E4204" s="45" t="s">
        <v>261</v>
      </c>
      <c r="F4204" s="54">
        <v>9</v>
      </c>
      <c r="G4204" s="52">
        <f t="shared" si="195"/>
        <v>2208</v>
      </c>
      <c r="H4204" s="45">
        <f t="shared" si="196"/>
        <v>1</v>
      </c>
      <c r="I4204" s="43">
        <f t="shared" si="197"/>
        <v>3</v>
      </c>
    </row>
    <row r="4205" spans="3:9" hidden="1" x14ac:dyDescent="0.25">
      <c r="C4205" s="53">
        <v>44254</v>
      </c>
      <c r="D4205" s="45">
        <v>0.53819444444444442</v>
      </c>
      <c r="E4205" s="45" t="s">
        <v>898</v>
      </c>
      <c r="F4205" s="54">
        <v>2</v>
      </c>
      <c r="G4205" s="52">
        <f t="shared" si="195"/>
        <v>2209</v>
      </c>
      <c r="H4205" s="45">
        <f t="shared" si="196"/>
        <v>3</v>
      </c>
      <c r="I4205" s="43">
        <f t="shared" si="197"/>
        <v>3</v>
      </c>
    </row>
    <row r="4206" spans="3:9" hidden="1" x14ac:dyDescent="0.25">
      <c r="C4206" s="53">
        <v>44254</v>
      </c>
      <c r="D4206" s="45">
        <v>0.53819444444444442</v>
      </c>
      <c r="E4206" s="45" t="s">
        <v>898</v>
      </c>
      <c r="F4206" s="54">
        <v>2</v>
      </c>
      <c r="G4206" s="52">
        <f t="shared" si="195"/>
        <v>2209</v>
      </c>
      <c r="H4206" s="45">
        <f t="shared" si="196"/>
        <v>2</v>
      </c>
      <c r="I4206" s="43">
        <f t="shared" si="197"/>
        <v>3</v>
      </c>
    </row>
    <row r="4207" spans="3:9" hidden="1" x14ac:dyDescent="0.25">
      <c r="C4207" s="53">
        <v>44254</v>
      </c>
      <c r="D4207" s="45">
        <v>0.53819444444444442</v>
      </c>
      <c r="E4207" s="45" t="s">
        <v>898</v>
      </c>
      <c r="F4207" s="54">
        <v>2</v>
      </c>
      <c r="G4207" s="52">
        <f t="shared" si="195"/>
        <v>2209</v>
      </c>
      <c r="H4207" s="45">
        <f t="shared" si="196"/>
        <v>1</v>
      </c>
      <c r="I4207" s="43">
        <f t="shared" si="197"/>
        <v>3</v>
      </c>
    </row>
    <row r="4208" spans="3:9" hidden="1" x14ac:dyDescent="0.25">
      <c r="C4208" s="53">
        <v>44254</v>
      </c>
      <c r="D4208" s="45">
        <v>0.5625</v>
      </c>
      <c r="E4208" s="45" t="s">
        <v>898</v>
      </c>
      <c r="F4208" s="54">
        <v>3</v>
      </c>
      <c r="G4208" s="52">
        <f t="shared" si="195"/>
        <v>2210</v>
      </c>
      <c r="H4208" s="45">
        <f t="shared" si="196"/>
        <v>3</v>
      </c>
      <c r="I4208" s="43">
        <f t="shared" si="197"/>
        <v>3</v>
      </c>
    </row>
    <row r="4209" spans="3:9" hidden="1" x14ac:dyDescent="0.25">
      <c r="C4209" s="53">
        <v>44254</v>
      </c>
      <c r="D4209" s="45">
        <v>0.5625</v>
      </c>
      <c r="E4209" s="45" t="s">
        <v>898</v>
      </c>
      <c r="F4209" s="54">
        <v>3</v>
      </c>
      <c r="G4209" s="52">
        <f t="shared" si="195"/>
        <v>2210</v>
      </c>
      <c r="H4209" s="45">
        <f t="shared" si="196"/>
        <v>2</v>
      </c>
      <c r="I4209" s="43">
        <f t="shared" si="197"/>
        <v>3</v>
      </c>
    </row>
    <row r="4210" spans="3:9" hidden="1" x14ac:dyDescent="0.25">
      <c r="C4210" s="53">
        <v>44254</v>
      </c>
      <c r="D4210" s="45">
        <v>0.5625</v>
      </c>
      <c r="E4210" s="45" t="s">
        <v>898</v>
      </c>
      <c r="F4210" s="54">
        <v>3</v>
      </c>
      <c r="G4210" s="52">
        <f t="shared" si="195"/>
        <v>2210</v>
      </c>
      <c r="H4210" s="45">
        <f t="shared" si="196"/>
        <v>1</v>
      </c>
      <c r="I4210" s="43">
        <f t="shared" si="197"/>
        <v>3</v>
      </c>
    </row>
    <row r="4211" spans="3:9" hidden="1" x14ac:dyDescent="0.25">
      <c r="C4211" s="53">
        <v>44254</v>
      </c>
      <c r="D4211" s="45">
        <v>0.58680555555555558</v>
      </c>
      <c r="E4211" s="45" t="s">
        <v>898</v>
      </c>
      <c r="F4211" s="54">
        <v>4</v>
      </c>
      <c r="G4211" s="52">
        <f t="shared" si="195"/>
        <v>2211</v>
      </c>
      <c r="H4211" s="45">
        <f t="shared" si="196"/>
        <v>3</v>
      </c>
      <c r="I4211" s="43">
        <f t="shared" si="197"/>
        <v>3</v>
      </c>
    </row>
    <row r="4212" spans="3:9" hidden="1" x14ac:dyDescent="0.25">
      <c r="C4212" s="53">
        <v>44254</v>
      </c>
      <c r="D4212" s="45">
        <v>0.58680555555555558</v>
      </c>
      <c r="E4212" s="45" t="s">
        <v>898</v>
      </c>
      <c r="F4212" s="54">
        <v>4</v>
      </c>
      <c r="G4212" s="52">
        <f t="shared" si="195"/>
        <v>2211</v>
      </c>
      <c r="H4212" s="45">
        <f t="shared" si="196"/>
        <v>2</v>
      </c>
      <c r="I4212" s="43">
        <f t="shared" si="197"/>
        <v>3</v>
      </c>
    </row>
    <row r="4213" spans="3:9" hidden="1" x14ac:dyDescent="0.25">
      <c r="C4213" s="53">
        <v>44254</v>
      </c>
      <c r="D4213" s="45">
        <v>0.58680555555555558</v>
      </c>
      <c r="E4213" s="45" t="s">
        <v>898</v>
      </c>
      <c r="F4213" s="54">
        <v>4</v>
      </c>
      <c r="G4213" s="52">
        <f t="shared" si="195"/>
        <v>2211</v>
      </c>
      <c r="H4213" s="45">
        <f t="shared" si="196"/>
        <v>1</v>
      </c>
      <c r="I4213" s="43">
        <f t="shared" si="197"/>
        <v>3</v>
      </c>
    </row>
    <row r="4214" spans="3:9" hidden="1" x14ac:dyDescent="0.25">
      <c r="C4214" s="53">
        <v>44254</v>
      </c>
      <c r="D4214" s="45">
        <v>0.61458333333333337</v>
      </c>
      <c r="E4214" s="45" t="s">
        <v>898</v>
      </c>
      <c r="F4214" s="54">
        <v>5</v>
      </c>
      <c r="G4214" s="52">
        <f t="shared" si="195"/>
        <v>2212</v>
      </c>
      <c r="H4214" s="45">
        <f t="shared" si="196"/>
        <v>3</v>
      </c>
      <c r="I4214" s="43">
        <f t="shared" si="197"/>
        <v>3</v>
      </c>
    </row>
    <row r="4215" spans="3:9" hidden="1" x14ac:dyDescent="0.25">
      <c r="C4215" s="53">
        <v>44254</v>
      </c>
      <c r="D4215" s="45">
        <v>0.61458333333333337</v>
      </c>
      <c r="E4215" s="45" t="s">
        <v>898</v>
      </c>
      <c r="F4215" s="54">
        <v>5</v>
      </c>
      <c r="G4215" s="52">
        <f t="shared" si="195"/>
        <v>2212</v>
      </c>
      <c r="H4215" s="45">
        <f t="shared" si="196"/>
        <v>2</v>
      </c>
      <c r="I4215" s="43">
        <f t="shared" si="197"/>
        <v>3</v>
      </c>
    </row>
    <row r="4216" spans="3:9" hidden="1" x14ac:dyDescent="0.25">
      <c r="C4216" s="53">
        <v>44254</v>
      </c>
      <c r="D4216" s="45">
        <v>0.61458333333333337</v>
      </c>
      <c r="E4216" s="45" t="s">
        <v>898</v>
      </c>
      <c r="F4216" s="54">
        <v>5</v>
      </c>
      <c r="G4216" s="52">
        <f t="shared" si="195"/>
        <v>2212</v>
      </c>
      <c r="H4216" s="45">
        <f t="shared" si="196"/>
        <v>1</v>
      </c>
      <c r="I4216" s="43">
        <f t="shared" si="197"/>
        <v>3</v>
      </c>
    </row>
    <row r="4217" spans="3:9" hidden="1" x14ac:dyDescent="0.25">
      <c r="C4217" s="53">
        <v>44254</v>
      </c>
      <c r="D4217" s="45">
        <v>0.64236111111111105</v>
      </c>
      <c r="E4217" s="45" t="s">
        <v>898</v>
      </c>
      <c r="F4217" s="54">
        <v>6</v>
      </c>
      <c r="G4217" s="52">
        <f t="shared" si="195"/>
        <v>2213</v>
      </c>
      <c r="H4217" s="45">
        <f t="shared" si="196"/>
        <v>3</v>
      </c>
      <c r="I4217" s="43">
        <f t="shared" si="197"/>
        <v>3</v>
      </c>
    </row>
    <row r="4218" spans="3:9" hidden="1" x14ac:dyDescent="0.25">
      <c r="C4218" s="53">
        <v>44254</v>
      </c>
      <c r="D4218" s="45">
        <v>0.64236111111111105</v>
      </c>
      <c r="E4218" s="45" t="s">
        <v>898</v>
      </c>
      <c r="F4218" s="54">
        <v>6</v>
      </c>
      <c r="G4218" s="52">
        <f t="shared" si="195"/>
        <v>2213</v>
      </c>
      <c r="H4218" s="45">
        <f t="shared" si="196"/>
        <v>2</v>
      </c>
      <c r="I4218" s="43">
        <f t="shared" si="197"/>
        <v>3</v>
      </c>
    </row>
    <row r="4219" spans="3:9" hidden="1" x14ac:dyDescent="0.25">
      <c r="C4219" s="53">
        <v>44254</v>
      </c>
      <c r="D4219" s="45">
        <v>0.64236111111111105</v>
      </c>
      <c r="E4219" s="45" t="s">
        <v>898</v>
      </c>
      <c r="F4219" s="54">
        <v>6</v>
      </c>
      <c r="G4219" s="52">
        <f t="shared" si="195"/>
        <v>2213</v>
      </c>
      <c r="H4219" s="45">
        <f t="shared" si="196"/>
        <v>1</v>
      </c>
      <c r="I4219" s="43">
        <f t="shared" si="197"/>
        <v>3</v>
      </c>
    </row>
    <row r="4220" spans="3:9" hidden="1" x14ac:dyDescent="0.25">
      <c r="C4220" s="53">
        <v>44254</v>
      </c>
      <c r="D4220" s="45">
        <v>0.72222222222222221</v>
      </c>
      <c r="E4220" s="45" t="s">
        <v>898</v>
      </c>
      <c r="F4220" s="54">
        <v>9</v>
      </c>
      <c r="G4220" s="52">
        <f t="shared" si="195"/>
        <v>2214</v>
      </c>
      <c r="H4220" s="45">
        <f t="shared" si="196"/>
        <v>3</v>
      </c>
      <c r="I4220" s="43">
        <f t="shared" si="197"/>
        <v>3</v>
      </c>
    </row>
    <row r="4221" spans="3:9" hidden="1" x14ac:dyDescent="0.25">
      <c r="C4221" s="53">
        <v>44254</v>
      </c>
      <c r="D4221" s="45">
        <v>0.72222222222222221</v>
      </c>
      <c r="E4221" s="45" t="s">
        <v>898</v>
      </c>
      <c r="F4221" s="54">
        <v>9</v>
      </c>
      <c r="G4221" s="52">
        <f t="shared" si="195"/>
        <v>2214</v>
      </c>
      <c r="H4221" s="45">
        <f t="shared" si="196"/>
        <v>2</v>
      </c>
      <c r="I4221" s="43">
        <f t="shared" si="197"/>
        <v>3</v>
      </c>
    </row>
    <row r="4222" spans="3:9" hidden="1" x14ac:dyDescent="0.25">
      <c r="C4222" s="53">
        <v>44254</v>
      </c>
      <c r="D4222" s="45">
        <v>0.72222222222222221</v>
      </c>
      <c r="E4222" s="45" t="s">
        <v>898</v>
      </c>
      <c r="F4222" s="54">
        <v>9</v>
      </c>
      <c r="G4222" s="52">
        <f t="shared" si="195"/>
        <v>2214</v>
      </c>
      <c r="H4222" s="45">
        <f t="shared" si="196"/>
        <v>1</v>
      </c>
      <c r="I4222" s="43">
        <f t="shared" si="197"/>
        <v>3</v>
      </c>
    </row>
    <row r="4223" spans="3:9" hidden="1" x14ac:dyDescent="0.25">
      <c r="C4223" s="53">
        <v>44261</v>
      </c>
      <c r="D4223" s="45">
        <v>0.5625</v>
      </c>
      <c r="E4223" s="45" t="s">
        <v>898</v>
      </c>
      <c r="F4223" s="54">
        <v>3</v>
      </c>
      <c r="G4223" s="52">
        <f t="shared" si="195"/>
        <v>2215</v>
      </c>
      <c r="H4223" s="45">
        <f t="shared" si="196"/>
        <v>3</v>
      </c>
      <c r="I4223" s="43">
        <f t="shared" si="197"/>
        <v>3</v>
      </c>
    </row>
    <row r="4224" spans="3:9" hidden="1" x14ac:dyDescent="0.25">
      <c r="C4224" s="53">
        <v>44261</v>
      </c>
      <c r="D4224" s="45">
        <v>0.5625</v>
      </c>
      <c r="E4224" s="45" t="s">
        <v>898</v>
      </c>
      <c r="F4224" s="54">
        <v>3</v>
      </c>
      <c r="G4224" s="52">
        <f t="shared" si="195"/>
        <v>2215</v>
      </c>
      <c r="H4224" s="45">
        <f t="shared" si="196"/>
        <v>2</v>
      </c>
      <c r="I4224" s="43">
        <f t="shared" si="197"/>
        <v>3</v>
      </c>
    </row>
    <row r="4225" spans="3:9" hidden="1" x14ac:dyDescent="0.25">
      <c r="C4225" s="53">
        <v>44261</v>
      </c>
      <c r="D4225" s="45">
        <v>0.5625</v>
      </c>
      <c r="E4225" s="45" t="s">
        <v>898</v>
      </c>
      <c r="F4225" s="54">
        <v>3</v>
      </c>
      <c r="G4225" s="52">
        <f t="shared" si="195"/>
        <v>2215</v>
      </c>
      <c r="H4225" s="45">
        <f t="shared" si="196"/>
        <v>1</v>
      </c>
      <c r="I4225" s="43">
        <f t="shared" si="197"/>
        <v>3</v>
      </c>
    </row>
    <row r="4226" spans="3:9" hidden="1" x14ac:dyDescent="0.25">
      <c r="C4226" s="53">
        <v>44261</v>
      </c>
      <c r="D4226" s="45">
        <v>0.64236111111111105</v>
      </c>
      <c r="E4226" s="45" t="s">
        <v>898</v>
      </c>
      <c r="F4226" s="54">
        <v>6</v>
      </c>
      <c r="G4226" s="52">
        <f t="shared" si="195"/>
        <v>2216</v>
      </c>
      <c r="H4226" s="45">
        <f t="shared" si="196"/>
        <v>3</v>
      </c>
      <c r="I4226" s="43">
        <f t="shared" si="197"/>
        <v>3</v>
      </c>
    </row>
    <row r="4227" spans="3:9" hidden="1" x14ac:dyDescent="0.25">
      <c r="C4227" s="53">
        <v>44261</v>
      </c>
      <c r="D4227" s="45">
        <v>0.64236111111111105</v>
      </c>
      <c r="E4227" s="45" t="s">
        <v>898</v>
      </c>
      <c r="F4227" s="54">
        <v>6</v>
      </c>
      <c r="G4227" s="52">
        <f t="shared" si="195"/>
        <v>2216</v>
      </c>
      <c r="H4227" s="45">
        <f t="shared" si="196"/>
        <v>2</v>
      </c>
      <c r="I4227" s="43">
        <f t="shared" si="197"/>
        <v>3</v>
      </c>
    </row>
    <row r="4228" spans="3:9" hidden="1" x14ac:dyDescent="0.25">
      <c r="C4228" s="53">
        <v>44261</v>
      </c>
      <c r="D4228" s="45">
        <v>0.64236111111111105</v>
      </c>
      <c r="E4228" s="45" t="s">
        <v>898</v>
      </c>
      <c r="F4228" s="54">
        <v>6</v>
      </c>
      <c r="G4228" s="52">
        <f t="shared" si="195"/>
        <v>2216</v>
      </c>
      <c r="H4228" s="45">
        <f t="shared" si="196"/>
        <v>1</v>
      </c>
      <c r="I4228" s="43">
        <f t="shared" si="197"/>
        <v>3</v>
      </c>
    </row>
    <row r="4229" spans="3:9" hidden="1" x14ac:dyDescent="0.25">
      <c r="C4229" s="53">
        <v>44261</v>
      </c>
      <c r="D4229" s="45">
        <v>0.67013888888888884</v>
      </c>
      <c r="E4229" s="45" t="s">
        <v>898</v>
      </c>
      <c r="F4229" s="54">
        <v>7</v>
      </c>
      <c r="G4229" s="52">
        <f t="shared" ref="G4229:G4292" si="198">IF(AND(C4229=C4228,F4229=F4228),G4228,G4228+1)</f>
        <v>2217</v>
      </c>
      <c r="H4229" s="45">
        <f t="shared" si="196"/>
        <v>3</v>
      </c>
      <c r="I4229" s="43">
        <f t="shared" si="197"/>
        <v>3</v>
      </c>
    </row>
    <row r="4230" spans="3:9" hidden="1" x14ac:dyDescent="0.25">
      <c r="C4230" s="53">
        <v>44261</v>
      </c>
      <c r="D4230" s="45">
        <v>0.67013888888888884</v>
      </c>
      <c r="E4230" s="45" t="s">
        <v>898</v>
      </c>
      <c r="F4230" s="54">
        <v>7</v>
      </c>
      <c r="G4230" s="52">
        <f t="shared" si="198"/>
        <v>2217</v>
      </c>
      <c r="H4230" s="45">
        <f t="shared" ref="H4230:H4293" si="199">IF(G4230=G4232,3,IF(G4230=G4231,2,1))</f>
        <v>2</v>
      </c>
      <c r="I4230" s="43">
        <f t="shared" ref="I4230:I4293" si="200">IF(H4228=3,3,IF(H4229=3,3,IF(H4229=2,2,H4230)))</f>
        <v>3</v>
      </c>
    </row>
    <row r="4231" spans="3:9" hidden="1" x14ac:dyDescent="0.25">
      <c r="C4231" s="53">
        <v>44261</v>
      </c>
      <c r="D4231" s="45">
        <v>0.67013888888888884</v>
      </c>
      <c r="E4231" s="45" t="s">
        <v>898</v>
      </c>
      <c r="F4231" s="54">
        <v>7</v>
      </c>
      <c r="G4231" s="52">
        <f t="shared" si="198"/>
        <v>2217</v>
      </c>
      <c r="H4231" s="45">
        <f t="shared" si="199"/>
        <v>1</v>
      </c>
      <c r="I4231" s="43">
        <f t="shared" si="200"/>
        <v>3</v>
      </c>
    </row>
    <row r="4232" spans="3:9" hidden="1" x14ac:dyDescent="0.25">
      <c r="C4232" s="53">
        <v>44261</v>
      </c>
      <c r="D4232" s="45">
        <v>0.69791666666666663</v>
      </c>
      <c r="E4232" s="45" t="s">
        <v>898</v>
      </c>
      <c r="F4232" s="54">
        <v>8</v>
      </c>
      <c r="G4232" s="52">
        <f t="shared" si="198"/>
        <v>2218</v>
      </c>
      <c r="H4232" s="45">
        <f t="shared" si="199"/>
        <v>3</v>
      </c>
      <c r="I4232" s="43">
        <f t="shared" si="200"/>
        <v>3</v>
      </c>
    </row>
    <row r="4233" spans="3:9" hidden="1" x14ac:dyDescent="0.25">
      <c r="C4233" s="53">
        <v>44261</v>
      </c>
      <c r="D4233" s="45">
        <v>0.69791666666666663</v>
      </c>
      <c r="E4233" s="45" t="s">
        <v>898</v>
      </c>
      <c r="F4233" s="54">
        <v>8</v>
      </c>
      <c r="G4233" s="52">
        <f t="shared" si="198"/>
        <v>2218</v>
      </c>
      <c r="H4233" s="45">
        <f t="shared" si="199"/>
        <v>2</v>
      </c>
      <c r="I4233" s="43">
        <f t="shared" si="200"/>
        <v>3</v>
      </c>
    </row>
    <row r="4234" spans="3:9" hidden="1" x14ac:dyDescent="0.25">
      <c r="C4234" s="53">
        <v>44261</v>
      </c>
      <c r="D4234" s="45">
        <v>0.69791666666666663</v>
      </c>
      <c r="E4234" s="45" t="s">
        <v>898</v>
      </c>
      <c r="F4234" s="54">
        <v>8</v>
      </c>
      <c r="G4234" s="52">
        <f t="shared" si="198"/>
        <v>2218</v>
      </c>
      <c r="H4234" s="45">
        <f t="shared" si="199"/>
        <v>1</v>
      </c>
      <c r="I4234" s="43">
        <f t="shared" si="200"/>
        <v>3</v>
      </c>
    </row>
    <row r="4235" spans="3:9" hidden="1" x14ac:dyDescent="0.25">
      <c r="C4235" s="53">
        <v>44268</v>
      </c>
      <c r="D4235" s="45">
        <v>0.51041666666666663</v>
      </c>
      <c r="E4235" s="45" t="s">
        <v>303</v>
      </c>
      <c r="F4235" s="54">
        <v>1</v>
      </c>
      <c r="G4235" s="52">
        <f t="shared" si="198"/>
        <v>2219</v>
      </c>
      <c r="H4235" s="45">
        <f t="shared" si="199"/>
        <v>3</v>
      </c>
      <c r="I4235" s="43">
        <f t="shared" si="200"/>
        <v>3</v>
      </c>
    </row>
    <row r="4236" spans="3:9" hidden="1" x14ac:dyDescent="0.25">
      <c r="C4236" s="53">
        <v>44268</v>
      </c>
      <c r="D4236" s="45">
        <v>0.51041666666666663</v>
      </c>
      <c r="E4236" s="45" t="s">
        <v>303</v>
      </c>
      <c r="F4236" s="54">
        <v>1</v>
      </c>
      <c r="G4236" s="52">
        <f t="shared" si="198"/>
        <v>2219</v>
      </c>
      <c r="H4236" s="45">
        <f t="shared" si="199"/>
        <v>2</v>
      </c>
      <c r="I4236" s="43">
        <f t="shared" si="200"/>
        <v>3</v>
      </c>
    </row>
    <row r="4237" spans="3:9" hidden="1" x14ac:dyDescent="0.25">
      <c r="C4237" s="53">
        <v>44268</v>
      </c>
      <c r="D4237" s="45">
        <v>0.51041666666666663</v>
      </c>
      <c r="E4237" s="45" t="s">
        <v>303</v>
      </c>
      <c r="F4237" s="54">
        <v>1</v>
      </c>
      <c r="G4237" s="52">
        <f t="shared" si="198"/>
        <v>2219</v>
      </c>
      <c r="H4237" s="45">
        <f t="shared" si="199"/>
        <v>1</v>
      </c>
      <c r="I4237" s="43">
        <f t="shared" si="200"/>
        <v>3</v>
      </c>
    </row>
    <row r="4238" spans="3:9" hidden="1" x14ac:dyDescent="0.25">
      <c r="C4238" s="53">
        <v>44268</v>
      </c>
      <c r="D4238" s="45">
        <v>0.55902777777777779</v>
      </c>
      <c r="E4238" s="45" t="s">
        <v>303</v>
      </c>
      <c r="F4238" s="54">
        <v>3</v>
      </c>
      <c r="G4238" s="52">
        <f t="shared" si="198"/>
        <v>2220</v>
      </c>
      <c r="H4238" s="45">
        <f t="shared" si="199"/>
        <v>3</v>
      </c>
      <c r="I4238" s="43">
        <f t="shared" si="200"/>
        <v>3</v>
      </c>
    </row>
    <row r="4239" spans="3:9" hidden="1" x14ac:dyDescent="0.25">
      <c r="C4239" s="53">
        <v>44268</v>
      </c>
      <c r="D4239" s="45">
        <v>0.55902777777777779</v>
      </c>
      <c r="E4239" s="45" t="s">
        <v>303</v>
      </c>
      <c r="F4239" s="54">
        <v>3</v>
      </c>
      <c r="G4239" s="52">
        <f t="shared" si="198"/>
        <v>2220</v>
      </c>
      <c r="H4239" s="45">
        <f t="shared" si="199"/>
        <v>2</v>
      </c>
      <c r="I4239" s="43">
        <f t="shared" si="200"/>
        <v>3</v>
      </c>
    </row>
    <row r="4240" spans="3:9" hidden="1" x14ac:dyDescent="0.25">
      <c r="C4240" s="53">
        <v>44268</v>
      </c>
      <c r="D4240" s="45">
        <v>0.55902777777777779</v>
      </c>
      <c r="E4240" s="45" t="s">
        <v>303</v>
      </c>
      <c r="F4240" s="54">
        <v>3</v>
      </c>
      <c r="G4240" s="52">
        <f t="shared" si="198"/>
        <v>2220</v>
      </c>
      <c r="H4240" s="45">
        <f t="shared" si="199"/>
        <v>1</v>
      </c>
      <c r="I4240" s="43">
        <f t="shared" si="200"/>
        <v>3</v>
      </c>
    </row>
    <row r="4241" spans="3:9" hidden="1" x14ac:dyDescent="0.25">
      <c r="C4241" s="53">
        <v>44268</v>
      </c>
      <c r="D4241" s="45">
        <v>0.58333333333333337</v>
      </c>
      <c r="E4241" s="45" t="s">
        <v>303</v>
      </c>
      <c r="F4241" s="54">
        <v>4</v>
      </c>
      <c r="G4241" s="52">
        <f t="shared" si="198"/>
        <v>2221</v>
      </c>
      <c r="H4241" s="45">
        <f t="shared" si="199"/>
        <v>3</v>
      </c>
      <c r="I4241" s="43">
        <f t="shared" si="200"/>
        <v>3</v>
      </c>
    </row>
    <row r="4242" spans="3:9" hidden="1" x14ac:dyDescent="0.25">
      <c r="C4242" s="53">
        <v>44268</v>
      </c>
      <c r="D4242" s="45">
        <v>0.58333333333333337</v>
      </c>
      <c r="E4242" s="45" t="s">
        <v>303</v>
      </c>
      <c r="F4242" s="54">
        <v>4</v>
      </c>
      <c r="G4242" s="52">
        <f t="shared" si="198"/>
        <v>2221</v>
      </c>
      <c r="H4242" s="45">
        <f t="shared" si="199"/>
        <v>2</v>
      </c>
      <c r="I4242" s="43">
        <f t="shared" si="200"/>
        <v>3</v>
      </c>
    </row>
    <row r="4243" spans="3:9" hidden="1" x14ac:dyDescent="0.25">
      <c r="C4243" s="53">
        <v>44268</v>
      </c>
      <c r="D4243" s="45">
        <v>0.58333333333333337</v>
      </c>
      <c r="E4243" s="45" t="s">
        <v>303</v>
      </c>
      <c r="F4243" s="54">
        <v>4</v>
      </c>
      <c r="G4243" s="52">
        <f t="shared" si="198"/>
        <v>2221</v>
      </c>
      <c r="H4243" s="45">
        <f t="shared" si="199"/>
        <v>1</v>
      </c>
      <c r="I4243" s="43">
        <f t="shared" si="200"/>
        <v>3</v>
      </c>
    </row>
    <row r="4244" spans="3:9" hidden="1" x14ac:dyDescent="0.25">
      <c r="C4244" s="53">
        <v>44268</v>
      </c>
      <c r="D4244" s="45">
        <v>0.69444444444444453</v>
      </c>
      <c r="E4244" s="45" t="s">
        <v>303</v>
      </c>
      <c r="F4244" s="54">
        <v>8</v>
      </c>
      <c r="G4244" s="52">
        <f t="shared" si="198"/>
        <v>2222</v>
      </c>
      <c r="H4244" s="45">
        <f t="shared" si="199"/>
        <v>3</v>
      </c>
      <c r="I4244" s="43">
        <f t="shared" si="200"/>
        <v>3</v>
      </c>
    </row>
    <row r="4245" spans="3:9" hidden="1" x14ac:dyDescent="0.25">
      <c r="C4245" s="53">
        <v>44268</v>
      </c>
      <c r="D4245" s="45">
        <v>0.69444444444444453</v>
      </c>
      <c r="E4245" s="45" t="s">
        <v>303</v>
      </c>
      <c r="F4245" s="54">
        <v>8</v>
      </c>
      <c r="G4245" s="52">
        <f t="shared" si="198"/>
        <v>2222</v>
      </c>
      <c r="H4245" s="45">
        <f t="shared" si="199"/>
        <v>2</v>
      </c>
      <c r="I4245" s="43">
        <f t="shared" si="200"/>
        <v>3</v>
      </c>
    </row>
    <row r="4246" spans="3:9" hidden="1" x14ac:dyDescent="0.25">
      <c r="C4246" s="53">
        <v>44268</v>
      </c>
      <c r="D4246" s="45">
        <v>0.69444444444444453</v>
      </c>
      <c r="E4246" s="45" t="s">
        <v>303</v>
      </c>
      <c r="F4246" s="54">
        <v>8</v>
      </c>
      <c r="G4246" s="52">
        <f t="shared" si="198"/>
        <v>2222</v>
      </c>
      <c r="H4246" s="45">
        <f t="shared" si="199"/>
        <v>1</v>
      </c>
      <c r="I4246" s="43">
        <f t="shared" si="200"/>
        <v>3</v>
      </c>
    </row>
    <row r="4247" spans="3:9" hidden="1" x14ac:dyDescent="0.25">
      <c r="C4247" s="53">
        <v>44268</v>
      </c>
      <c r="D4247" s="45">
        <v>0.72222222222222221</v>
      </c>
      <c r="E4247" s="45" t="s">
        <v>303</v>
      </c>
      <c r="F4247" s="54">
        <v>9</v>
      </c>
      <c r="G4247" s="52">
        <f t="shared" si="198"/>
        <v>2223</v>
      </c>
      <c r="H4247" s="45">
        <f t="shared" si="199"/>
        <v>3</v>
      </c>
      <c r="I4247" s="43">
        <f t="shared" si="200"/>
        <v>3</v>
      </c>
    </row>
    <row r="4248" spans="3:9" hidden="1" x14ac:dyDescent="0.25">
      <c r="C4248" s="53">
        <v>44268</v>
      </c>
      <c r="D4248" s="45">
        <v>0.72222222222222221</v>
      </c>
      <c r="E4248" s="45" t="s">
        <v>303</v>
      </c>
      <c r="F4248" s="54">
        <v>9</v>
      </c>
      <c r="G4248" s="52">
        <f t="shared" si="198"/>
        <v>2223</v>
      </c>
      <c r="H4248" s="45">
        <f t="shared" si="199"/>
        <v>2</v>
      </c>
      <c r="I4248" s="43">
        <f t="shared" si="200"/>
        <v>3</v>
      </c>
    </row>
    <row r="4249" spans="3:9" hidden="1" x14ac:dyDescent="0.25">
      <c r="C4249" s="53">
        <v>44268</v>
      </c>
      <c r="D4249" s="45">
        <v>0.72222222222222221</v>
      </c>
      <c r="E4249" s="45" t="s">
        <v>303</v>
      </c>
      <c r="F4249" s="54">
        <v>9</v>
      </c>
      <c r="G4249" s="52">
        <f t="shared" si="198"/>
        <v>2223</v>
      </c>
      <c r="H4249" s="45">
        <f t="shared" si="199"/>
        <v>1</v>
      </c>
      <c r="I4249" s="43">
        <f t="shared" si="200"/>
        <v>3</v>
      </c>
    </row>
    <row r="4250" spans="3:9" hidden="1" x14ac:dyDescent="0.25">
      <c r="C4250" s="53">
        <v>44274</v>
      </c>
      <c r="D4250" s="45">
        <v>0.875</v>
      </c>
      <c r="E4250" s="45" t="s">
        <v>8</v>
      </c>
      <c r="F4250" s="54">
        <v>6</v>
      </c>
      <c r="G4250" s="52">
        <f t="shared" si="198"/>
        <v>2224</v>
      </c>
      <c r="H4250" s="45">
        <f t="shared" si="199"/>
        <v>3</v>
      </c>
      <c r="I4250" s="43">
        <f t="shared" si="200"/>
        <v>3</v>
      </c>
    </row>
    <row r="4251" spans="3:9" hidden="1" x14ac:dyDescent="0.25">
      <c r="C4251" s="53">
        <v>44274</v>
      </c>
      <c r="D4251" s="45">
        <v>0.875</v>
      </c>
      <c r="E4251" s="45" t="s">
        <v>8</v>
      </c>
      <c r="F4251" s="54">
        <v>6</v>
      </c>
      <c r="G4251" s="52">
        <f t="shared" si="198"/>
        <v>2224</v>
      </c>
      <c r="H4251" s="45">
        <f t="shared" si="199"/>
        <v>2</v>
      </c>
      <c r="I4251" s="43">
        <f t="shared" si="200"/>
        <v>3</v>
      </c>
    </row>
    <row r="4252" spans="3:9" hidden="1" x14ac:dyDescent="0.25">
      <c r="C4252" s="53">
        <v>44274</v>
      </c>
      <c r="D4252" s="45">
        <v>0.875</v>
      </c>
      <c r="E4252" s="45" t="s">
        <v>8</v>
      </c>
      <c r="F4252" s="54">
        <v>6</v>
      </c>
      <c r="G4252" s="52">
        <f t="shared" si="198"/>
        <v>2224</v>
      </c>
      <c r="H4252" s="45">
        <f t="shared" si="199"/>
        <v>1</v>
      </c>
      <c r="I4252" s="43">
        <f t="shared" si="200"/>
        <v>3</v>
      </c>
    </row>
    <row r="4253" spans="3:9" hidden="1" x14ac:dyDescent="0.25">
      <c r="C4253" s="53">
        <v>44274</v>
      </c>
      <c r="D4253" s="45">
        <v>0.89583333333333337</v>
      </c>
      <c r="E4253" s="45" t="s">
        <v>8</v>
      </c>
      <c r="F4253" s="54">
        <v>7</v>
      </c>
      <c r="G4253" s="52">
        <f t="shared" si="198"/>
        <v>2225</v>
      </c>
      <c r="H4253" s="45">
        <f t="shared" si="199"/>
        <v>3</v>
      </c>
      <c r="I4253" s="43">
        <f t="shared" si="200"/>
        <v>3</v>
      </c>
    </row>
    <row r="4254" spans="3:9" hidden="1" x14ac:dyDescent="0.25">
      <c r="C4254" s="53">
        <v>44274</v>
      </c>
      <c r="D4254" s="45">
        <v>0.89583333333333337</v>
      </c>
      <c r="E4254" s="45" t="s">
        <v>8</v>
      </c>
      <c r="F4254" s="54">
        <v>7</v>
      </c>
      <c r="G4254" s="52">
        <f t="shared" si="198"/>
        <v>2225</v>
      </c>
      <c r="H4254" s="45">
        <f t="shared" si="199"/>
        <v>2</v>
      </c>
      <c r="I4254" s="43">
        <f t="shared" si="200"/>
        <v>3</v>
      </c>
    </row>
    <row r="4255" spans="3:9" hidden="1" x14ac:dyDescent="0.25">
      <c r="C4255" s="53">
        <v>44274</v>
      </c>
      <c r="D4255" s="45">
        <v>0.89583333333333337</v>
      </c>
      <c r="E4255" s="45" t="s">
        <v>8</v>
      </c>
      <c r="F4255" s="54">
        <v>7</v>
      </c>
      <c r="G4255" s="52">
        <f t="shared" si="198"/>
        <v>2225</v>
      </c>
      <c r="H4255" s="45">
        <f t="shared" si="199"/>
        <v>1</v>
      </c>
      <c r="I4255" s="43">
        <f t="shared" si="200"/>
        <v>3</v>
      </c>
    </row>
    <row r="4256" spans="3:9" hidden="1" x14ac:dyDescent="0.25">
      <c r="C4256" s="53">
        <v>44275</v>
      </c>
      <c r="D4256" s="45">
        <v>0.53472222222222221</v>
      </c>
      <c r="E4256" s="45" t="s">
        <v>902</v>
      </c>
      <c r="F4256" s="54">
        <v>2</v>
      </c>
      <c r="G4256" s="52">
        <f t="shared" si="198"/>
        <v>2226</v>
      </c>
      <c r="H4256" s="45">
        <f t="shared" si="199"/>
        <v>3</v>
      </c>
      <c r="I4256" s="43">
        <f t="shared" si="200"/>
        <v>3</v>
      </c>
    </row>
    <row r="4257" spans="3:9" hidden="1" x14ac:dyDescent="0.25">
      <c r="C4257" s="53">
        <v>44275</v>
      </c>
      <c r="D4257" s="45">
        <v>0.53472222222222221</v>
      </c>
      <c r="E4257" s="45" t="s">
        <v>902</v>
      </c>
      <c r="F4257" s="54">
        <v>2</v>
      </c>
      <c r="G4257" s="52">
        <f t="shared" si="198"/>
        <v>2226</v>
      </c>
      <c r="H4257" s="45">
        <f t="shared" si="199"/>
        <v>2</v>
      </c>
      <c r="I4257" s="43">
        <f t="shared" si="200"/>
        <v>3</v>
      </c>
    </row>
    <row r="4258" spans="3:9" hidden="1" x14ac:dyDescent="0.25">
      <c r="C4258" s="53">
        <v>44275</v>
      </c>
      <c r="D4258" s="45">
        <v>0.53472222222222221</v>
      </c>
      <c r="E4258" s="45" t="s">
        <v>902</v>
      </c>
      <c r="F4258" s="54">
        <v>2</v>
      </c>
      <c r="G4258" s="52">
        <f t="shared" si="198"/>
        <v>2226</v>
      </c>
      <c r="H4258" s="45">
        <f t="shared" si="199"/>
        <v>1</v>
      </c>
      <c r="I4258" s="43">
        <f t="shared" si="200"/>
        <v>3</v>
      </c>
    </row>
    <row r="4259" spans="3:9" hidden="1" x14ac:dyDescent="0.25">
      <c r="C4259" s="53">
        <v>44275</v>
      </c>
      <c r="D4259" s="45">
        <v>0.58680555555555558</v>
      </c>
      <c r="E4259" s="45" t="s">
        <v>902</v>
      </c>
      <c r="F4259" s="54">
        <v>4</v>
      </c>
      <c r="G4259" s="52">
        <f t="shared" si="198"/>
        <v>2227</v>
      </c>
      <c r="H4259" s="45">
        <f t="shared" si="199"/>
        <v>3</v>
      </c>
      <c r="I4259" s="43">
        <f t="shared" si="200"/>
        <v>3</v>
      </c>
    </row>
    <row r="4260" spans="3:9" hidden="1" x14ac:dyDescent="0.25">
      <c r="C4260" s="53">
        <v>44275</v>
      </c>
      <c r="D4260" s="45">
        <v>0.58680555555555558</v>
      </c>
      <c r="E4260" s="45" t="s">
        <v>902</v>
      </c>
      <c r="F4260" s="54">
        <v>4</v>
      </c>
      <c r="G4260" s="52">
        <f t="shared" si="198"/>
        <v>2227</v>
      </c>
      <c r="H4260" s="45">
        <f t="shared" si="199"/>
        <v>2</v>
      </c>
      <c r="I4260" s="43">
        <f t="shared" si="200"/>
        <v>3</v>
      </c>
    </row>
    <row r="4261" spans="3:9" hidden="1" x14ac:dyDescent="0.25">
      <c r="C4261" s="53">
        <v>44275</v>
      </c>
      <c r="D4261" s="45">
        <v>0.58680555555555558</v>
      </c>
      <c r="E4261" s="45" t="s">
        <v>902</v>
      </c>
      <c r="F4261" s="54">
        <v>4</v>
      </c>
      <c r="G4261" s="52">
        <f t="shared" si="198"/>
        <v>2227</v>
      </c>
      <c r="H4261" s="45">
        <f t="shared" si="199"/>
        <v>1</v>
      </c>
      <c r="I4261" s="43">
        <f t="shared" si="200"/>
        <v>3</v>
      </c>
    </row>
    <row r="4262" spans="3:9" hidden="1" x14ac:dyDescent="0.25">
      <c r="C4262" s="53">
        <v>44275</v>
      </c>
      <c r="D4262" s="45">
        <v>0.61458333333333337</v>
      </c>
      <c r="E4262" s="45" t="s">
        <v>902</v>
      </c>
      <c r="F4262" s="54">
        <v>5</v>
      </c>
      <c r="G4262" s="52">
        <f t="shared" si="198"/>
        <v>2228</v>
      </c>
      <c r="H4262" s="45">
        <f t="shared" si="199"/>
        <v>3</v>
      </c>
      <c r="I4262" s="43">
        <f t="shared" si="200"/>
        <v>3</v>
      </c>
    </row>
    <row r="4263" spans="3:9" hidden="1" x14ac:dyDescent="0.25">
      <c r="C4263" s="53">
        <v>44275</v>
      </c>
      <c r="D4263" s="45">
        <v>0.61458333333333337</v>
      </c>
      <c r="E4263" s="45" t="s">
        <v>902</v>
      </c>
      <c r="F4263" s="54">
        <v>5</v>
      </c>
      <c r="G4263" s="52">
        <f t="shared" si="198"/>
        <v>2228</v>
      </c>
      <c r="H4263" s="45">
        <f t="shared" si="199"/>
        <v>2</v>
      </c>
      <c r="I4263" s="43">
        <f t="shared" si="200"/>
        <v>3</v>
      </c>
    </row>
    <row r="4264" spans="3:9" hidden="1" x14ac:dyDescent="0.25">
      <c r="C4264" s="53">
        <v>44275</v>
      </c>
      <c r="D4264" s="45">
        <v>0.61458333333333337</v>
      </c>
      <c r="E4264" s="45" t="s">
        <v>902</v>
      </c>
      <c r="F4264" s="54">
        <v>5</v>
      </c>
      <c r="G4264" s="52">
        <f t="shared" si="198"/>
        <v>2228</v>
      </c>
      <c r="H4264" s="45">
        <f t="shared" si="199"/>
        <v>1</v>
      </c>
      <c r="I4264" s="43">
        <f t="shared" si="200"/>
        <v>3</v>
      </c>
    </row>
    <row r="4265" spans="3:9" hidden="1" x14ac:dyDescent="0.25">
      <c r="C4265" s="53">
        <v>44275</v>
      </c>
      <c r="D4265" s="45">
        <v>0.67361111111111116</v>
      </c>
      <c r="E4265" s="45" t="s">
        <v>902</v>
      </c>
      <c r="F4265" s="54">
        <v>7</v>
      </c>
      <c r="G4265" s="52">
        <f t="shared" si="198"/>
        <v>2229</v>
      </c>
      <c r="H4265" s="45">
        <f t="shared" si="199"/>
        <v>3</v>
      </c>
      <c r="I4265" s="43">
        <f t="shared" si="200"/>
        <v>3</v>
      </c>
    </row>
    <row r="4266" spans="3:9" hidden="1" x14ac:dyDescent="0.25">
      <c r="C4266" s="53">
        <v>44275</v>
      </c>
      <c r="D4266" s="45">
        <v>0.67361111111111116</v>
      </c>
      <c r="E4266" s="45" t="s">
        <v>902</v>
      </c>
      <c r="F4266" s="54">
        <v>7</v>
      </c>
      <c r="G4266" s="52">
        <f t="shared" si="198"/>
        <v>2229</v>
      </c>
      <c r="H4266" s="45">
        <f t="shared" si="199"/>
        <v>2</v>
      </c>
      <c r="I4266" s="43">
        <f t="shared" si="200"/>
        <v>3</v>
      </c>
    </row>
    <row r="4267" spans="3:9" hidden="1" x14ac:dyDescent="0.25">
      <c r="C4267" s="53">
        <v>44275</v>
      </c>
      <c r="D4267" s="45">
        <v>0.67361111111111116</v>
      </c>
      <c r="E4267" s="45" t="s">
        <v>902</v>
      </c>
      <c r="F4267" s="54">
        <v>7</v>
      </c>
      <c r="G4267" s="52">
        <f t="shared" si="198"/>
        <v>2229</v>
      </c>
      <c r="H4267" s="45">
        <f t="shared" si="199"/>
        <v>1</v>
      </c>
      <c r="I4267" s="43">
        <f t="shared" si="200"/>
        <v>3</v>
      </c>
    </row>
    <row r="4268" spans="3:9" hidden="1" x14ac:dyDescent="0.25">
      <c r="C4268" s="53">
        <v>44275</v>
      </c>
      <c r="D4268" s="45">
        <v>0.70138888888888884</v>
      </c>
      <c r="E4268" s="45" t="s">
        <v>902</v>
      </c>
      <c r="F4268" s="54">
        <v>8</v>
      </c>
      <c r="G4268" s="52">
        <f t="shared" si="198"/>
        <v>2230</v>
      </c>
      <c r="H4268" s="45">
        <f t="shared" si="199"/>
        <v>3</v>
      </c>
      <c r="I4268" s="43">
        <f t="shared" si="200"/>
        <v>3</v>
      </c>
    </row>
    <row r="4269" spans="3:9" hidden="1" x14ac:dyDescent="0.25">
      <c r="C4269" s="53">
        <v>44275</v>
      </c>
      <c r="D4269" s="45">
        <v>0.70138888888888884</v>
      </c>
      <c r="E4269" s="45" t="s">
        <v>902</v>
      </c>
      <c r="F4269" s="54">
        <v>8</v>
      </c>
      <c r="G4269" s="52">
        <f t="shared" si="198"/>
        <v>2230</v>
      </c>
      <c r="H4269" s="45">
        <f t="shared" si="199"/>
        <v>2</v>
      </c>
      <c r="I4269" s="43">
        <f t="shared" si="200"/>
        <v>3</v>
      </c>
    </row>
    <row r="4270" spans="3:9" hidden="1" x14ac:dyDescent="0.25">
      <c r="C4270" s="53">
        <v>44275</v>
      </c>
      <c r="D4270" s="45">
        <v>0.70138888888888884</v>
      </c>
      <c r="E4270" s="45" t="s">
        <v>902</v>
      </c>
      <c r="F4270" s="54">
        <v>8</v>
      </c>
      <c r="G4270" s="52">
        <f t="shared" si="198"/>
        <v>2230</v>
      </c>
      <c r="H4270" s="45">
        <f t="shared" si="199"/>
        <v>1</v>
      </c>
      <c r="I4270" s="43">
        <f t="shared" si="200"/>
        <v>3</v>
      </c>
    </row>
    <row r="4271" spans="3:9" hidden="1" x14ac:dyDescent="0.25">
      <c r="C4271" s="53">
        <v>44282</v>
      </c>
      <c r="D4271" s="45">
        <v>0.51041666666666663</v>
      </c>
      <c r="E4271" s="45" t="s">
        <v>912</v>
      </c>
      <c r="F4271" s="54">
        <v>1</v>
      </c>
      <c r="G4271" s="52">
        <f t="shared" si="198"/>
        <v>2231</v>
      </c>
      <c r="H4271" s="45">
        <f t="shared" si="199"/>
        <v>3</v>
      </c>
      <c r="I4271" s="43">
        <f t="shared" si="200"/>
        <v>3</v>
      </c>
    </row>
    <row r="4272" spans="3:9" hidden="1" x14ac:dyDescent="0.25">
      <c r="C4272" s="53">
        <v>44282</v>
      </c>
      <c r="D4272" s="45">
        <v>0.51041666666666663</v>
      </c>
      <c r="E4272" s="45" t="s">
        <v>912</v>
      </c>
      <c r="F4272" s="54">
        <v>1</v>
      </c>
      <c r="G4272" s="52">
        <f t="shared" si="198"/>
        <v>2231</v>
      </c>
      <c r="H4272" s="45">
        <f t="shared" si="199"/>
        <v>2</v>
      </c>
      <c r="I4272" s="43">
        <f t="shared" si="200"/>
        <v>3</v>
      </c>
    </row>
    <row r="4273" spans="3:9" hidden="1" x14ac:dyDescent="0.25">
      <c r="C4273" s="53">
        <v>44282</v>
      </c>
      <c r="D4273" s="45">
        <v>0.51041666666666663</v>
      </c>
      <c r="E4273" s="45" t="s">
        <v>912</v>
      </c>
      <c r="F4273" s="54">
        <v>1</v>
      </c>
      <c r="G4273" s="52">
        <f t="shared" si="198"/>
        <v>2231</v>
      </c>
      <c r="H4273" s="45">
        <f t="shared" si="199"/>
        <v>1</v>
      </c>
      <c r="I4273" s="43">
        <f t="shared" si="200"/>
        <v>3</v>
      </c>
    </row>
    <row r="4274" spans="3:9" hidden="1" x14ac:dyDescent="0.25">
      <c r="C4274" s="53">
        <v>44282</v>
      </c>
      <c r="D4274" s="45">
        <v>0.53472222222222221</v>
      </c>
      <c r="E4274" s="45" t="s">
        <v>912</v>
      </c>
      <c r="F4274" s="54">
        <v>2</v>
      </c>
      <c r="G4274" s="52">
        <f t="shared" si="198"/>
        <v>2232</v>
      </c>
      <c r="H4274" s="45">
        <f t="shared" si="199"/>
        <v>3</v>
      </c>
      <c r="I4274" s="43">
        <f t="shared" si="200"/>
        <v>3</v>
      </c>
    </row>
    <row r="4275" spans="3:9" hidden="1" x14ac:dyDescent="0.25">
      <c r="C4275" s="53">
        <v>44282</v>
      </c>
      <c r="D4275" s="45">
        <v>0.53472222222222221</v>
      </c>
      <c r="E4275" s="45" t="s">
        <v>912</v>
      </c>
      <c r="F4275" s="54">
        <v>2</v>
      </c>
      <c r="G4275" s="52">
        <f t="shared" si="198"/>
        <v>2232</v>
      </c>
      <c r="H4275" s="45">
        <f t="shared" si="199"/>
        <v>2</v>
      </c>
      <c r="I4275" s="43">
        <f t="shared" si="200"/>
        <v>3</v>
      </c>
    </row>
    <row r="4276" spans="3:9" hidden="1" x14ac:dyDescent="0.25">
      <c r="C4276" s="53">
        <v>44282</v>
      </c>
      <c r="D4276" s="45">
        <v>0.53472222222222221</v>
      </c>
      <c r="E4276" s="45" t="s">
        <v>912</v>
      </c>
      <c r="F4276" s="54">
        <v>2</v>
      </c>
      <c r="G4276" s="52">
        <f t="shared" si="198"/>
        <v>2232</v>
      </c>
      <c r="H4276" s="45">
        <f t="shared" si="199"/>
        <v>1</v>
      </c>
      <c r="I4276" s="43">
        <f t="shared" si="200"/>
        <v>3</v>
      </c>
    </row>
    <row r="4277" spans="3:9" hidden="1" x14ac:dyDescent="0.25">
      <c r="C4277" s="53">
        <v>44282</v>
      </c>
      <c r="D4277" s="45">
        <v>0.59027777777777779</v>
      </c>
      <c r="E4277" s="45" t="s">
        <v>912</v>
      </c>
      <c r="F4277" s="54">
        <v>4</v>
      </c>
      <c r="G4277" s="52">
        <f t="shared" si="198"/>
        <v>2233</v>
      </c>
      <c r="H4277" s="45">
        <f t="shared" si="199"/>
        <v>3</v>
      </c>
      <c r="I4277" s="43">
        <f t="shared" si="200"/>
        <v>3</v>
      </c>
    </row>
    <row r="4278" spans="3:9" hidden="1" x14ac:dyDescent="0.25">
      <c r="C4278" s="53">
        <v>44282</v>
      </c>
      <c r="D4278" s="45">
        <v>0.59027777777777779</v>
      </c>
      <c r="E4278" s="45" t="s">
        <v>912</v>
      </c>
      <c r="F4278" s="54">
        <v>4</v>
      </c>
      <c r="G4278" s="52">
        <f t="shared" si="198"/>
        <v>2233</v>
      </c>
      <c r="H4278" s="45">
        <f t="shared" si="199"/>
        <v>2</v>
      </c>
      <c r="I4278" s="43">
        <f t="shared" si="200"/>
        <v>3</v>
      </c>
    </row>
    <row r="4279" spans="3:9" hidden="1" x14ac:dyDescent="0.25">
      <c r="C4279" s="53">
        <v>44282</v>
      </c>
      <c r="D4279" s="45">
        <v>0.59027777777777779</v>
      </c>
      <c r="E4279" s="45" t="s">
        <v>912</v>
      </c>
      <c r="F4279" s="54">
        <v>4</v>
      </c>
      <c r="G4279" s="52">
        <f t="shared" si="198"/>
        <v>2233</v>
      </c>
      <c r="H4279" s="45">
        <f t="shared" si="199"/>
        <v>1</v>
      </c>
      <c r="I4279" s="43">
        <f t="shared" si="200"/>
        <v>3</v>
      </c>
    </row>
    <row r="4280" spans="3:9" hidden="1" x14ac:dyDescent="0.25">
      <c r="C4280" s="53">
        <v>44282</v>
      </c>
      <c r="D4280" s="45">
        <v>0.61805555555555558</v>
      </c>
      <c r="E4280" s="45" t="s">
        <v>912</v>
      </c>
      <c r="F4280" s="54">
        <v>5</v>
      </c>
      <c r="G4280" s="52">
        <f t="shared" si="198"/>
        <v>2234</v>
      </c>
      <c r="H4280" s="45">
        <f t="shared" si="199"/>
        <v>3</v>
      </c>
      <c r="I4280" s="43">
        <f t="shared" si="200"/>
        <v>3</v>
      </c>
    </row>
    <row r="4281" spans="3:9" hidden="1" x14ac:dyDescent="0.25">
      <c r="C4281" s="53">
        <v>44282</v>
      </c>
      <c r="D4281" s="45">
        <v>0.61805555555555558</v>
      </c>
      <c r="E4281" s="45" t="s">
        <v>912</v>
      </c>
      <c r="F4281" s="54">
        <v>5</v>
      </c>
      <c r="G4281" s="52">
        <f t="shared" si="198"/>
        <v>2234</v>
      </c>
      <c r="H4281" s="45">
        <f t="shared" si="199"/>
        <v>2</v>
      </c>
      <c r="I4281" s="43">
        <f t="shared" si="200"/>
        <v>3</v>
      </c>
    </row>
    <row r="4282" spans="3:9" hidden="1" x14ac:dyDescent="0.25">
      <c r="C4282" s="53">
        <v>44282</v>
      </c>
      <c r="D4282" s="45">
        <v>0.61805555555555558</v>
      </c>
      <c r="E4282" s="45" t="s">
        <v>912</v>
      </c>
      <c r="F4282" s="54">
        <v>5</v>
      </c>
      <c r="G4282" s="52">
        <f t="shared" si="198"/>
        <v>2234</v>
      </c>
      <c r="H4282" s="45">
        <f t="shared" si="199"/>
        <v>1</v>
      </c>
      <c r="I4282" s="43">
        <f t="shared" si="200"/>
        <v>3</v>
      </c>
    </row>
    <row r="4283" spans="3:9" hidden="1" x14ac:dyDescent="0.25">
      <c r="C4283" s="53">
        <v>44282</v>
      </c>
      <c r="D4283" s="45">
        <v>0.70138888888888884</v>
      </c>
      <c r="E4283" s="45" t="s">
        <v>912</v>
      </c>
      <c r="F4283" s="54">
        <v>8</v>
      </c>
      <c r="G4283" s="52">
        <f t="shared" si="198"/>
        <v>2235</v>
      </c>
      <c r="H4283" s="45">
        <f t="shared" si="199"/>
        <v>3</v>
      </c>
      <c r="I4283" s="43">
        <f t="shared" si="200"/>
        <v>3</v>
      </c>
    </row>
    <row r="4284" spans="3:9" hidden="1" x14ac:dyDescent="0.25">
      <c r="C4284" s="53">
        <v>44282</v>
      </c>
      <c r="D4284" s="45">
        <v>0.70138888888888884</v>
      </c>
      <c r="E4284" s="45" t="s">
        <v>912</v>
      </c>
      <c r="F4284" s="54">
        <v>8</v>
      </c>
      <c r="G4284" s="52">
        <f t="shared" si="198"/>
        <v>2235</v>
      </c>
      <c r="H4284" s="45">
        <f t="shared" si="199"/>
        <v>2</v>
      </c>
      <c r="I4284" s="43">
        <f t="shared" si="200"/>
        <v>3</v>
      </c>
    </row>
    <row r="4285" spans="3:9" hidden="1" x14ac:dyDescent="0.25">
      <c r="C4285" s="53">
        <v>44282</v>
      </c>
      <c r="D4285" s="45">
        <v>0.70138888888888884</v>
      </c>
      <c r="E4285" s="45" t="s">
        <v>912</v>
      </c>
      <c r="F4285" s="54">
        <v>8</v>
      </c>
      <c r="G4285" s="52">
        <f t="shared" si="198"/>
        <v>2235</v>
      </c>
      <c r="H4285" s="45">
        <f t="shared" si="199"/>
        <v>1</v>
      </c>
      <c r="I4285" s="43">
        <f t="shared" si="200"/>
        <v>3</v>
      </c>
    </row>
    <row r="4286" spans="3:9" hidden="1" x14ac:dyDescent="0.25">
      <c r="C4286" s="53">
        <v>44289</v>
      </c>
      <c r="D4286" s="45">
        <v>0.64930555555555558</v>
      </c>
      <c r="E4286" s="45" t="s">
        <v>261</v>
      </c>
      <c r="F4286" s="54">
        <v>6</v>
      </c>
      <c r="G4286" s="52">
        <f t="shared" si="198"/>
        <v>2236</v>
      </c>
      <c r="H4286" s="45">
        <f t="shared" si="199"/>
        <v>3</v>
      </c>
      <c r="I4286" s="43">
        <f t="shared" si="200"/>
        <v>3</v>
      </c>
    </row>
    <row r="4287" spans="3:9" hidden="1" x14ac:dyDescent="0.25">
      <c r="C4287" s="53">
        <v>44289</v>
      </c>
      <c r="D4287" s="45">
        <v>0.64930555555555558</v>
      </c>
      <c r="E4287" s="45" t="s">
        <v>261</v>
      </c>
      <c r="F4287" s="54">
        <v>6</v>
      </c>
      <c r="G4287" s="52">
        <f t="shared" si="198"/>
        <v>2236</v>
      </c>
      <c r="H4287" s="45">
        <f t="shared" si="199"/>
        <v>2</v>
      </c>
      <c r="I4287" s="43">
        <f t="shared" si="200"/>
        <v>3</v>
      </c>
    </row>
    <row r="4288" spans="3:9" hidden="1" x14ac:dyDescent="0.25">
      <c r="C4288" s="53">
        <v>44289</v>
      </c>
      <c r="D4288" s="45">
        <v>0.64930555555555558</v>
      </c>
      <c r="E4288" s="45" t="s">
        <v>261</v>
      </c>
      <c r="F4288" s="54">
        <v>6</v>
      </c>
      <c r="G4288" s="52">
        <f t="shared" si="198"/>
        <v>2236</v>
      </c>
      <c r="H4288" s="45">
        <f t="shared" si="199"/>
        <v>1</v>
      </c>
      <c r="I4288" s="43">
        <f t="shared" si="200"/>
        <v>3</v>
      </c>
    </row>
    <row r="4289" spans="3:9" hidden="1" x14ac:dyDescent="0.25">
      <c r="C4289" s="53">
        <v>44289</v>
      </c>
      <c r="D4289" s="45">
        <v>0.67708333333333337</v>
      </c>
      <c r="E4289" s="45" t="s">
        <v>261</v>
      </c>
      <c r="F4289" s="54">
        <v>7</v>
      </c>
      <c r="G4289" s="52">
        <f t="shared" si="198"/>
        <v>2237</v>
      </c>
      <c r="H4289" s="45">
        <f t="shared" si="199"/>
        <v>3</v>
      </c>
      <c r="I4289" s="43">
        <f t="shared" si="200"/>
        <v>3</v>
      </c>
    </row>
    <row r="4290" spans="3:9" hidden="1" x14ac:dyDescent="0.25">
      <c r="C4290" s="53">
        <v>44289</v>
      </c>
      <c r="D4290" s="45">
        <v>0.67708333333333337</v>
      </c>
      <c r="E4290" s="45" t="s">
        <v>261</v>
      </c>
      <c r="F4290" s="54">
        <v>7</v>
      </c>
      <c r="G4290" s="52">
        <f t="shared" si="198"/>
        <v>2237</v>
      </c>
      <c r="H4290" s="45">
        <f t="shared" si="199"/>
        <v>2</v>
      </c>
      <c r="I4290" s="43">
        <f t="shared" si="200"/>
        <v>3</v>
      </c>
    </row>
    <row r="4291" spans="3:9" hidden="1" x14ac:dyDescent="0.25">
      <c r="C4291" s="53">
        <v>44289</v>
      </c>
      <c r="D4291" s="45">
        <v>0.67708333333333337</v>
      </c>
      <c r="E4291" s="45" t="s">
        <v>261</v>
      </c>
      <c r="F4291" s="54">
        <v>7</v>
      </c>
      <c r="G4291" s="52">
        <f t="shared" si="198"/>
        <v>2237</v>
      </c>
      <c r="H4291" s="45">
        <f t="shared" si="199"/>
        <v>1</v>
      </c>
      <c r="I4291" s="43">
        <f t="shared" si="200"/>
        <v>3</v>
      </c>
    </row>
    <row r="4292" spans="3:9" hidden="1" x14ac:dyDescent="0.25">
      <c r="C4292" s="53">
        <v>44289</v>
      </c>
      <c r="D4292" s="45">
        <v>0.70486111111111116</v>
      </c>
      <c r="E4292" s="45" t="s">
        <v>261</v>
      </c>
      <c r="F4292" s="54">
        <v>8</v>
      </c>
      <c r="G4292" s="52">
        <f t="shared" si="198"/>
        <v>2238</v>
      </c>
      <c r="H4292" s="45">
        <f t="shared" si="199"/>
        <v>3</v>
      </c>
      <c r="I4292" s="43">
        <f t="shared" si="200"/>
        <v>3</v>
      </c>
    </row>
    <row r="4293" spans="3:9" hidden="1" x14ac:dyDescent="0.25">
      <c r="C4293" s="53">
        <v>44289</v>
      </c>
      <c r="D4293" s="45">
        <v>0.70486111111111116</v>
      </c>
      <c r="E4293" s="45" t="s">
        <v>261</v>
      </c>
      <c r="F4293" s="54">
        <v>8</v>
      </c>
      <c r="G4293" s="52">
        <f t="shared" ref="G4293:G4356" si="201">IF(AND(C4293=C4292,F4293=F4292),G4292,G4292+1)</f>
        <v>2238</v>
      </c>
      <c r="H4293" s="45">
        <f t="shared" si="199"/>
        <v>2</v>
      </c>
      <c r="I4293" s="43">
        <f t="shared" si="200"/>
        <v>3</v>
      </c>
    </row>
    <row r="4294" spans="3:9" hidden="1" x14ac:dyDescent="0.25">
      <c r="C4294" s="53">
        <v>44289</v>
      </c>
      <c r="D4294" s="45">
        <v>0.70486111111111116</v>
      </c>
      <c r="E4294" s="45" t="s">
        <v>261</v>
      </c>
      <c r="F4294" s="54">
        <v>8</v>
      </c>
      <c r="G4294" s="52">
        <f t="shared" si="201"/>
        <v>2238</v>
      </c>
      <c r="H4294" s="45">
        <f t="shared" ref="H4294:H4357" si="202">IF(G4294=G4296,3,IF(G4294=G4295,2,1))</f>
        <v>1</v>
      </c>
      <c r="I4294" s="43">
        <f t="shared" ref="I4294:I4357" si="203">IF(H4292=3,3,IF(H4293=3,3,IF(H4293=2,2,H4294)))</f>
        <v>3</v>
      </c>
    </row>
    <row r="4295" spans="3:9" hidden="1" x14ac:dyDescent="0.25">
      <c r="C4295" s="53">
        <v>44289</v>
      </c>
      <c r="D4295" s="45">
        <v>0.72916666666666663</v>
      </c>
      <c r="E4295" s="45" t="s">
        <v>261</v>
      </c>
      <c r="F4295" s="54">
        <v>9</v>
      </c>
      <c r="G4295" s="52">
        <f t="shared" si="201"/>
        <v>2239</v>
      </c>
      <c r="H4295" s="45">
        <f t="shared" si="202"/>
        <v>3</v>
      </c>
      <c r="I4295" s="43">
        <f t="shared" si="203"/>
        <v>3</v>
      </c>
    </row>
    <row r="4296" spans="3:9" hidden="1" x14ac:dyDescent="0.25">
      <c r="C4296" s="53">
        <v>44289</v>
      </c>
      <c r="D4296" s="45">
        <v>0.72916666666666663</v>
      </c>
      <c r="E4296" s="45" t="s">
        <v>261</v>
      </c>
      <c r="F4296" s="54">
        <v>9</v>
      </c>
      <c r="G4296" s="52">
        <f t="shared" si="201"/>
        <v>2239</v>
      </c>
      <c r="H4296" s="45">
        <f t="shared" si="202"/>
        <v>2</v>
      </c>
      <c r="I4296" s="43">
        <f t="shared" si="203"/>
        <v>3</v>
      </c>
    </row>
    <row r="4297" spans="3:9" hidden="1" x14ac:dyDescent="0.25">
      <c r="C4297" s="53">
        <v>44289</v>
      </c>
      <c r="D4297" s="45">
        <v>0.72916666666666663</v>
      </c>
      <c r="E4297" s="45" t="s">
        <v>261</v>
      </c>
      <c r="F4297" s="54">
        <v>9</v>
      </c>
      <c r="G4297" s="52">
        <f t="shared" si="201"/>
        <v>2239</v>
      </c>
      <c r="H4297" s="45">
        <f t="shared" si="202"/>
        <v>1</v>
      </c>
      <c r="I4297" s="43">
        <f t="shared" si="203"/>
        <v>3</v>
      </c>
    </row>
    <row r="4298" spans="3:9" hidden="1" x14ac:dyDescent="0.25">
      <c r="C4298" s="53">
        <v>44296</v>
      </c>
      <c r="D4298" s="45">
        <v>0.54166666666666663</v>
      </c>
      <c r="E4298" s="45" t="s">
        <v>261</v>
      </c>
      <c r="F4298" s="54">
        <v>2</v>
      </c>
      <c r="G4298" s="52">
        <f t="shared" si="201"/>
        <v>2240</v>
      </c>
      <c r="H4298" s="45">
        <f t="shared" si="202"/>
        <v>1</v>
      </c>
      <c r="I4298" s="43">
        <f t="shared" si="203"/>
        <v>1</v>
      </c>
    </row>
    <row r="4299" spans="3:9" hidden="1" x14ac:dyDescent="0.25">
      <c r="C4299" s="53">
        <v>44296</v>
      </c>
      <c r="D4299" s="45">
        <v>0.59027777777777779</v>
      </c>
      <c r="E4299" s="45" t="s">
        <v>261</v>
      </c>
      <c r="F4299" s="54">
        <v>4</v>
      </c>
      <c r="G4299" s="52">
        <f t="shared" si="201"/>
        <v>2241</v>
      </c>
      <c r="H4299" s="45">
        <f t="shared" si="202"/>
        <v>3</v>
      </c>
      <c r="I4299" s="43">
        <f t="shared" si="203"/>
        <v>3</v>
      </c>
    </row>
    <row r="4300" spans="3:9" hidden="1" x14ac:dyDescent="0.25">
      <c r="C4300" s="53">
        <v>44296</v>
      </c>
      <c r="D4300" s="45">
        <v>0.59027777777777779</v>
      </c>
      <c r="E4300" s="45" t="s">
        <v>261</v>
      </c>
      <c r="F4300" s="54">
        <v>4</v>
      </c>
      <c r="G4300" s="52">
        <f t="shared" si="201"/>
        <v>2241</v>
      </c>
      <c r="H4300" s="45">
        <f t="shared" si="202"/>
        <v>2</v>
      </c>
      <c r="I4300" s="43">
        <f t="shared" si="203"/>
        <v>3</v>
      </c>
    </row>
    <row r="4301" spans="3:9" hidden="1" x14ac:dyDescent="0.25">
      <c r="C4301" s="53">
        <v>44296</v>
      </c>
      <c r="D4301" s="45">
        <v>0.59027777777777779</v>
      </c>
      <c r="E4301" s="45" t="s">
        <v>261</v>
      </c>
      <c r="F4301" s="54">
        <v>4</v>
      </c>
      <c r="G4301" s="52">
        <f t="shared" si="201"/>
        <v>2241</v>
      </c>
      <c r="H4301" s="45">
        <f t="shared" si="202"/>
        <v>1</v>
      </c>
      <c r="I4301" s="43">
        <f t="shared" si="203"/>
        <v>3</v>
      </c>
    </row>
    <row r="4302" spans="3:9" hidden="1" x14ac:dyDescent="0.25">
      <c r="C4302" s="53">
        <v>44296</v>
      </c>
      <c r="D4302" s="45">
        <v>0.67708333333333337</v>
      </c>
      <c r="E4302" s="45" t="s">
        <v>261</v>
      </c>
      <c r="F4302" s="54">
        <v>7</v>
      </c>
      <c r="G4302" s="52">
        <f t="shared" si="201"/>
        <v>2242</v>
      </c>
      <c r="H4302" s="45">
        <f t="shared" si="202"/>
        <v>3</v>
      </c>
      <c r="I4302" s="43">
        <f t="shared" si="203"/>
        <v>3</v>
      </c>
    </row>
    <row r="4303" spans="3:9" hidden="1" x14ac:dyDescent="0.25">
      <c r="C4303" s="53">
        <v>44296</v>
      </c>
      <c r="D4303" s="45">
        <v>0.67708333333333337</v>
      </c>
      <c r="E4303" s="45" t="s">
        <v>261</v>
      </c>
      <c r="F4303" s="54">
        <v>7</v>
      </c>
      <c r="G4303" s="52">
        <f t="shared" si="201"/>
        <v>2242</v>
      </c>
      <c r="H4303" s="45">
        <f t="shared" si="202"/>
        <v>2</v>
      </c>
      <c r="I4303" s="43">
        <f t="shared" si="203"/>
        <v>3</v>
      </c>
    </row>
    <row r="4304" spans="3:9" hidden="1" x14ac:dyDescent="0.25">
      <c r="C4304" s="53">
        <v>44296</v>
      </c>
      <c r="D4304" s="45">
        <v>0.67708333333333337</v>
      </c>
      <c r="E4304" s="45" t="s">
        <v>261</v>
      </c>
      <c r="F4304" s="54">
        <v>7</v>
      </c>
      <c r="G4304" s="52">
        <f t="shared" si="201"/>
        <v>2242</v>
      </c>
      <c r="H4304" s="45">
        <f t="shared" si="202"/>
        <v>1</v>
      </c>
      <c r="I4304" s="43">
        <f t="shared" si="203"/>
        <v>3</v>
      </c>
    </row>
    <row r="4305" spans="3:9" hidden="1" x14ac:dyDescent="0.25">
      <c r="C4305" s="53">
        <v>44296</v>
      </c>
      <c r="D4305" s="45">
        <v>0.70138888888888884</v>
      </c>
      <c r="E4305" s="45" t="s">
        <v>261</v>
      </c>
      <c r="F4305" s="54">
        <v>8</v>
      </c>
      <c r="G4305" s="52">
        <f t="shared" si="201"/>
        <v>2243</v>
      </c>
      <c r="H4305" s="45">
        <f t="shared" si="202"/>
        <v>3</v>
      </c>
      <c r="I4305" s="43">
        <f t="shared" si="203"/>
        <v>3</v>
      </c>
    </row>
    <row r="4306" spans="3:9" hidden="1" x14ac:dyDescent="0.25">
      <c r="C4306" s="53">
        <v>44296</v>
      </c>
      <c r="D4306" s="45">
        <v>0.70138888888888884</v>
      </c>
      <c r="E4306" s="45" t="s">
        <v>261</v>
      </c>
      <c r="F4306" s="54">
        <v>8</v>
      </c>
      <c r="G4306" s="52">
        <f t="shared" si="201"/>
        <v>2243</v>
      </c>
      <c r="H4306" s="45">
        <f t="shared" si="202"/>
        <v>2</v>
      </c>
      <c r="I4306" s="43">
        <f t="shared" si="203"/>
        <v>3</v>
      </c>
    </row>
    <row r="4307" spans="3:9" hidden="1" x14ac:dyDescent="0.25">
      <c r="C4307" s="53">
        <v>44296</v>
      </c>
      <c r="D4307" s="45">
        <v>0.70138888888888884</v>
      </c>
      <c r="E4307" s="45" t="s">
        <v>261</v>
      </c>
      <c r="F4307" s="54">
        <v>8</v>
      </c>
      <c r="G4307" s="52">
        <f t="shared" si="201"/>
        <v>2243</v>
      </c>
      <c r="H4307" s="45">
        <f t="shared" si="202"/>
        <v>1</v>
      </c>
      <c r="I4307" s="43">
        <f t="shared" si="203"/>
        <v>3</v>
      </c>
    </row>
    <row r="4308" spans="3:9" hidden="1" x14ac:dyDescent="0.25">
      <c r="C4308" s="53">
        <v>44296</v>
      </c>
      <c r="D4308" s="45">
        <v>0.72569444444444453</v>
      </c>
      <c r="E4308" s="45" t="s">
        <v>261</v>
      </c>
      <c r="F4308" s="54">
        <v>9</v>
      </c>
      <c r="G4308" s="52">
        <f t="shared" si="201"/>
        <v>2244</v>
      </c>
      <c r="H4308" s="45">
        <f t="shared" si="202"/>
        <v>3</v>
      </c>
      <c r="I4308" s="43">
        <f t="shared" si="203"/>
        <v>3</v>
      </c>
    </row>
    <row r="4309" spans="3:9" hidden="1" x14ac:dyDescent="0.25">
      <c r="C4309" s="53">
        <v>44296</v>
      </c>
      <c r="D4309" s="45">
        <v>0.72569444444444453</v>
      </c>
      <c r="E4309" s="45" t="s">
        <v>261</v>
      </c>
      <c r="F4309" s="54">
        <v>9</v>
      </c>
      <c r="G4309" s="52">
        <f t="shared" si="201"/>
        <v>2244</v>
      </c>
      <c r="H4309" s="45">
        <f t="shared" si="202"/>
        <v>2</v>
      </c>
      <c r="I4309" s="43">
        <f t="shared" si="203"/>
        <v>3</v>
      </c>
    </row>
    <row r="4310" spans="3:9" hidden="1" x14ac:dyDescent="0.25">
      <c r="C4310" s="53">
        <v>44296</v>
      </c>
      <c r="D4310" s="45">
        <v>0.72569444444444453</v>
      </c>
      <c r="E4310" s="45" t="s">
        <v>261</v>
      </c>
      <c r="F4310" s="54">
        <v>9</v>
      </c>
      <c r="G4310" s="52">
        <f t="shared" si="201"/>
        <v>2244</v>
      </c>
      <c r="H4310" s="45">
        <f t="shared" si="202"/>
        <v>1</v>
      </c>
      <c r="I4310" s="43">
        <f t="shared" si="203"/>
        <v>3</v>
      </c>
    </row>
    <row r="4311" spans="3:9" x14ac:dyDescent="0.25">
      <c r="C4311" s="53">
        <v>44303</v>
      </c>
      <c r="D4311" s="45">
        <v>0.51388888888888895</v>
      </c>
      <c r="E4311" s="45" t="s">
        <v>261</v>
      </c>
      <c r="F4311" s="54">
        <v>1</v>
      </c>
      <c r="G4311" s="52">
        <f t="shared" si="201"/>
        <v>2245</v>
      </c>
      <c r="H4311" s="45">
        <f t="shared" si="202"/>
        <v>2</v>
      </c>
      <c r="I4311" s="43">
        <f t="shared" si="203"/>
        <v>2</v>
      </c>
    </row>
    <row r="4312" spans="3:9" x14ac:dyDescent="0.25">
      <c r="C4312" s="53">
        <v>44303</v>
      </c>
      <c r="D4312" s="45">
        <v>0.51388888888888895</v>
      </c>
      <c r="E4312" s="45" t="s">
        <v>261</v>
      </c>
      <c r="F4312" s="54">
        <v>1</v>
      </c>
      <c r="G4312" s="52">
        <f t="shared" si="201"/>
        <v>2245</v>
      </c>
      <c r="H4312" s="45">
        <f t="shared" si="202"/>
        <v>1</v>
      </c>
      <c r="I4312" s="43">
        <f t="shared" si="203"/>
        <v>2</v>
      </c>
    </row>
    <row r="4313" spans="3:9" x14ac:dyDescent="0.25">
      <c r="C4313" s="53">
        <v>44303</v>
      </c>
      <c r="D4313" s="45">
        <v>0.58680555555555558</v>
      </c>
      <c r="E4313" s="45" t="s">
        <v>261</v>
      </c>
      <c r="F4313" s="54">
        <v>4</v>
      </c>
      <c r="G4313" s="52">
        <f t="shared" si="201"/>
        <v>2246</v>
      </c>
      <c r="H4313" s="45">
        <f t="shared" si="202"/>
        <v>2</v>
      </c>
      <c r="I4313" s="43">
        <f t="shared" si="203"/>
        <v>2</v>
      </c>
    </row>
    <row r="4314" spans="3:9" x14ac:dyDescent="0.25">
      <c r="C4314" s="53">
        <v>44303</v>
      </c>
      <c r="D4314" s="45">
        <v>0.58680555555555558</v>
      </c>
      <c r="E4314" s="45" t="s">
        <v>261</v>
      </c>
      <c r="F4314" s="54">
        <v>4</v>
      </c>
      <c r="G4314" s="52">
        <f t="shared" si="201"/>
        <v>2246</v>
      </c>
      <c r="H4314" s="45">
        <f t="shared" si="202"/>
        <v>1</v>
      </c>
      <c r="I4314" s="43">
        <f t="shared" si="203"/>
        <v>2</v>
      </c>
    </row>
    <row r="4315" spans="3:9" hidden="1" x14ac:dyDescent="0.25">
      <c r="C4315" s="53">
        <v>44303</v>
      </c>
      <c r="D4315" s="45">
        <v>0.67013888888888884</v>
      </c>
      <c r="E4315" s="45" t="s">
        <v>261</v>
      </c>
      <c r="F4315" s="54">
        <v>7</v>
      </c>
      <c r="G4315" s="52">
        <f t="shared" si="201"/>
        <v>2247</v>
      </c>
      <c r="H4315" s="45">
        <f t="shared" si="202"/>
        <v>3</v>
      </c>
      <c r="I4315" s="43">
        <f t="shared" si="203"/>
        <v>3</v>
      </c>
    </row>
    <row r="4316" spans="3:9" hidden="1" x14ac:dyDescent="0.25">
      <c r="C4316" s="53">
        <v>44303</v>
      </c>
      <c r="D4316" s="45">
        <v>0.67013888888888884</v>
      </c>
      <c r="E4316" s="45" t="s">
        <v>261</v>
      </c>
      <c r="F4316" s="54">
        <v>7</v>
      </c>
      <c r="G4316" s="52">
        <f t="shared" si="201"/>
        <v>2247</v>
      </c>
      <c r="H4316" s="45">
        <f t="shared" si="202"/>
        <v>2</v>
      </c>
      <c r="I4316" s="43">
        <f t="shared" si="203"/>
        <v>3</v>
      </c>
    </row>
    <row r="4317" spans="3:9" hidden="1" x14ac:dyDescent="0.25">
      <c r="C4317" s="53">
        <v>44303</v>
      </c>
      <c r="D4317" s="45">
        <v>0.67013888888888884</v>
      </c>
      <c r="E4317" s="45" t="s">
        <v>261</v>
      </c>
      <c r="F4317" s="54">
        <v>7</v>
      </c>
      <c r="G4317" s="52">
        <f t="shared" si="201"/>
        <v>2247</v>
      </c>
      <c r="H4317" s="45">
        <f t="shared" si="202"/>
        <v>1</v>
      </c>
      <c r="I4317" s="43">
        <f t="shared" si="203"/>
        <v>3</v>
      </c>
    </row>
    <row r="4318" spans="3:9" hidden="1" x14ac:dyDescent="0.25">
      <c r="C4318" s="53">
        <v>44303</v>
      </c>
      <c r="D4318" s="45">
        <v>0.69444444444444453</v>
      </c>
      <c r="E4318" s="45" t="s">
        <v>261</v>
      </c>
      <c r="F4318" s="54">
        <v>8</v>
      </c>
      <c r="G4318" s="52">
        <f t="shared" si="201"/>
        <v>2248</v>
      </c>
      <c r="H4318" s="45">
        <f t="shared" si="202"/>
        <v>3</v>
      </c>
      <c r="I4318" s="43">
        <f t="shared" si="203"/>
        <v>3</v>
      </c>
    </row>
    <row r="4319" spans="3:9" hidden="1" x14ac:dyDescent="0.25">
      <c r="C4319" s="53">
        <v>44303</v>
      </c>
      <c r="D4319" s="45">
        <v>0.69444444444444453</v>
      </c>
      <c r="E4319" s="45" t="s">
        <v>261</v>
      </c>
      <c r="F4319" s="54">
        <v>8</v>
      </c>
      <c r="G4319" s="52">
        <f t="shared" si="201"/>
        <v>2248</v>
      </c>
      <c r="H4319" s="45">
        <f t="shared" si="202"/>
        <v>2</v>
      </c>
      <c r="I4319" s="43">
        <f t="shared" si="203"/>
        <v>3</v>
      </c>
    </row>
    <row r="4320" spans="3:9" hidden="1" x14ac:dyDescent="0.25">
      <c r="C4320" s="53">
        <v>44303</v>
      </c>
      <c r="D4320" s="45">
        <v>0.69444444444444453</v>
      </c>
      <c r="E4320" s="45" t="s">
        <v>261</v>
      </c>
      <c r="F4320" s="54">
        <v>8</v>
      </c>
      <c r="G4320" s="52">
        <f t="shared" si="201"/>
        <v>2248</v>
      </c>
      <c r="H4320" s="45">
        <f t="shared" si="202"/>
        <v>1</v>
      </c>
      <c r="I4320" s="43">
        <f t="shared" si="203"/>
        <v>3</v>
      </c>
    </row>
    <row r="4321" spans="3:9" hidden="1" x14ac:dyDescent="0.25">
      <c r="C4321" s="53">
        <v>44303</v>
      </c>
      <c r="D4321" s="45">
        <v>0.72222222222222221</v>
      </c>
      <c r="E4321" s="45" t="s">
        <v>261</v>
      </c>
      <c r="F4321" s="54">
        <v>9</v>
      </c>
      <c r="G4321" s="52">
        <f t="shared" si="201"/>
        <v>2249</v>
      </c>
      <c r="H4321" s="45">
        <f t="shared" si="202"/>
        <v>3</v>
      </c>
      <c r="I4321" s="43">
        <f t="shared" si="203"/>
        <v>3</v>
      </c>
    </row>
    <row r="4322" spans="3:9" hidden="1" x14ac:dyDescent="0.25">
      <c r="C4322" s="53">
        <v>44303</v>
      </c>
      <c r="D4322" s="45">
        <v>0.72222222222222221</v>
      </c>
      <c r="E4322" s="45" t="s">
        <v>261</v>
      </c>
      <c r="F4322" s="54">
        <v>9</v>
      </c>
      <c r="G4322" s="52">
        <f t="shared" si="201"/>
        <v>2249</v>
      </c>
      <c r="H4322" s="45">
        <f t="shared" si="202"/>
        <v>2</v>
      </c>
      <c r="I4322" s="43">
        <f t="shared" si="203"/>
        <v>3</v>
      </c>
    </row>
    <row r="4323" spans="3:9" hidden="1" x14ac:dyDescent="0.25">
      <c r="C4323" s="53">
        <v>44303</v>
      </c>
      <c r="D4323" s="45">
        <v>0.72222222222222221</v>
      </c>
      <c r="E4323" s="45" t="s">
        <v>261</v>
      </c>
      <c r="F4323" s="54">
        <v>9</v>
      </c>
      <c r="G4323" s="52">
        <f t="shared" si="201"/>
        <v>2249</v>
      </c>
      <c r="H4323" s="45">
        <f t="shared" si="202"/>
        <v>1</v>
      </c>
      <c r="I4323" s="43">
        <f t="shared" si="203"/>
        <v>3</v>
      </c>
    </row>
    <row r="4324" spans="3:9" hidden="1" x14ac:dyDescent="0.25">
      <c r="C4324" s="53">
        <v>44310</v>
      </c>
      <c r="D4324" s="45">
        <v>0.58333333333333337</v>
      </c>
      <c r="E4324" s="45" t="s">
        <v>261</v>
      </c>
      <c r="F4324" s="54">
        <v>4</v>
      </c>
      <c r="G4324" s="52">
        <f t="shared" si="201"/>
        <v>2250</v>
      </c>
      <c r="H4324" s="45">
        <f t="shared" si="202"/>
        <v>3</v>
      </c>
      <c r="I4324" s="43">
        <f t="shared" si="203"/>
        <v>3</v>
      </c>
    </row>
    <row r="4325" spans="3:9" hidden="1" x14ac:dyDescent="0.25">
      <c r="C4325" s="53">
        <v>44310</v>
      </c>
      <c r="D4325" s="45">
        <v>0.58333333333333337</v>
      </c>
      <c r="E4325" s="45" t="s">
        <v>261</v>
      </c>
      <c r="F4325" s="54">
        <v>4</v>
      </c>
      <c r="G4325" s="52">
        <f t="shared" si="201"/>
        <v>2250</v>
      </c>
      <c r="H4325" s="45">
        <f t="shared" si="202"/>
        <v>2</v>
      </c>
      <c r="I4325" s="43">
        <f t="shared" si="203"/>
        <v>3</v>
      </c>
    </row>
    <row r="4326" spans="3:9" hidden="1" x14ac:dyDescent="0.25">
      <c r="C4326" s="53">
        <v>44310</v>
      </c>
      <c r="D4326" s="45">
        <v>0.58333333333333337</v>
      </c>
      <c r="E4326" s="45" t="s">
        <v>261</v>
      </c>
      <c r="F4326" s="54">
        <v>4</v>
      </c>
      <c r="G4326" s="52">
        <f t="shared" si="201"/>
        <v>2250</v>
      </c>
      <c r="H4326" s="45">
        <f t="shared" si="202"/>
        <v>1</v>
      </c>
      <c r="I4326" s="43">
        <f t="shared" si="203"/>
        <v>3</v>
      </c>
    </row>
    <row r="4327" spans="3:9" hidden="1" x14ac:dyDescent="0.25">
      <c r="C4327" s="53">
        <v>44310</v>
      </c>
      <c r="D4327" s="45">
        <v>0.63541666666666663</v>
      </c>
      <c r="E4327" s="45" t="s">
        <v>261</v>
      </c>
      <c r="F4327" s="54">
        <v>6</v>
      </c>
      <c r="G4327" s="52">
        <f t="shared" si="201"/>
        <v>2251</v>
      </c>
      <c r="H4327" s="45">
        <f t="shared" si="202"/>
        <v>3</v>
      </c>
      <c r="I4327" s="43">
        <f t="shared" si="203"/>
        <v>3</v>
      </c>
    </row>
    <row r="4328" spans="3:9" hidden="1" x14ac:dyDescent="0.25">
      <c r="C4328" s="53">
        <v>44310</v>
      </c>
      <c r="D4328" s="45">
        <v>0.63541666666666663</v>
      </c>
      <c r="E4328" s="45" t="s">
        <v>261</v>
      </c>
      <c r="F4328" s="54">
        <v>6</v>
      </c>
      <c r="G4328" s="52">
        <f t="shared" si="201"/>
        <v>2251</v>
      </c>
      <c r="H4328" s="45">
        <f t="shared" si="202"/>
        <v>2</v>
      </c>
      <c r="I4328" s="43">
        <f t="shared" si="203"/>
        <v>3</v>
      </c>
    </row>
    <row r="4329" spans="3:9" hidden="1" x14ac:dyDescent="0.25">
      <c r="C4329" s="53">
        <v>44310</v>
      </c>
      <c r="D4329" s="45">
        <v>0.63541666666666663</v>
      </c>
      <c r="E4329" s="45" t="s">
        <v>261</v>
      </c>
      <c r="F4329" s="54">
        <v>6</v>
      </c>
      <c r="G4329" s="52">
        <f t="shared" si="201"/>
        <v>2251</v>
      </c>
      <c r="H4329" s="45">
        <f t="shared" si="202"/>
        <v>1</v>
      </c>
      <c r="I4329" s="43">
        <f t="shared" si="203"/>
        <v>3</v>
      </c>
    </row>
    <row r="4330" spans="3:9" hidden="1" x14ac:dyDescent="0.25">
      <c r="C4330" s="53">
        <v>44310</v>
      </c>
      <c r="D4330" s="45">
        <v>0.66319444444444442</v>
      </c>
      <c r="E4330" s="45" t="s">
        <v>261</v>
      </c>
      <c r="F4330" s="54">
        <v>7</v>
      </c>
      <c r="G4330" s="52">
        <f t="shared" si="201"/>
        <v>2252</v>
      </c>
      <c r="H4330" s="45">
        <f t="shared" si="202"/>
        <v>3</v>
      </c>
      <c r="I4330" s="43">
        <f t="shared" si="203"/>
        <v>3</v>
      </c>
    </row>
    <row r="4331" spans="3:9" hidden="1" x14ac:dyDescent="0.25">
      <c r="C4331" s="53">
        <v>44310</v>
      </c>
      <c r="D4331" s="45">
        <v>0.66319444444444442</v>
      </c>
      <c r="E4331" s="45" t="s">
        <v>261</v>
      </c>
      <c r="F4331" s="54">
        <v>7</v>
      </c>
      <c r="G4331" s="52">
        <f t="shared" si="201"/>
        <v>2252</v>
      </c>
      <c r="H4331" s="45">
        <f t="shared" si="202"/>
        <v>2</v>
      </c>
      <c r="I4331" s="43">
        <f t="shared" si="203"/>
        <v>3</v>
      </c>
    </row>
    <row r="4332" spans="3:9" hidden="1" x14ac:dyDescent="0.25">
      <c r="C4332" s="53">
        <v>44310</v>
      </c>
      <c r="D4332" s="45">
        <v>0.66319444444444442</v>
      </c>
      <c r="E4332" s="45" t="s">
        <v>261</v>
      </c>
      <c r="F4332" s="54">
        <v>7</v>
      </c>
      <c r="G4332" s="52">
        <f t="shared" si="201"/>
        <v>2252</v>
      </c>
      <c r="H4332" s="45">
        <f t="shared" si="202"/>
        <v>1</v>
      </c>
      <c r="I4332" s="43">
        <f t="shared" si="203"/>
        <v>3</v>
      </c>
    </row>
    <row r="4333" spans="3:9" hidden="1" x14ac:dyDescent="0.25">
      <c r="C4333" s="53">
        <v>44310</v>
      </c>
      <c r="D4333" s="45">
        <v>0.6875</v>
      </c>
      <c r="E4333" s="45" t="s">
        <v>261</v>
      </c>
      <c r="F4333" s="54">
        <v>8</v>
      </c>
      <c r="G4333" s="52">
        <f t="shared" si="201"/>
        <v>2253</v>
      </c>
      <c r="H4333" s="45">
        <f t="shared" si="202"/>
        <v>3</v>
      </c>
      <c r="I4333" s="43">
        <f t="shared" si="203"/>
        <v>3</v>
      </c>
    </row>
    <row r="4334" spans="3:9" hidden="1" x14ac:dyDescent="0.25">
      <c r="C4334" s="53">
        <v>44310</v>
      </c>
      <c r="D4334" s="45">
        <v>0.6875</v>
      </c>
      <c r="E4334" s="45" t="s">
        <v>261</v>
      </c>
      <c r="F4334" s="54">
        <v>8</v>
      </c>
      <c r="G4334" s="52">
        <f t="shared" si="201"/>
        <v>2253</v>
      </c>
      <c r="H4334" s="45">
        <f t="shared" si="202"/>
        <v>2</v>
      </c>
      <c r="I4334" s="43">
        <f t="shared" si="203"/>
        <v>3</v>
      </c>
    </row>
    <row r="4335" spans="3:9" hidden="1" x14ac:dyDescent="0.25">
      <c r="C4335" s="53">
        <v>44310</v>
      </c>
      <c r="D4335" s="45">
        <v>0.6875</v>
      </c>
      <c r="E4335" s="45" t="s">
        <v>261</v>
      </c>
      <c r="F4335" s="54">
        <v>8</v>
      </c>
      <c r="G4335" s="52">
        <f t="shared" si="201"/>
        <v>2253</v>
      </c>
      <c r="H4335" s="45">
        <f t="shared" si="202"/>
        <v>1</v>
      </c>
      <c r="I4335" s="43">
        <f t="shared" si="203"/>
        <v>3</v>
      </c>
    </row>
    <row r="4336" spans="3:9" hidden="1" x14ac:dyDescent="0.25">
      <c r="C4336" s="53">
        <v>44310</v>
      </c>
      <c r="D4336" s="45">
        <v>0.71180555555555547</v>
      </c>
      <c r="E4336" s="45" t="s">
        <v>261</v>
      </c>
      <c r="F4336" s="54">
        <v>9</v>
      </c>
      <c r="G4336" s="52">
        <f t="shared" si="201"/>
        <v>2254</v>
      </c>
      <c r="H4336" s="45">
        <f t="shared" si="202"/>
        <v>3</v>
      </c>
      <c r="I4336" s="43">
        <f t="shared" si="203"/>
        <v>3</v>
      </c>
    </row>
    <row r="4337" spans="3:9" hidden="1" x14ac:dyDescent="0.25">
      <c r="C4337" s="53">
        <v>44310</v>
      </c>
      <c r="D4337" s="45">
        <v>0.71180555555555547</v>
      </c>
      <c r="E4337" s="45" t="s">
        <v>261</v>
      </c>
      <c r="F4337" s="54">
        <v>9</v>
      </c>
      <c r="G4337" s="52">
        <f t="shared" si="201"/>
        <v>2254</v>
      </c>
      <c r="H4337" s="45">
        <f t="shared" si="202"/>
        <v>2</v>
      </c>
      <c r="I4337" s="43">
        <f t="shared" si="203"/>
        <v>3</v>
      </c>
    </row>
    <row r="4338" spans="3:9" hidden="1" x14ac:dyDescent="0.25">
      <c r="C4338" s="53">
        <v>44310</v>
      </c>
      <c r="D4338" s="45">
        <v>0.71180555555555547</v>
      </c>
      <c r="E4338" s="45" t="s">
        <v>261</v>
      </c>
      <c r="F4338" s="54">
        <v>9</v>
      </c>
      <c r="G4338" s="52">
        <f t="shared" si="201"/>
        <v>2254</v>
      </c>
      <c r="H4338" s="45">
        <f t="shared" si="202"/>
        <v>1</v>
      </c>
      <c r="I4338" s="43">
        <f t="shared" si="203"/>
        <v>3</v>
      </c>
    </row>
    <row r="4339" spans="3:9" x14ac:dyDescent="0.25">
      <c r="C4339" s="53">
        <v>44311</v>
      </c>
      <c r="D4339" s="45">
        <v>0.54166666666666663</v>
      </c>
      <c r="E4339" s="45" t="s">
        <v>898</v>
      </c>
      <c r="F4339" s="54">
        <v>1</v>
      </c>
      <c r="G4339" s="52">
        <f t="shared" si="201"/>
        <v>2255</v>
      </c>
      <c r="H4339" s="45">
        <f t="shared" si="202"/>
        <v>2</v>
      </c>
      <c r="I4339" s="43">
        <f t="shared" si="203"/>
        <v>2</v>
      </c>
    </row>
    <row r="4340" spans="3:9" x14ac:dyDescent="0.25">
      <c r="C4340" s="53">
        <v>44311</v>
      </c>
      <c r="D4340" s="45">
        <v>0.54166666666666663</v>
      </c>
      <c r="E4340" s="45" t="s">
        <v>898</v>
      </c>
      <c r="F4340" s="54">
        <v>1</v>
      </c>
      <c r="G4340" s="52">
        <f t="shared" si="201"/>
        <v>2255</v>
      </c>
      <c r="H4340" s="45">
        <f t="shared" si="202"/>
        <v>1</v>
      </c>
      <c r="I4340" s="43">
        <f t="shared" si="203"/>
        <v>2</v>
      </c>
    </row>
    <row r="4341" spans="3:9" hidden="1" x14ac:dyDescent="0.25">
      <c r="C4341" s="53">
        <v>44311</v>
      </c>
      <c r="D4341" s="45">
        <v>0.56597222222222221</v>
      </c>
      <c r="E4341" s="45" t="s">
        <v>898</v>
      </c>
      <c r="F4341" s="54">
        <v>2</v>
      </c>
      <c r="G4341" s="52">
        <f t="shared" si="201"/>
        <v>2256</v>
      </c>
      <c r="H4341" s="45">
        <f t="shared" si="202"/>
        <v>3</v>
      </c>
      <c r="I4341" s="43">
        <f t="shared" si="203"/>
        <v>3</v>
      </c>
    </row>
    <row r="4342" spans="3:9" hidden="1" x14ac:dyDescent="0.25">
      <c r="C4342" s="53">
        <v>44311</v>
      </c>
      <c r="D4342" s="45">
        <v>0.56597222222222221</v>
      </c>
      <c r="E4342" s="45" t="s">
        <v>898</v>
      </c>
      <c r="F4342" s="54">
        <v>2</v>
      </c>
      <c r="G4342" s="52">
        <f t="shared" si="201"/>
        <v>2256</v>
      </c>
      <c r="H4342" s="45">
        <f t="shared" si="202"/>
        <v>2</v>
      </c>
      <c r="I4342" s="43">
        <f t="shared" si="203"/>
        <v>3</v>
      </c>
    </row>
    <row r="4343" spans="3:9" hidden="1" x14ac:dyDescent="0.25">
      <c r="C4343" s="53">
        <v>44311</v>
      </c>
      <c r="D4343" s="45">
        <v>0.56597222222222221</v>
      </c>
      <c r="E4343" s="45" t="s">
        <v>898</v>
      </c>
      <c r="F4343" s="54">
        <v>2</v>
      </c>
      <c r="G4343" s="52">
        <f t="shared" si="201"/>
        <v>2256</v>
      </c>
      <c r="H4343" s="45">
        <f t="shared" si="202"/>
        <v>1</v>
      </c>
      <c r="I4343" s="43">
        <f t="shared" si="203"/>
        <v>3</v>
      </c>
    </row>
    <row r="4344" spans="3:9" hidden="1" x14ac:dyDescent="0.25">
      <c r="C4344" s="53">
        <v>44311</v>
      </c>
      <c r="D4344" s="45">
        <v>0.59027777777777779</v>
      </c>
      <c r="E4344" s="45" t="s">
        <v>898</v>
      </c>
      <c r="F4344" s="54">
        <v>3</v>
      </c>
      <c r="G4344" s="52">
        <f t="shared" si="201"/>
        <v>2257</v>
      </c>
      <c r="H4344" s="45">
        <f t="shared" si="202"/>
        <v>3</v>
      </c>
      <c r="I4344" s="43">
        <f t="shared" si="203"/>
        <v>3</v>
      </c>
    </row>
    <row r="4345" spans="3:9" hidden="1" x14ac:dyDescent="0.25">
      <c r="C4345" s="53">
        <v>44311</v>
      </c>
      <c r="D4345" s="45">
        <v>0.59027777777777779</v>
      </c>
      <c r="E4345" s="45" t="s">
        <v>898</v>
      </c>
      <c r="F4345" s="54">
        <v>3</v>
      </c>
      <c r="G4345" s="52">
        <f t="shared" si="201"/>
        <v>2257</v>
      </c>
      <c r="H4345" s="45">
        <f t="shared" si="202"/>
        <v>2</v>
      </c>
      <c r="I4345" s="43">
        <f t="shared" si="203"/>
        <v>3</v>
      </c>
    </row>
    <row r="4346" spans="3:9" hidden="1" x14ac:dyDescent="0.25">
      <c r="C4346" s="53">
        <v>44311</v>
      </c>
      <c r="D4346" s="45">
        <v>0.59027777777777779</v>
      </c>
      <c r="E4346" s="45" t="s">
        <v>898</v>
      </c>
      <c r="F4346" s="54">
        <v>3</v>
      </c>
      <c r="G4346" s="52">
        <f t="shared" si="201"/>
        <v>2257</v>
      </c>
      <c r="H4346" s="45">
        <f t="shared" si="202"/>
        <v>1</v>
      </c>
      <c r="I4346" s="43">
        <f t="shared" si="203"/>
        <v>3</v>
      </c>
    </row>
    <row r="4347" spans="3:9" hidden="1" x14ac:dyDescent="0.25">
      <c r="C4347" s="53">
        <v>44311</v>
      </c>
      <c r="D4347" s="45">
        <v>0.6875</v>
      </c>
      <c r="E4347" s="45" t="s">
        <v>898</v>
      </c>
      <c r="F4347" s="54">
        <v>7</v>
      </c>
      <c r="G4347" s="52">
        <f t="shared" si="201"/>
        <v>2258</v>
      </c>
      <c r="H4347" s="45">
        <f t="shared" si="202"/>
        <v>3</v>
      </c>
      <c r="I4347" s="43">
        <f t="shared" si="203"/>
        <v>3</v>
      </c>
    </row>
    <row r="4348" spans="3:9" hidden="1" x14ac:dyDescent="0.25">
      <c r="C4348" s="53">
        <v>44311</v>
      </c>
      <c r="D4348" s="45">
        <v>0.6875</v>
      </c>
      <c r="E4348" s="45" t="s">
        <v>898</v>
      </c>
      <c r="F4348" s="54">
        <v>7</v>
      </c>
      <c r="G4348" s="52">
        <f t="shared" si="201"/>
        <v>2258</v>
      </c>
      <c r="H4348" s="45">
        <f t="shared" si="202"/>
        <v>2</v>
      </c>
      <c r="I4348" s="43">
        <f t="shared" si="203"/>
        <v>3</v>
      </c>
    </row>
    <row r="4349" spans="3:9" hidden="1" x14ac:dyDescent="0.25">
      <c r="C4349" s="53">
        <v>44311</v>
      </c>
      <c r="D4349" s="45">
        <v>0.6875</v>
      </c>
      <c r="E4349" s="45" t="s">
        <v>898</v>
      </c>
      <c r="F4349" s="54">
        <v>7</v>
      </c>
      <c r="G4349" s="52">
        <f t="shared" si="201"/>
        <v>2258</v>
      </c>
      <c r="H4349" s="45">
        <f t="shared" si="202"/>
        <v>1</v>
      </c>
      <c r="I4349" s="43">
        <f t="shared" si="203"/>
        <v>3</v>
      </c>
    </row>
    <row r="4350" spans="3:9" hidden="1" x14ac:dyDescent="0.25">
      <c r="C4350" s="53">
        <v>44317</v>
      </c>
      <c r="D4350" s="45">
        <v>0.54861111111111105</v>
      </c>
      <c r="E4350" s="45" t="s">
        <v>904</v>
      </c>
      <c r="F4350" s="54">
        <v>3</v>
      </c>
      <c r="G4350" s="52">
        <f t="shared" si="201"/>
        <v>2259</v>
      </c>
      <c r="H4350" s="45">
        <f t="shared" si="202"/>
        <v>3</v>
      </c>
      <c r="I4350" s="43">
        <f t="shared" si="203"/>
        <v>3</v>
      </c>
    </row>
    <row r="4351" spans="3:9" hidden="1" x14ac:dyDescent="0.25">
      <c r="C4351" s="53">
        <v>44317</v>
      </c>
      <c r="D4351" s="45">
        <v>0.54861111111111105</v>
      </c>
      <c r="E4351" s="45" t="s">
        <v>904</v>
      </c>
      <c r="F4351" s="54">
        <v>3</v>
      </c>
      <c r="G4351" s="52">
        <f t="shared" si="201"/>
        <v>2259</v>
      </c>
      <c r="H4351" s="45">
        <f t="shared" si="202"/>
        <v>2</v>
      </c>
      <c r="I4351" s="43">
        <f t="shared" si="203"/>
        <v>3</v>
      </c>
    </row>
    <row r="4352" spans="3:9" hidden="1" x14ac:dyDescent="0.25">
      <c r="C4352" s="53">
        <v>44317</v>
      </c>
      <c r="D4352" s="45">
        <v>0.54861111111111105</v>
      </c>
      <c r="E4352" s="45" t="s">
        <v>904</v>
      </c>
      <c r="F4352" s="54">
        <v>3</v>
      </c>
      <c r="G4352" s="52">
        <f t="shared" si="201"/>
        <v>2259</v>
      </c>
      <c r="H4352" s="45">
        <f t="shared" si="202"/>
        <v>1</v>
      </c>
      <c r="I4352" s="43">
        <f t="shared" si="203"/>
        <v>3</v>
      </c>
    </row>
    <row r="4353" spans="3:9" hidden="1" x14ac:dyDescent="0.25">
      <c r="C4353" s="53">
        <v>44317</v>
      </c>
      <c r="D4353" s="45">
        <v>0.57291666666666663</v>
      </c>
      <c r="E4353" s="45" t="s">
        <v>904</v>
      </c>
      <c r="F4353" s="54">
        <v>4</v>
      </c>
      <c r="G4353" s="52">
        <f t="shared" si="201"/>
        <v>2260</v>
      </c>
      <c r="H4353" s="45">
        <f t="shared" si="202"/>
        <v>3</v>
      </c>
      <c r="I4353" s="43">
        <f t="shared" si="203"/>
        <v>3</v>
      </c>
    </row>
    <row r="4354" spans="3:9" hidden="1" x14ac:dyDescent="0.25">
      <c r="C4354" s="53">
        <v>44317</v>
      </c>
      <c r="D4354" s="45">
        <v>0.57291666666666663</v>
      </c>
      <c r="E4354" s="45" t="s">
        <v>904</v>
      </c>
      <c r="F4354" s="54">
        <v>4</v>
      </c>
      <c r="G4354" s="52">
        <f t="shared" si="201"/>
        <v>2260</v>
      </c>
      <c r="H4354" s="45">
        <f t="shared" si="202"/>
        <v>2</v>
      </c>
      <c r="I4354" s="43">
        <f t="shared" si="203"/>
        <v>3</v>
      </c>
    </row>
    <row r="4355" spans="3:9" hidden="1" x14ac:dyDescent="0.25">
      <c r="C4355" s="53">
        <v>44317</v>
      </c>
      <c r="D4355" s="45">
        <v>0.57291666666666663</v>
      </c>
      <c r="E4355" s="45" t="s">
        <v>904</v>
      </c>
      <c r="F4355" s="54">
        <v>4</v>
      </c>
      <c r="G4355" s="52">
        <f t="shared" si="201"/>
        <v>2260</v>
      </c>
      <c r="H4355" s="45">
        <f t="shared" si="202"/>
        <v>1</v>
      </c>
      <c r="I4355" s="43">
        <f t="shared" si="203"/>
        <v>3</v>
      </c>
    </row>
    <row r="4356" spans="3:9" hidden="1" x14ac:dyDescent="0.25">
      <c r="C4356" s="53">
        <v>44317</v>
      </c>
      <c r="D4356" s="45">
        <v>0.59722222222222221</v>
      </c>
      <c r="E4356" s="45" t="s">
        <v>904</v>
      </c>
      <c r="F4356" s="54">
        <v>5</v>
      </c>
      <c r="G4356" s="52">
        <f t="shared" si="201"/>
        <v>2261</v>
      </c>
      <c r="H4356" s="45">
        <f t="shared" si="202"/>
        <v>3</v>
      </c>
      <c r="I4356" s="43">
        <f t="shared" si="203"/>
        <v>3</v>
      </c>
    </row>
    <row r="4357" spans="3:9" hidden="1" x14ac:dyDescent="0.25">
      <c r="C4357" s="53">
        <v>44317</v>
      </c>
      <c r="D4357" s="45">
        <v>0.59722222222222221</v>
      </c>
      <c r="E4357" s="45" t="s">
        <v>904</v>
      </c>
      <c r="F4357" s="54">
        <v>5</v>
      </c>
      <c r="G4357" s="52">
        <f t="shared" ref="G4357:G4420" si="204">IF(AND(C4357=C4356,F4357=F4356),G4356,G4356+1)</f>
        <v>2261</v>
      </c>
      <c r="H4357" s="45">
        <f t="shared" si="202"/>
        <v>2</v>
      </c>
      <c r="I4357" s="43">
        <f t="shared" si="203"/>
        <v>3</v>
      </c>
    </row>
    <row r="4358" spans="3:9" hidden="1" x14ac:dyDescent="0.25">
      <c r="C4358" s="53">
        <v>44317</v>
      </c>
      <c r="D4358" s="45">
        <v>0.59722222222222221</v>
      </c>
      <c r="E4358" s="45" t="s">
        <v>904</v>
      </c>
      <c r="F4358" s="54">
        <v>5</v>
      </c>
      <c r="G4358" s="52">
        <f t="shared" si="204"/>
        <v>2261</v>
      </c>
      <c r="H4358" s="45">
        <f t="shared" ref="H4358:H4421" si="205">IF(G4358=G4360,3,IF(G4358=G4359,2,1))</f>
        <v>1</v>
      </c>
      <c r="I4358" s="43">
        <f t="shared" ref="I4358:I4421" si="206">IF(H4356=3,3,IF(H4357=3,3,IF(H4357=2,2,H4358)))</f>
        <v>3</v>
      </c>
    </row>
    <row r="4359" spans="3:9" hidden="1" x14ac:dyDescent="0.25">
      <c r="C4359" s="53">
        <v>44317</v>
      </c>
      <c r="D4359" s="45">
        <v>0.625</v>
      </c>
      <c r="E4359" s="45" t="s">
        <v>904</v>
      </c>
      <c r="F4359" s="54">
        <v>6</v>
      </c>
      <c r="G4359" s="52">
        <f t="shared" si="204"/>
        <v>2262</v>
      </c>
      <c r="H4359" s="45">
        <f t="shared" si="205"/>
        <v>3</v>
      </c>
      <c r="I4359" s="43">
        <f t="shared" si="206"/>
        <v>3</v>
      </c>
    </row>
    <row r="4360" spans="3:9" hidden="1" x14ac:dyDescent="0.25">
      <c r="C4360" s="53">
        <v>44317</v>
      </c>
      <c r="D4360" s="45">
        <v>0.625</v>
      </c>
      <c r="E4360" s="45" t="s">
        <v>904</v>
      </c>
      <c r="F4360" s="54">
        <v>6</v>
      </c>
      <c r="G4360" s="52">
        <f t="shared" si="204"/>
        <v>2262</v>
      </c>
      <c r="H4360" s="45">
        <f t="shared" si="205"/>
        <v>2</v>
      </c>
      <c r="I4360" s="43">
        <f t="shared" si="206"/>
        <v>3</v>
      </c>
    </row>
    <row r="4361" spans="3:9" hidden="1" x14ac:dyDescent="0.25">
      <c r="C4361" s="53">
        <v>44317</v>
      </c>
      <c r="D4361" s="45">
        <v>0.625</v>
      </c>
      <c r="E4361" s="45" t="s">
        <v>904</v>
      </c>
      <c r="F4361" s="54">
        <v>6</v>
      </c>
      <c r="G4361" s="52">
        <f t="shared" si="204"/>
        <v>2262</v>
      </c>
      <c r="H4361" s="45">
        <f t="shared" si="205"/>
        <v>1</v>
      </c>
      <c r="I4361" s="43">
        <f t="shared" si="206"/>
        <v>3</v>
      </c>
    </row>
    <row r="4362" spans="3:9" hidden="1" x14ac:dyDescent="0.25">
      <c r="C4362" s="53">
        <v>44317</v>
      </c>
      <c r="D4362" s="45">
        <v>0.68055555555555547</v>
      </c>
      <c r="E4362" s="45" t="s">
        <v>904</v>
      </c>
      <c r="F4362" s="54">
        <v>8</v>
      </c>
      <c r="G4362" s="52">
        <f t="shared" si="204"/>
        <v>2263</v>
      </c>
      <c r="H4362" s="45">
        <f t="shared" si="205"/>
        <v>3</v>
      </c>
      <c r="I4362" s="43">
        <f t="shared" si="206"/>
        <v>3</v>
      </c>
    </row>
    <row r="4363" spans="3:9" hidden="1" x14ac:dyDescent="0.25">
      <c r="C4363" s="53">
        <v>44317</v>
      </c>
      <c r="D4363" s="45">
        <v>0.68055555555555547</v>
      </c>
      <c r="E4363" s="45" t="s">
        <v>904</v>
      </c>
      <c r="F4363" s="54">
        <v>8</v>
      </c>
      <c r="G4363" s="52">
        <f t="shared" si="204"/>
        <v>2263</v>
      </c>
      <c r="H4363" s="45">
        <f t="shared" si="205"/>
        <v>2</v>
      </c>
      <c r="I4363" s="43">
        <f t="shared" si="206"/>
        <v>3</v>
      </c>
    </row>
    <row r="4364" spans="3:9" hidden="1" x14ac:dyDescent="0.25">
      <c r="C4364" s="53">
        <v>44317</v>
      </c>
      <c r="D4364" s="45">
        <v>0.68055555555555547</v>
      </c>
      <c r="E4364" s="45" t="s">
        <v>904</v>
      </c>
      <c r="F4364" s="54">
        <v>8</v>
      </c>
      <c r="G4364" s="52">
        <f t="shared" si="204"/>
        <v>2263</v>
      </c>
      <c r="H4364" s="45">
        <f t="shared" si="205"/>
        <v>1</v>
      </c>
      <c r="I4364" s="43">
        <f t="shared" si="206"/>
        <v>3</v>
      </c>
    </row>
    <row r="4365" spans="3:9" x14ac:dyDescent="0.25">
      <c r="C4365" s="53">
        <v>44324</v>
      </c>
      <c r="D4365" s="45">
        <v>0.52083333333333337</v>
      </c>
      <c r="E4365" s="45" t="s">
        <v>261</v>
      </c>
      <c r="F4365" s="54">
        <v>2</v>
      </c>
      <c r="G4365" s="52">
        <f t="shared" si="204"/>
        <v>2264</v>
      </c>
      <c r="H4365" s="45">
        <f t="shared" si="205"/>
        <v>2</v>
      </c>
      <c r="I4365" s="43">
        <f t="shared" si="206"/>
        <v>2</v>
      </c>
    </row>
    <row r="4366" spans="3:9" x14ac:dyDescent="0.25">
      <c r="C4366" s="53">
        <v>44324</v>
      </c>
      <c r="D4366" s="45">
        <v>0.52083333333333337</v>
      </c>
      <c r="E4366" s="45" t="s">
        <v>261</v>
      </c>
      <c r="F4366" s="54">
        <v>2</v>
      </c>
      <c r="G4366" s="52">
        <f t="shared" si="204"/>
        <v>2264</v>
      </c>
      <c r="H4366" s="45">
        <f t="shared" si="205"/>
        <v>1</v>
      </c>
      <c r="I4366" s="43">
        <f t="shared" si="206"/>
        <v>2</v>
      </c>
    </row>
    <row r="4367" spans="3:9" hidden="1" x14ac:dyDescent="0.25">
      <c r="C4367" s="53">
        <v>44324</v>
      </c>
      <c r="D4367" s="45">
        <v>0.54513888888888895</v>
      </c>
      <c r="E4367" s="45" t="s">
        <v>261</v>
      </c>
      <c r="F4367" s="54">
        <v>3</v>
      </c>
      <c r="G4367" s="52">
        <f t="shared" si="204"/>
        <v>2265</v>
      </c>
      <c r="H4367" s="45">
        <f t="shared" si="205"/>
        <v>3</v>
      </c>
      <c r="I4367" s="43">
        <f t="shared" si="206"/>
        <v>3</v>
      </c>
    </row>
    <row r="4368" spans="3:9" hidden="1" x14ac:dyDescent="0.25">
      <c r="C4368" s="53">
        <v>44324</v>
      </c>
      <c r="D4368" s="45">
        <v>0.54513888888888895</v>
      </c>
      <c r="E4368" s="45" t="s">
        <v>261</v>
      </c>
      <c r="F4368" s="54">
        <v>3</v>
      </c>
      <c r="G4368" s="52">
        <f t="shared" si="204"/>
        <v>2265</v>
      </c>
      <c r="H4368" s="45">
        <f t="shared" si="205"/>
        <v>2</v>
      </c>
      <c r="I4368" s="43">
        <f t="shared" si="206"/>
        <v>3</v>
      </c>
    </row>
    <row r="4369" spans="3:9" hidden="1" x14ac:dyDescent="0.25">
      <c r="C4369" s="53">
        <v>44324</v>
      </c>
      <c r="D4369" s="45">
        <v>0.54513888888888895</v>
      </c>
      <c r="E4369" s="45" t="s">
        <v>261</v>
      </c>
      <c r="F4369" s="54">
        <v>3</v>
      </c>
      <c r="G4369" s="52">
        <f t="shared" si="204"/>
        <v>2265</v>
      </c>
      <c r="H4369" s="45">
        <f t="shared" si="205"/>
        <v>1</v>
      </c>
      <c r="I4369" s="43">
        <f t="shared" si="206"/>
        <v>3</v>
      </c>
    </row>
    <row r="4370" spans="3:9" hidden="1" x14ac:dyDescent="0.25">
      <c r="C4370" s="53">
        <v>44324</v>
      </c>
      <c r="D4370" s="45">
        <v>0.59375</v>
      </c>
      <c r="E4370" s="45" t="s">
        <v>261</v>
      </c>
      <c r="F4370" s="54">
        <v>5</v>
      </c>
      <c r="G4370" s="52">
        <f t="shared" si="204"/>
        <v>2266</v>
      </c>
      <c r="H4370" s="45">
        <f t="shared" si="205"/>
        <v>3</v>
      </c>
      <c r="I4370" s="43">
        <f t="shared" si="206"/>
        <v>3</v>
      </c>
    </row>
    <row r="4371" spans="3:9" hidden="1" x14ac:dyDescent="0.25">
      <c r="C4371" s="53">
        <v>44324</v>
      </c>
      <c r="D4371" s="45">
        <v>0.59375</v>
      </c>
      <c r="E4371" s="45" t="s">
        <v>261</v>
      </c>
      <c r="F4371" s="54">
        <v>5</v>
      </c>
      <c r="G4371" s="52">
        <f t="shared" si="204"/>
        <v>2266</v>
      </c>
      <c r="H4371" s="45">
        <f t="shared" si="205"/>
        <v>2</v>
      </c>
      <c r="I4371" s="43">
        <f t="shared" si="206"/>
        <v>3</v>
      </c>
    </row>
    <row r="4372" spans="3:9" hidden="1" x14ac:dyDescent="0.25">
      <c r="C4372" s="53">
        <v>44324</v>
      </c>
      <c r="D4372" s="45">
        <v>0.59375</v>
      </c>
      <c r="E4372" s="45" t="s">
        <v>261</v>
      </c>
      <c r="F4372" s="54">
        <v>5</v>
      </c>
      <c r="G4372" s="52">
        <f t="shared" si="204"/>
        <v>2266</v>
      </c>
      <c r="H4372" s="45">
        <f t="shared" si="205"/>
        <v>1</v>
      </c>
      <c r="I4372" s="43">
        <f t="shared" si="206"/>
        <v>3</v>
      </c>
    </row>
    <row r="4373" spans="3:9" hidden="1" x14ac:dyDescent="0.25">
      <c r="C4373" s="53">
        <v>44324</v>
      </c>
      <c r="D4373" s="45">
        <v>0.62152777777777779</v>
      </c>
      <c r="E4373" s="45" t="s">
        <v>261</v>
      </c>
      <c r="F4373" s="54">
        <v>6</v>
      </c>
      <c r="G4373" s="52">
        <f t="shared" si="204"/>
        <v>2267</v>
      </c>
      <c r="H4373" s="45">
        <f t="shared" si="205"/>
        <v>3</v>
      </c>
      <c r="I4373" s="43">
        <f t="shared" si="206"/>
        <v>3</v>
      </c>
    </row>
    <row r="4374" spans="3:9" hidden="1" x14ac:dyDescent="0.25">
      <c r="C4374" s="53">
        <v>44324</v>
      </c>
      <c r="D4374" s="45">
        <v>0.62152777777777779</v>
      </c>
      <c r="E4374" s="45" t="s">
        <v>261</v>
      </c>
      <c r="F4374" s="54">
        <v>6</v>
      </c>
      <c r="G4374" s="52">
        <f t="shared" si="204"/>
        <v>2267</v>
      </c>
      <c r="H4374" s="45">
        <f t="shared" si="205"/>
        <v>2</v>
      </c>
      <c r="I4374" s="43">
        <f t="shared" si="206"/>
        <v>3</v>
      </c>
    </row>
    <row r="4375" spans="3:9" hidden="1" x14ac:dyDescent="0.25">
      <c r="C4375" s="53">
        <v>44324</v>
      </c>
      <c r="D4375" s="45">
        <v>0.62152777777777779</v>
      </c>
      <c r="E4375" s="45" t="s">
        <v>261</v>
      </c>
      <c r="F4375" s="54">
        <v>6</v>
      </c>
      <c r="G4375" s="52">
        <f t="shared" si="204"/>
        <v>2267</v>
      </c>
      <c r="H4375" s="45">
        <f t="shared" si="205"/>
        <v>1</v>
      </c>
      <c r="I4375" s="43">
        <f t="shared" si="206"/>
        <v>3</v>
      </c>
    </row>
    <row r="4376" spans="3:9" hidden="1" x14ac:dyDescent="0.25">
      <c r="C4376" s="53">
        <v>44331</v>
      </c>
      <c r="D4376" s="45">
        <v>0.53819444444444442</v>
      </c>
      <c r="E4376" s="45" t="s">
        <v>898</v>
      </c>
      <c r="F4376" s="54">
        <v>3</v>
      </c>
      <c r="G4376" s="52">
        <f t="shared" si="204"/>
        <v>2268</v>
      </c>
      <c r="H4376" s="45">
        <f t="shared" si="205"/>
        <v>3</v>
      </c>
      <c r="I4376" s="43">
        <f t="shared" si="206"/>
        <v>3</v>
      </c>
    </row>
    <row r="4377" spans="3:9" hidden="1" x14ac:dyDescent="0.25">
      <c r="C4377" s="53">
        <v>44331</v>
      </c>
      <c r="D4377" s="45">
        <v>0.53819444444444442</v>
      </c>
      <c r="E4377" s="45" t="s">
        <v>898</v>
      </c>
      <c r="F4377" s="54">
        <v>3</v>
      </c>
      <c r="G4377" s="52">
        <f t="shared" si="204"/>
        <v>2268</v>
      </c>
      <c r="H4377" s="45">
        <f t="shared" si="205"/>
        <v>2</v>
      </c>
      <c r="I4377" s="43">
        <f t="shared" si="206"/>
        <v>3</v>
      </c>
    </row>
    <row r="4378" spans="3:9" hidden="1" x14ac:dyDescent="0.25">
      <c r="C4378" s="53">
        <v>44331</v>
      </c>
      <c r="D4378" s="45">
        <v>0.53819444444444442</v>
      </c>
      <c r="E4378" s="45" t="s">
        <v>898</v>
      </c>
      <c r="F4378" s="54">
        <v>3</v>
      </c>
      <c r="G4378" s="52">
        <f t="shared" si="204"/>
        <v>2268</v>
      </c>
      <c r="H4378" s="45">
        <f t="shared" si="205"/>
        <v>1</v>
      </c>
      <c r="I4378" s="43">
        <f t="shared" si="206"/>
        <v>3</v>
      </c>
    </row>
    <row r="4379" spans="3:9" hidden="1" x14ac:dyDescent="0.25">
      <c r="C4379" s="53">
        <v>44331</v>
      </c>
      <c r="D4379" s="45">
        <v>0.5625</v>
      </c>
      <c r="E4379" s="45" t="s">
        <v>898</v>
      </c>
      <c r="F4379" s="54">
        <v>4</v>
      </c>
      <c r="G4379" s="52">
        <f t="shared" si="204"/>
        <v>2269</v>
      </c>
      <c r="H4379" s="45">
        <f t="shared" si="205"/>
        <v>3</v>
      </c>
      <c r="I4379" s="43">
        <f t="shared" si="206"/>
        <v>3</v>
      </c>
    </row>
    <row r="4380" spans="3:9" hidden="1" x14ac:dyDescent="0.25">
      <c r="C4380" s="53">
        <v>44331</v>
      </c>
      <c r="D4380" s="45">
        <v>0.5625</v>
      </c>
      <c r="E4380" s="45" t="s">
        <v>898</v>
      </c>
      <c r="F4380" s="54">
        <v>4</v>
      </c>
      <c r="G4380" s="52">
        <f t="shared" si="204"/>
        <v>2269</v>
      </c>
      <c r="H4380" s="45">
        <f t="shared" si="205"/>
        <v>2</v>
      </c>
      <c r="I4380" s="43">
        <f t="shared" si="206"/>
        <v>3</v>
      </c>
    </row>
    <row r="4381" spans="3:9" hidden="1" x14ac:dyDescent="0.25">
      <c r="C4381" s="53">
        <v>44331</v>
      </c>
      <c r="D4381" s="45">
        <v>0.5625</v>
      </c>
      <c r="E4381" s="45" t="s">
        <v>898</v>
      </c>
      <c r="F4381" s="54">
        <v>4</v>
      </c>
      <c r="G4381" s="52">
        <f t="shared" si="204"/>
        <v>2269</v>
      </c>
      <c r="H4381" s="45">
        <f t="shared" si="205"/>
        <v>1</v>
      </c>
      <c r="I4381" s="43">
        <f t="shared" si="206"/>
        <v>3</v>
      </c>
    </row>
    <row r="4382" spans="3:9" hidden="1" x14ac:dyDescent="0.25">
      <c r="C4382" s="53">
        <v>44331</v>
      </c>
      <c r="D4382" s="45">
        <v>0.59027777777777779</v>
      </c>
      <c r="E4382" s="45" t="s">
        <v>898</v>
      </c>
      <c r="F4382" s="54">
        <v>5</v>
      </c>
      <c r="G4382" s="52">
        <f t="shared" si="204"/>
        <v>2270</v>
      </c>
      <c r="H4382" s="45">
        <f t="shared" si="205"/>
        <v>3</v>
      </c>
      <c r="I4382" s="43">
        <f t="shared" si="206"/>
        <v>3</v>
      </c>
    </row>
    <row r="4383" spans="3:9" hidden="1" x14ac:dyDescent="0.25">
      <c r="C4383" s="53">
        <v>44331</v>
      </c>
      <c r="D4383" s="45">
        <v>0.59027777777777779</v>
      </c>
      <c r="E4383" s="45" t="s">
        <v>898</v>
      </c>
      <c r="F4383" s="54">
        <v>5</v>
      </c>
      <c r="G4383" s="52">
        <f t="shared" si="204"/>
        <v>2270</v>
      </c>
      <c r="H4383" s="45">
        <f t="shared" si="205"/>
        <v>2</v>
      </c>
      <c r="I4383" s="43">
        <f t="shared" si="206"/>
        <v>3</v>
      </c>
    </row>
    <row r="4384" spans="3:9" hidden="1" x14ac:dyDescent="0.25">
      <c r="C4384" s="53">
        <v>44331</v>
      </c>
      <c r="D4384" s="45">
        <v>0.59027777777777779</v>
      </c>
      <c r="E4384" s="45" t="s">
        <v>898</v>
      </c>
      <c r="F4384" s="54">
        <v>5</v>
      </c>
      <c r="G4384" s="52">
        <f t="shared" si="204"/>
        <v>2270</v>
      </c>
      <c r="H4384" s="45">
        <f t="shared" si="205"/>
        <v>1</v>
      </c>
      <c r="I4384" s="43">
        <f t="shared" si="206"/>
        <v>3</v>
      </c>
    </row>
    <row r="4385" spans="3:9" hidden="1" x14ac:dyDescent="0.25">
      <c r="C4385" s="53">
        <v>44331</v>
      </c>
      <c r="D4385" s="45">
        <v>0.61805555555555558</v>
      </c>
      <c r="E4385" s="45" t="s">
        <v>898</v>
      </c>
      <c r="F4385" s="54">
        <v>6</v>
      </c>
      <c r="G4385" s="52">
        <f t="shared" si="204"/>
        <v>2271</v>
      </c>
      <c r="H4385" s="45">
        <f t="shared" si="205"/>
        <v>3</v>
      </c>
      <c r="I4385" s="43">
        <f t="shared" si="206"/>
        <v>3</v>
      </c>
    </row>
    <row r="4386" spans="3:9" hidden="1" x14ac:dyDescent="0.25">
      <c r="C4386" s="53">
        <v>44331</v>
      </c>
      <c r="D4386" s="45">
        <v>0.61805555555555558</v>
      </c>
      <c r="E4386" s="45" t="s">
        <v>898</v>
      </c>
      <c r="F4386" s="54">
        <v>6</v>
      </c>
      <c r="G4386" s="52">
        <f t="shared" si="204"/>
        <v>2271</v>
      </c>
      <c r="H4386" s="45">
        <f t="shared" si="205"/>
        <v>2</v>
      </c>
      <c r="I4386" s="43">
        <f t="shared" si="206"/>
        <v>3</v>
      </c>
    </row>
    <row r="4387" spans="3:9" hidden="1" x14ac:dyDescent="0.25">
      <c r="C4387" s="53">
        <v>44331</v>
      </c>
      <c r="D4387" s="45">
        <v>0.61805555555555558</v>
      </c>
      <c r="E4387" s="45" t="s">
        <v>898</v>
      </c>
      <c r="F4387" s="54">
        <v>6</v>
      </c>
      <c r="G4387" s="52">
        <f t="shared" si="204"/>
        <v>2271</v>
      </c>
      <c r="H4387" s="45">
        <f t="shared" si="205"/>
        <v>1</v>
      </c>
      <c r="I4387" s="43">
        <f t="shared" si="206"/>
        <v>3</v>
      </c>
    </row>
    <row r="4388" spans="3:9" x14ac:dyDescent="0.25">
      <c r="C4388" s="53">
        <v>44331</v>
      </c>
      <c r="D4388" s="45">
        <v>0.67222222222222217</v>
      </c>
      <c r="E4388" s="45" t="s">
        <v>898</v>
      </c>
      <c r="F4388" s="54">
        <v>8</v>
      </c>
      <c r="G4388" s="52">
        <f t="shared" si="204"/>
        <v>2272</v>
      </c>
      <c r="H4388" s="45">
        <f t="shared" si="205"/>
        <v>2</v>
      </c>
      <c r="I4388" s="43">
        <f t="shared" si="206"/>
        <v>2</v>
      </c>
    </row>
    <row r="4389" spans="3:9" x14ac:dyDescent="0.25">
      <c r="C4389" s="53">
        <v>44331</v>
      </c>
      <c r="D4389" s="45">
        <v>0.67222222222222217</v>
      </c>
      <c r="E4389" s="45" t="s">
        <v>898</v>
      </c>
      <c r="F4389" s="54">
        <v>8</v>
      </c>
      <c r="G4389" s="52">
        <f t="shared" si="204"/>
        <v>2272</v>
      </c>
      <c r="H4389" s="45">
        <f t="shared" si="205"/>
        <v>1</v>
      </c>
      <c r="I4389" s="43">
        <f t="shared" si="206"/>
        <v>2</v>
      </c>
    </row>
    <row r="4390" spans="3:9" hidden="1" x14ac:dyDescent="0.25">
      <c r="C4390" s="53">
        <v>44338</v>
      </c>
      <c r="D4390" s="45">
        <v>0.51388888888888895</v>
      </c>
      <c r="E4390" s="45" t="s">
        <v>898</v>
      </c>
      <c r="F4390" s="54">
        <v>2</v>
      </c>
      <c r="G4390" s="52">
        <f t="shared" si="204"/>
        <v>2273</v>
      </c>
      <c r="H4390" s="45">
        <f t="shared" si="205"/>
        <v>3</v>
      </c>
      <c r="I4390" s="43">
        <f t="shared" si="206"/>
        <v>3</v>
      </c>
    </row>
    <row r="4391" spans="3:9" hidden="1" x14ac:dyDescent="0.25">
      <c r="C4391" s="53">
        <v>44338</v>
      </c>
      <c r="D4391" s="45">
        <v>0.51388888888888895</v>
      </c>
      <c r="E4391" s="45" t="s">
        <v>898</v>
      </c>
      <c r="F4391" s="54">
        <v>2</v>
      </c>
      <c r="G4391" s="52">
        <f t="shared" si="204"/>
        <v>2273</v>
      </c>
      <c r="H4391" s="45">
        <f t="shared" si="205"/>
        <v>2</v>
      </c>
      <c r="I4391" s="43">
        <f t="shared" si="206"/>
        <v>3</v>
      </c>
    </row>
    <row r="4392" spans="3:9" hidden="1" x14ac:dyDescent="0.25">
      <c r="C4392" s="53">
        <v>44338</v>
      </c>
      <c r="D4392" s="45">
        <v>0.51388888888888895</v>
      </c>
      <c r="E4392" s="45" t="s">
        <v>898</v>
      </c>
      <c r="F4392" s="54">
        <v>2</v>
      </c>
      <c r="G4392" s="52">
        <f t="shared" si="204"/>
        <v>2273</v>
      </c>
      <c r="H4392" s="45">
        <f t="shared" si="205"/>
        <v>1</v>
      </c>
      <c r="I4392" s="43">
        <f t="shared" si="206"/>
        <v>3</v>
      </c>
    </row>
    <row r="4393" spans="3:9" hidden="1" x14ac:dyDescent="0.25">
      <c r="C4393" s="53">
        <v>44338</v>
      </c>
      <c r="D4393" s="45">
        <v>0.5625</v>
      </c>
      <c r="E4393" s="45" t="s">
        <v>898</v>
      </c>
      <c r="F4393" s="54">
        <v>4</v>
      </c>
      <c r="G4393" s="52">
        <f t="shared" si="204"/>
        <v>2274</v>
      </c>
      <c r="H4393" s="45">
        <f t="shared" si="205"/>
        <v>3</v>
      </c>
      <c r="I4393" s="43">
        <f t="shared" si="206"/>
        <v>3</v>
      </c>
    </row>
    <row r="4394" spans="3:9" hidden="1" x14ac:dyDescent="0.25">
      <c r="C4394" s="53">
        <v>44338</v>
      </c>
      <c r="D4394" s="45">
        <v>0.5625</v>
      </c>
      <c r="E4394" s="45" t="s">
        <v>898</v>
      </c>
      <c r="F4394" s="54">
        <v>4</v>
      </c>
      <c r="G4394" s="52">
        <f t="shared" si="204"/>
        <v>2274</v>
      </c>
      <c r="H4394" s="45">
        <f t="shared" si="205"/>
        <v>2</v>
      </c>
      <c r="I4394" s="43">
        <f t="shared" si="206"/>
        <v>3</v>
      </c>
    </row>
    <row r="4395" spans="3:9" hidden="1" x14ac:dyDescent="0.25">
      <c r="C4395" s="53">
        <v>44338</v>
      </c>
      <c r="D4395" s="45">
        <v>0.5625</v>
      </c>
      <c r="E4395" s="45" t="s">
        <v>898</v>
      </c>
      <c r="F4395" s="54">
        <v>4</v>
      </c>
      <c r="G4395" s="52">
        <f t="shared" si="204"/>
        <v>2274</v>
      </c>
      <c r="H4395" s="45">
        <f t="shared" si="205"/>
        <v>1</v>
      </c>
      <c r="I4395" s="43">
        <f t="shared" si="206"/>
        <v>3</v>
      </c>
    </row>
    <row r="4396" spans="3:9" hidden="1" x14ac:dyDescent="0.25">
      <c r="C4396" s="53">
        <v>44338</v>
      </c>
      <c r="D4396" s="45">
        <v>0.67361111111111116</v>
      </c>
      <c r="E4396" s="45" t="s">
        <v>898</v>
      </c>
      <c r="F4396" s="54">
        <v>8</v>
      </c>
      <c r="G4396" s="52">
        <f t="shared" si="204"/>
        <v>2275</v>
      </c>
      <c r="H4396" s="45">
        <f t="shared" si="205"/>
        <v>3</v>
      </c>
      <c r="I4396" s="43">
        <f t="shared" si="206"/>
        <v>3</v>
      </c>
    </row>
    <row r="4397" spans="3:9" hidden="1" x14ac:dyDescent="0.25">
      <c r="C4397" s="53">
        <v>44338</v>
      </c>
      <c r="D4397" s="45">
        <v>0.67361111111111116</v>
      </c>
      <c r="E4397" s="45" t="s">
        <v>898</v>
      </c>
      <c r="F4397" s="54">
        <v>8</v>
      </c>
      <c r="G4397" s="52">
        <f t="shared" si="204"/>
        <v>2275</v>
      </c>
      <c r="H4397" s="45">
        <f t="shared" si="205"/>
        <v>2</v>
      </c>
      <c r="I4397" s="43">
        <f t="shared" si="206"/>
        <v>3</v>
      </c>
    </row>
    <row r="4398" spans="3:9" hidden="1" x14ac:dyDescent="0.25">
      <c r="C4398" s="53">
        <v>44338</v>
      </c>
      <c r="D4398" s="45">
        <v>0.67361111111111116</v>
      </c>
      <c r="E4398" s="45" t="s">
        <v>898</v>
      </c>
      <c r="F4398" s="54">
        <v>8</v>
      </c>
      <c r="G4398" s="52">
        <f t="shared" si="204"/>
        <v>2275</v>
      </c>
      <c r="H4398" s="45">
        <f t="shared" si="205"/>
        <v>1</v>
      </c>
      <c r="I4398" s="43">
        <f t="shared" si="206"/>
        <v>3</v>
      </c>
    </row>
    <row r="4399" spans="3:9" hidden="1" x14ac:dyDescent="0.25">
      <c r="C4399" s="53">
        <v>44338</v>
      </c>
      <c r="D4399" s="45">
        <v>0.69444444444444453</v>
      </c>
      <c r="E4399" s="45" t="s">
        <v>898</v>
      </c>
      <c r="F4399" s="54">
        <v>9</v>
      </c>
      <c r="G4399" s="52">
        <f t="shared" si="204"/>
        <v>2276</v>
      </c>
      <c r="H4399" s="45">
        <f t="shared" si="205"/>
        <v>3</v>
      </c>
      <c r="I4399" s="43">
        <f t="shared" si="206"/>
        <v>3</v>
      </c>
    </row>
    <row r="4400" spans="3:9" hidden="1" x14ac:dyDescent="0.25">
      <c r="C4400" s="53">
        <v>44338</v>
      </c>
      <c r="D4400" s="45">
        <v>0.69444444444444453</v>
      </c>
      <c r="E4400" s="45" t="s">
        <v>898</v>
      </c>
      <c r="F4400" s="54">
        <v>9</v>
      </c>
      <c r="G4400" s="52">
        <f t="shared" si="204"/>
        <v>2276</v>
      </c>
      <c r="H4400" s="45">
        <f t="shared" si="205"/>
        <v>2</v>
      </c>
      <c r="I4400" s="43">
        <f t="shared" si="206"/>
        <v>3</v>
      </c>
    </row>
    <row r="4401" spans="3:9" hidden="1" x14ac:dyDescent="0.25">
      <c r="C4401" s="53">
        <v>44338</v>
      </c>
      <c r="D4401" s="45">
        <v>0.69444444444444453</v>
      </c>
      <c r="E4401" s="45" t="s">
        <v>898</v>
      </c>
      <c r="F4401" s="54">
        <v>9</v>
      </c>
      <c r="G4401" s="52">
        <f t="shared" si="204"/>
        <v>2276</v>
      </c>
      <c r="H4401" s="45">
        <f t="shared" si="205"/>
        <v>1</v>
      </c>
      <c r="I4401" s="43">
        <f t="shared" si="206"/>
        <v>3</v>
      </c>
    </row>
    <row r="4402" spans="3:9" hidden="1" x14ac:dyDescent="0.25">
      <c r="C4402" s="53">
        <v>44345</v>
      </c>
      <c r="D4402" s="45">
        <v>0.5625</v>
      </c>
      <c r="E4402" s="45" t="s">
        <v>261</v>
      </c>
      <c r="F4402" s="54">
        <v>4</v>
      </c>
      <c r="G4402" s="52">
        <f t="shared" si="204"/>
        <v>2277</v>
      </c>
      <c r="H4402" s="45">
        <f t="shared" si="205"/>
        <v>3</v>
      </c>
      <c r="I4402" s="43">
        <f t="shared" si="206"/>
        <v>3</v>
      </c>
    </row>
    <row r="4403" spans="3:9" hidden="1" x14ac:dyDescent="0.25">
      <c r="C4403" s="53">
        <v>44345</v>
      </c>
      <c r="D4403" s="45">
        <v>0.5625</v>
      </c>
      <c r="E4403" s="45" t="s">
        <v>261</v>
      </c>
      <c r="F4403" s="54">
        <v>4</v>
      </c>
      <c r="G4403" s="52">
        <f t="shared" si="204"/>
        <v>2277</v>
      </c>
      <c r="H4403" s="45">
        <f t="shared" si="205"/>
        <v>2</v>
      </c>
      <c r="I4403" s="43">
        <f t="shared" si="206"/>
        <v>3</v>
      </c>
    </row>
    <row r="4404" spans="3:9" hidden="1" x14ac:dyDescent="0.25">
      <c r="C4404" s="53">
        <v>44345</v>
      </c>
      <c r="D4404" s="45">
        <v>0.5625</v>
      </c>
      <c r="E4404" s="45" t="s">
        <v>261</v>
      </c>
      <c r="F4404" s="54">
        <v>4</v>
      </c>
      <c r="G4404" s="52">
        <f t="shared" si="204"/>
        <v>2277</v>
      </c>
      <c r="H4404" s="45">
        <f t="shared" si="205"/>
        <v>1</v>
      </c>
      <c r="I4404" s="43">
        <f t="shared" si="206"/>
        <v>3</v>
      </c>
    </row>
    <row r="4405" spans="3:9" hidden="1" x14ac:dyDescent="0.25">
      <c r="C4405" s="53">
        <v>44345</v>
      </c>
      <c r="D4405" s="45">
        <v>0.59027777777777779</v>
      </c>
      <c r="E4405" s="45" t="s">
        <v>261</v>
      </c>
      <c r="F4405" s="54">
        <v>5</v>
      </c>
      <c r="G4405" s="52">
        <f t="shared" si="204"/>
        <v>2278</v>
      </c>
      <c r="H4405" s="45">
        <f t="shared" si="205"/>
        <v>3</v>
      </c>
      <c r="I4405" s="43">
        <f t="shared" si="206"/>
        <v>3</v>
      </c>
    </row>
    <row r="4406" spans="3:9" hidden="1" x14ac:dyDescent="0.25">
      <c r="C4406" s="53">
        <v>44345</v>
      </c>
      <c r="D4406" s="45">
        <v>0.59027777777777779</v>
      </c>
      <c r="E4406" s="45" t="s">
        <v>261</v>
      </c>
      <c r="F4406" s="54">
        <v>5</v>
      </c>
      <c r="G4406" s="52">
        <f t="shared" si="204"/>
        <v>2278</v>
      </c>
      <c r="H4406" s="45">
        <f t="shared" si="205"/>
        <v>2</v>
      </c>
      <c r="I4406" s="43">
        <f t="shared" si="206"/>
        <v>3</v>
      </c>
    </row>
    <row r="4407" spans="3:9" hidden="1" x14ac:dyDescent="0.25">
      <c r="C4407" s="53">
        <v>44345</v>
      </c>
      <c r="D4407" s="45">
        <v>0.59027777777777779</v>
      </c>
      <c r="E4407" s="45" t="s">
        <v>261</v>
      </c>
      <c r="F4407" s="54">
        <v>5</v>
      </c>
      <c r="G4407" s="52">
        <f t="shared" si="204"/>
        <v>2278</v>
      </c>
      <c r="H4407" s="45">
        <f t="shared" si="205"/>
        <v>1</v>
      </c>
      <c r="I4407" s="43">
        <f t="shared" si="206"/>
        <v>3</v>
      </c>
    </row>
    <row r="4408" spans="3:9" hidden="1" x14ac:dyDescent="0.25">
      <c r="C4408" s="53">
        <v>44345</v>
      </c>
      <c r="D4408" s="45">
        <v>0.70138888888888884</v>
      </c>
      <c r="E4408" s="45" t="s">
        <v>261</v>
      </c>
      <c r="F4408" s="54">
        <v>6</v>
      </c>
      <c r="G4408" s="52">
        <f t="shared" si="204"/>
        <v>2279</v>
      </c>
      <c r="H4408" s="45">
        <f t="shared" si="205"/>
        <v>3</v>
      </c>
      <c r="I4408" s="43">
        <f t="shared" si="206"/>
        <v>3</v>
      </c>
    </row>
    <row r="4409" spans="3:9" hidden="1" x14ac:dyDescent="0.25">
      <c r="C4409" s="53">
        <v>44345</v>
      </c>
      <c r="D4409" s="45">
        <v>0.70138888888888884</v>
      </c>
      <c r="E4409" s="45" t="s">
        <v>261</v>
      </c>
      <c r="F4409" s="54">
        <v>6</v>
      </c>
      <c r="G4409" s="52">
        <f t="shared" si="204"/>
        <v>2279</v>
      </c>
      <c r="H4409" s="45">
        <f t="shared" si="205"/>
        <v>2</v>
      </c>
      <c r="I4409" s="43">
        <f t="shared" si="206"/>
        <v>3</v>
      </c>
    </row>
    <row r="4410" spans="3:9" hidden="1" x14ac:dyDescent="0.25">
      <c r="C4410" s="53">
        <v>44345</v>
      </c>
      <c r="D4410" s="45">
        <v>0.70138888888888884</v>
      </c>
      <c r="E4410" s="45" t="s">
        <v>261</v>
      </c>
      <c r="F4410" s="54">
        <v>6</v>
      </c>
      <c r="G4410" s="52">
        <f t="shared" si="204"/>
        <v>2279</v>
      </c>
      <c r="H4410" s="45">
        <f t="shared" si="205"/>
        <v>1</v>
      </c>
      <c r="I4410" s="43">
        <f t="shared" si="206"/>
        <v>3</v>
      </c>
    </row>
    <row r="4411" spans="3:9" hidden="1" x14ac:dyDescent="0.25">
      <c r="C4411" s="53">
        <v>44345</v>
      </c>
      <c r="D4411" s="45">
        <v>0.64583333333333337</v>
      </c>
      <c r="E4411" s="45" t="s">
        <v>261</v>
      </c>
      <c r="F4411" s="54">
        <v>7</v>
      </c>
      <c r="G4411" s="52">
        <f t="shared" si="204"/>
        <v>2280</v>
      </c>
      <c r="H4411" s="45">
        <f t="shared" si="205"/>
        <v>3</v>
      </c>
      <c r="I4411" s="43">
        <f t="shared" si="206"/>
        <v>3</v>
      </c>
    </row>
    <row r="4412" spans="3:9" hidden="1" x14ac:dyDescent="0.25">
      <c r="C4412" s="53">
        <v>44345</v>
      </c>
      <c r="D4412" s="45">
        <v>0.64583333333333337</v>
      </c>
      <c r="E4412" s="45" t="s">
        <v>261</v>
      </c>
      <c r="F4412" s="54">
        <v>7</v>
      </c>
      <c r="G4412" s="52">
        <f t="shared" si="204"/>
        <v>2280</v>
      </c>
      <c r="H4412" s="45">
        <f t="shared" si="205"/>
        <v>2</v>
      </c>
      <c r="I4412" s="43">
        <f t="shared" si="206"/>
        <v>3</v>
      </c>
    </row>
    <row r="4413" spans="3:9" hidden="1" x14ac:dyDescent="0.25">
      <c r="C4413" s="53">
        <v>44345</v>
      </c>
      <c r="D4413" s="45">
        <v>0.64583333333333337</v>
      </c>
      <c r="E4413" s="45" t="s">
        <v>261</v>
      </c>
      <c r="F4413" s="54">
        <v>7</v>
      </c>
      <c r="G4413" s="52">
        <f t="shared" si="204"/>
        <v>2280</v>
      </c>
      <c r="H4413" s="45">
        <f t="shared" si="205"/>
        <v>1</v>
      </c>
      <c r="I4413" s="43">
        <f t="shared" si="206"/>
        <v>3</v>
      </c>
    </row>
    <row r="4414" spans="3:9" x14ac:dyDescent="0.25">
      <c r="C4414" s="53">
        <v>44345</v>
      </c>
      <c r="D4414" s="45">
        <v>0.69444444444444453</v>
      </c>
      <c r="E4414" s="45" t="s">
        <v>261</v>
      </c>
      <c r="F4414" s="54">
        <v>9</v>
      </c>
      <c r="G4414" s="52">
        <f t="shared" si="204"/>
        <v>2281</v>
      </c>
      <c r="H4414" s="45">
        <f t="shared" si="205"/>
        <v>2</v>
      </c>
      <c r="I4414" s="43">
        <f t="shared" si="206"/>
        <v>2</v>
      </c>
    </row>
    <row r="4415" spans="3:9" x14ac:dyDescent="0.25">
      <c r="C4415" s="53">
        <v>44345</v>
      </c>
      <c r="D4415" s="45">
        <v>0.69444444444444453</v>
      </c>
      <c r="E4415" s="45" t="s">
        <v>261</v>
      </c>
      <c r="F4415" s="54">
        <v>9</v>
      </c>
      <c r="G4415" s="52">
        <f t="shared" si="204"/>
        <v>2281</v>
      </c>
      <c r="H4415" s="45">
        <f t="shared" si="205"/>
        <v>1</v>
      </c>
      <c r="I4415" s="43">
        <f t="shared" si="206"/>
        <v>2</v>
      </c>
    </row>
    <row r="4416" spans="3:9" hidden="1" x14ac:dyDescent="0.25">
      <c r="C4416" s="53">
        <v>44352</v>
      </c>
      <c r="D4416" s="45">
        <v>0.4861111111111111</v>
      </c>
      <c r="E4416" s="45" t="s">
        <v>898</v>
      </c>
      <c r="F4416" s="54">
        <v>1</v>
      </c>
      <c r="G4416" s="52">
        <f t="shared" si="204"/>
        <v>2282</v>
      </c>
      <c r="H4416" s="45">
        <f t="shared" si="205"/>
        <v>1</v>
      </c>
      <c r="I4416" s="43">
        <f t="shared" si="206"/>
        <v>1</v>
      </c>
    </row>
    <row r="4417" spans="3:9" hidden="1" x14ac:dyDescent="0.25">
      <c r="C4417" s="53">
        <v>44352</v>
      </c>
      <c r="D4417" s="45">
        <v>0.51041666666666663</v>
      </c>
      <c r="E4417" s="45" t="s">
        <v>898</v>
      </c>
      <c r="F4417" s="54">
        <v>2</v>
      </c>
      <c r="G4417" s="52">
        <f t="shared" si="204"/>
        <v>2283</v>
      </c>
      <c r="H4417" s="45">
        <f t="shared" si="205"/>
        <v>3</v>
      </c>
      <c r="I4417" s="43">
        <f t="shared" si="206"/>
        <v>3</v>
      </c>
    </row>
    <row r="4418" spans="3:9" hidden="1" x14ac:dyDescent="0.25">
      <c r="C4418" s="53">
        <v>44352</v>
      </c>
      <c r="D4418" s="45">
        <v>0.51041666666666663</v>
      </c>
      <c r="E4418" s="45" t="s">
        <v>898</v>
      </c>
      <c r="F4418" s="54">
        <v>2</v>
      </c>
      <c r="G4418" s="52">
        <f t="shared" si="204"/>
        <v>2283</v>
      </c>
      <c r="H4418" s="45">
        <f t="shared" si="205"/>
        <v>2</v>
      </c>
      <c r="I4418" s="43">
        <f t="shared" si="206"/>
        <v>3</v>
      </c>
    </row>
    <row r="4419" spans="3:9" hidden="1" x14ac:dyDescent="0.25">
      <c r="C4419" s="53">
        <v>44352</v>
      </c>
      <c r="D4419" s="45">
        <v>0.51041666666666663</v>
      </c>
      <c r="E4419" s="45" t="s">
        <v>898</v>
      </c>
      <c r="F4419" s="54">
        <v>2</v>
      </c>
      <c r="G4419" s="52">
        <f t="shared" si="204"/>
        <v>2283</v>
      </c>
      <c r="H4419" s="45">
        <f t="shared" si="205"/>
        <v>1</v>
      </c>
      <c r="I4419" s="43">
        <f t="shared" si="206"/>
        <v>3</v>
      </c>
    </row>
    <row r="4420" spans="3:9" hidden="1" x14ac:dyDescent="0.25">
      <c r="C4420" s="53">
        <v>44352</v>
      </c>
      <c r="D4420" s="45">
        <v>0.58680555555555558</v>
      </c>
      <c r="E4420" s="45" t="s">
        <v>898</v>
      </c>
      <c r="F4420" s="54">
        <v>5</v>
      </c>
      <c r="G4420" s="52">
        <f t="shared" si="204"/>
        <v>2284</v>
      </c>
      <c r="H4420" s="45">
        <f t="shared" si="205"/>
        <v>3</v>
      </c>
      <c r="I4420" s="43">
        <f t="shared" si="206"/>
        <v>3</v>
      </c>
    </row>
    <row r="4421" spans="3:9" hidden="1" x14ac:dyDescent="0.25">
      <c r="C4421" s="53">
        <v>44352</v>
      </c>
      <c r="D4421" s="45">
        <v>0.58680555555555558</v>
      </c>
      <c r="E4421" s="45" t="s">
        <v>898</v>
      </c>
      <c r="F4421" s="54">
        <v>5</v>
      </c>
      <c r="G4421" s="52">
        <f t="shared" ref="G4421:G4484" si="207">IF(AND(C4421=C4420,F4421=F4420),G4420,G4420+1)</f>
        <v>2284</v>
      </c>
      <c r="H4421" s="45">
        <f t="shared" si="205"/>
        <v>2</v>
      </c>
      <c r="I4421" s="43">
        <f t="shared" si="206"/>
        <v>3</v>
      </c>
    </row>
    <row r="4422" spans="3:9" hidden="1" x14ac:dyDescent="0.25">
      <c r="C4422" s="53">
        <v>44352</v>
      </c>
      <c r="D4422" s="45">
        <v>0.58680555555555558</v>
      </c>
      <c r="E4422" s="45" t="s">
        <v>898</v>
      </c>
      <c r="F4422" s="54">
        <v>5</v>
      </c>
      <c r="G4422" s="52">
        <f t="shared" si="207"/>
        <v>2284</v>
      </c>
      <c r="H4422" s="45">
        <f t="shared" ref="H4422:H4485" si="208">IF(G4422=G4424,3,IF(G4422=G4423,2,1))</f>
        <v>1</v>
      </c>
      <c r="I4422" s="43">
        <f t="shared" ref="I4422:I4485" si="209">IF(H4420=3,3,IF(H4421=3,3,IF(H4421=2,2,H4422)))</f>
        <v>3</v>
      </c>
    </row>
    <row r="4423" spans="3:9" hidden="1" x14ac:dyDescent="0.25">
      <c r="C4423" s="53">
        <v>44352</v>
      </c>
      <c r="D4423" s="45">
        <v>0.69097222222222221</v>
      </c>
      <c r="E4423" s="45" t="s">
        <v>898</v>
      </c>
      <c r="F4423" s="54">
        <v>9</v>
      </c>
      <c r="G4423" s="52">
        <f t="shared" si="207"/>
        <v>2285</v>
      </c>
      <c r="H4423" s="45">
        <f t="shared" si="208"/>
        <v>3</v>
      </c>
      <c r="I4423" s="43">
        <f t="shared" si="209"/>
        <v>3</v>
      </c>
    </row>
    <row r="4424" spans="3:9" hidden="1" x14ac:dyDescent="0.25">
      <c r="C4424" s="53">
        <v>44352</v>
      </c>
      <c r="D4424" s="45">
        <v>0.69097222222222221</v>
      </c>
      <c r="E4424" s="45" t="s">
        <v>898</v>
      </c>
      <c r="F4424" s="54">
        <v>9</v>
      </c>
      <c r="G4424" s="52">
        <f t="shared" si="207"/>
        <v>2285</v>
      </c>
      <c r="H4424" s="45">
        <f t="shared" si="208"/>
        <v>2</v>
      </c>
      <c r="I4424" s="43">
        <f t="shared" si="209"/>
        <v>3</v>
      </c>
    </row>
    <row r="4425" spans="3:9" hidden="1" x14ac:dyDescent="0.25">
      <c r="C4425" s="53">
        <v>44352</v>
      </c>
      <c r="D4425" s="45">
        <v>0.69097222222222221</v>
      </c>
      <c r="E4425" s="45" t="s">
        <v>898</v>
      </c>
      <c r="F4425" s="54">
        <v>9</v>
      </c>
      <c r="G4425" s="52">
        <f t="shared" si="207"/>
        <v>2285</v>
      </c>
      <c r="H4425" s="45">
        <f t="shared" si="208"/>
        <v>1</v>
      </c>
      <c r="I4425" s="43">
        <f t="shared" si="209"/>
        <v>3</v>
      </c>
    </row>
    <row r="4426" spans="3:9" hidden="1" x14ac:dyDescent="0.25">
      <c r="C4426" s="53">
        <v>44359</v>
      </c>
      <c r="D4426" s="45">
        <v>0.55902777777777779</v>
      </c>
      <c r="E4426" s="45" t="s">
        <v>904</v>
      </c>
      <c r="F4426" s="54">
        <v>4</v>
      </c>
      <c r="G4426" s="52">
        <f t="shared" si="207"/>
        <v>2286</v>
      </c>
      <c r="H4426" s="45">
        <f t="shared" si="208"/>
        <v>3</v>
      </c>
      <c r="I4426" s="43">
        <f t="shared" si="209"/>
        <v>3</v>
      </c>
    </row>
    <row r="4427" spans="3:9" hidden="1" x14ac:dyDescent="0.25">
      <c r="C4427" s="53">
        <v>44359</v>
      </c>
      <c r="D4427" s="45">
        <v>0.55902777777777779</v>
      </c>
      <c r="E4427" s="45" t="s">
        <v>904</v>
      </c>
      <c r="F4427" s="54">
        <v>4</v>
      </c>
      <c r="G4427" s="52">
        <f t="shared" si="207"/>
        <v>2286</v>
      </c>
      <c r="H4427" s="45">
        <f t="shared" si="208"/>
        <v>2</v>
      </c>
      <c r="I4427" s="43">
        <f t="shared" si="209"/>
        <v>3</v>
      </c>
    </row>
    <row r="4428" spans="3:9" hidden="1" x14ac:dyDescent="0.25">
      <c r="C4428" s="53">
        <v>44359</v>
      </c>
      <c r="D4428" s="45">
        <v>0.55902777777777779</v>
      </c>
      <c r="E4428" s="45" t="s">
        <v>904</v>
      </c>
      <c r="F4428" s="54">
        <v>4</v>
      </c>
      <c r="G4428" s="52">
        <f t="shared" si="207"/>
        <v>2286</v>
      </c>
      <c r="H4428" s="45">
        <f t="shared" si="208"/>
        <v>1</v>
      </c>
      <c r="I4428" s="43">
        <f t="shared" si="209"/>
        <v>3</v>
      </c>
    </row>
    <row r="4429" spans="3:9" hidden="1" x14ac:dyDescent="0.25">
      <c r="C4429" s="53">
        <v>44359</v>
      </c>
      <c r="D4429" s="45">
        <v>0.58680555555555558</v>
      </c>
      <c r="E4429" s="45" t="s">
        <v>904</v>
      </c>
      <c r="F4429" s="54">
        <v>5</v>
      </c>
      <c r="G4429" s="52">
        <f t="shared" si="207"/>
        <v>2287</v>
      </c>
      <c r="H4429" s="45">
        <f t="shared" si="208"/>
        <v>3</v>
      </c>
      <c r="I4429" s="43">
        <f t="shared" si="209"/>
        <v>3</v>
      </c>
    </row>
    <row r="4430" spans="3:9" hidden="1" x14ac:dyDescent="0.25">
      <c r="C4430" s="53">
        <v>44359</v>
      </c>
      <c r="D4430" s="45">
        <v>0.58680555555555558</v>
      </c>
      <c r="E4430" s="45" t="s">
        <v>904</v>
      </c>
      <c r="F4430" s="54">
        <v>5</v>
      </c>
      <c r="G4430" s="52">
        <f t="shared" si="207"/>
        <v>2287</v>
      </c>
      <c r="H4430" s="45">
        <f t="shared" si="208"/>
        <v>2</v>
      </c>
      <c r="I4430" s="43">
        <f t="shared" si="209"/>
        <v>3</v>
      </c>
    </row>
    <row r="4431" spans="3:9" hidden="1" x14ac:dyDescent="0.25">
      <c r="C4431" s="53">
        <v>44359</v>
      </c>
      <c r="D4431" s="45">
        <v>0.58680555555555558</v>
      </c>
      <c r="E4431" s="45" t="s">
        <v>904</v>
      </c>
      <c r="F4431" s="54">
        <v>5</v>
      </c>
      <c r="G4431" s="52">
        <f t="shared" si="207"/>
        <v>2287</v>
      </c>
      <c r="H4431" s="45">
        <f t="shared" si="208"/>
        <v>1</v>
      </c>
      <c r="I4431" s="43">
        <f t="shared" si="209"/>
        <v>3</v>
      </c>
    </row>
    <row r="4432" spans="3:9" hidden="1" x14ac:dyDescent="0.25">
      <c r="C4432" s="53">
        <v>44359</v>
      </c>
      <c r="D4432" s="45">
        <v>0.67013888888888884</v>
      </c>
      <c r="E4432" s="45" t="s">
        <v>904</v>
      </c>
      <c r="F4432" s="54">
        <v>8</v>
      </c>
      <c r="G4432" s="52">
        <f t="shared" si="207"/>
        <v>2288</v>
      </c>
      <c r="H4432" s="45">
        <f t="shared" si="208"/>
        <v>3</v>
      </c>
      <c r="I4432" s="43">
        <f t="shared" si="209"/>
        <v>3</v>
      </c>
    </row>
    <row r="4433" spans="3:9" hidden="1" x14ac:dyDescent="0.25">
      <c r="C4433" s="53">
        <v>44359</v>
      </c>
      <c r="D4433" s="45">
        <v>0.67013888888888884</v>
      </c>
      <c r="E4433" s="45" t="s">
        <v>904</v>
      </c>
      <c r="F4433" s="54">
        <v>8</v>
      </c>
      <c r="G4433" s="52">
        <f t="shared" si="207"/>
        <v>2288</v>
      </c>
      <c r="H4433" s="45">
        <f t="shared" si="208"/>
        <v>2</v>
      </c>
      <c r="I4433" s="43">
        <f t="shared" si="209"/>
        <v>3</v>
      </c>
    </row>
    <row r="4434" spans="3:9" hidden="1" x14ac:dyDescent="0.25">
      <c r="C4434" s="53">
        <v>44359</v>
      </c>
      <c r="D4434" s="45">
        <v>0.67013888888888884</v>
      </c>
      <c r="E4434" s="45" t="s">
        <v>904</v>
      </c>
      <c r="F4434" s="54">
        <v>8</v>
      </c>
      <c r="G4434" s="52">
        <f t="shared" si="207"/>
        <v>2288</v>
      </c>
      <c r="H4434" s="45">
        <f t="shared" si="208"/>
        <v>1</v>
      </c>
      <c r="I4434" s="43">
        <f t="shared" si="209"/>
        <v>3</v>
      </c>
    </row>
    <row r="4435" spans="3:9" hidden="1" x14ac:dyDescent="0.25">
      <c r="C4435" s="53">
        <v>44359</v>
      </c>
      <c r="D4435" s="45">
        <v>0.69097222222222221</v>
      </c>
      <c r="E4435" s="45" t="s">
        <v>904</v>
      </c>
      <c r="F4435" s="54">
        <v>9</v>
      </c>
      <c r="G4435" s="52">
        <f t="shared" si="207"/>
        <v>2289</v>
      </c>
      <c r="H4435" s="45">
        <f t="shared" si="208"/>
        <v>3</v>
      </c>
      <c r="I4435" s="43">
        <f t="shared" si="209"/>
        <v>3</v>
      </c>
    </row>
    <row r="4436" spans="3:9" hidden="1" x14ac:dyDescent="0.25">
      <c r="C4436" s="53">
        <v>44359</v>
      </c>
      <c r="D4436" s="45">
        <v>0.69097222222222221</v>
      </c>
      <c r="E4436" s="45" t="s">
        <v>904</v>
      </c>
      <c r="F4436" s="54">
        <v>9</v>
      </c>
      <c r="G4436" s="52">
        <f t="shared" si="207"/>
        <v>2289</v>
      </c>
      <c r="H4436" s="45">
        <f t="shared" si="208"/>
        <v>2</v>
      </c>
      <c r="I4436" s="43">
        <f t="shared" si="209"/>
        <v>3</v>
      </c>
    </row>
    <row r="4437" spans="3:9" hidden="1" x14ac:dyDescent="0.25">
      <c r="C4437" s="53">
        <v>44359</v>
      </c>
      <c r="D4437" s="45">
        <v>0.69097222222222221</v>
      </c>
      <c r="E4437" s="45" t="s">
        <v>904</v>
      </c>
      <c r="F4437" s="54">
        <v>9</v>
      </c>
      <c r="G4437" s="52">
        <f t="shared" si="207"/>
        <v>2289</v>
      </c>
      <c r="H4437" s="45">
        <f t="shared" si="208"/>
        <v>1</v>
      </c>
      <c r="I4437" s="43">
        <f t="shared" si="209"/>
        <v>3</v>
      </c>
    </row>
    <row r="4438" spans="3:9" hidden="1" x14ac:dyDescent="0.25">
      <c r="C4438" s="53">
        <v>44366</v>
      </c>
      <c r="D4438" s="45">
        <v>0.51388888888888895</v>
      </c>
      <c r="E4438" s="45" t="s">
        <v>898</v>
      </c>
      <c r="F4438" s="54">
        <v>2</v>
      </c>
      <c r="G4438" s="52">
        <f t="shared" si="207"/>
        <v>2290</v>
      </c>
      <c r="H4438" s="45">
        <f t="shared" si="208"/>
        <v>3</v>
      </c>
      <c r="I4438" s="43">
        <f t="shared" si="209"/>
        <v>3</v>
      </c>
    </row>
    <row r="4439" spans="3:9" hidden="1" x14ac:dyDescent="0.25">
      <c r="C4439" s="53">
        <v>44366</v>
      </c>
      <c r="D4439" s="45">
        <v>0.51388888888888895</v>
      </c>
      <c r="E4439" s="45" t="s">
        <v>898</v>
      </c>
      <c r="F4439" s="54">
        <v>2</v>
      </c>
      <c r="G4439" s="52">
        <f t="shared" si="207"/>
        <v>2290</v>
      </c>
      <c r="H4439" s="45">
        <f t="shared" si="208"/>
        <v>2</v>
      </c>
      <c r="I4439" s="43">
        <f t="shared" si="209"/>
        <v>3</v>
      </c>
    </row>
    <row r="4440" spans="3:9" hidden="1" x14ac:dyDescent="0.25">
      <c r="C4440" s="53">
        <v>44366</v>
      </c>
      <c r="D4440" s="45">
        <v>0.51388888888888895</v>
      </c>
      <c r="E4440" s="45" t="s">
        <v>898</v>
      </c>
      <c r="F4440" s="54">
        <v>2</v>
      </c>
      <c r="G4440" s="52">
        <f t="shared" si="207"/>
        <v>2290</v>
      </c>
      <c r="H4440" s="45">
        <f t="shared" si="208"/>
        <v>1</v>
      </c>
      <c r="I4440" s="43">
        <f t="shared" si="209"/>
        <v>3</v>
      </c>
    </row>
    <row r="4441" spans="3:9" hidden="1" x14ac:dyDescent="0.25">
      <c r="C4441" s="53">
        <v>44366</v>
      </c>
      <c r="D4441" s="45">
        <v>0.5625</v>
      </c>
      <c r="E4441" s="45" t="s">
        <v>898</v>
      </c>
      <c r="F4441" s="54">
        <v>4</v>
      </c>
      <c r="G4441" s="52">
        <f t="shared" si="207"/>
        <v>2291</v>
      </c>
      <c r="H4441" s="45">
        <f t="shared" si="208"/>
        <v>3</v>
      </c>
      <c r="I4441" s="43">
        <f t="shared" si="209"/>
        <v>3</v>
      </c>
    </row>
    <row r="4442" spans="3:9" hidden="1" x14ac:dyDescent="0.25">
      <c r="C4442" s="53">
        <v>44366</v>
      </c>
      <c r="D4442" s="45">
        <v>0.5625</v>
      </c>
      <c r="E4442" s="45" t="s">
        <v>898</v>
      </c>
      <c r="F4442" s="54">
        <v>4</v>
      </c>
      <c r="G4442" s="52">
        <f t="shared" si="207"/>
        <v>2291</v>
      </c>
      <c r="H4442" s="45">
        <f t="shared" si="208"/>
        <v>2</v>
      </c>
      <c r="I4442" s="43">
        <f t="shared" si="209"/>
        <v>3</v>
      </c>
    </row>
    <row r="4443" spans="3:9" hidden="1" x14ac:dyDescent="0.25">
      <c r="C4443" s="53">
        <v>44366</v>
      </c>
      <c r="D4443" s="45">
        <v>0.5625</v>
      </c>
      <c r="E4443" s="45" t="s">
        <v>898</v>
      </c>
      <c r="F4443" s="54">
        <v>4</v>
      </c>
      <c r="G4443" s="52">
        <f t="shared" si="207"/>
        <v>2291</v>
      </c>
      <c r="H4443" s="45">
        <f t="shared" si="208"/>
        <v>1</v>
      </c>
      <c r="I4443" s="43">
        <f t="shared" si="209"/>
        <v>3</v>
      </c>
    </row>
    <row r="4444" spans="3:9" hidden="1" x14ac:dyDescent="0.25">
      <c r="C4444" s="53">
        <v>44366</v>
      </c>
      <c r="D4444" s="45">
        <v>0.58680555555555558</v>
      </c>
      <c r="E4444" s="45" t="s">
        <v>898</v>
      </c>
      <c r="F4444" s="54">
        <v>5</v>
      </c>
      <c r="G4444" s="52">
        <f t="shared" si="207"/>
        <v>2292</v>
      </c>
      <c r="H4444" s="45">
        <f t="shared" si="208"/>
        <v>3</v>
      </c>
      <c r="I4444" s="43">
        <f t="shared" si="209"/>
        <v>3</v>
      </c>
    </row>
    <row r="4445" spans="3:9" hidden="1" x14ac:dyDescent="0.25">
      <c r="C4445" s="53">
        <v>44366</v>
      </c>
      <c r="D4445" s="45">
        <v>0.58680555555555558</v>
      </c>
      <c r="E4445" s="45" t="s">
        <v>898</v>
      </c>
      <c r="F4445" s="54">
        <v>5</v>
      </c>
      <c r="G4445" s="52">
        <f t="shared" si="207"/>
        <v>2292</v>
      </c>
      <c r="H4445" s="45">
        <f t="shared" si="208"/>
        <v>2</v>
      </c>
      <c r="I4445" s="43">
        <f t="shared" si="209"/>
        <v>3</v>
      </c>
    </row>
    <row r="4446" spans="3:9" hidden="1" x14ac:dyDescent="0.25">
      <c r="C4446" s="53">
        <v>44366</v>
      </c>
      <c r="D4446" s="45">
        <v>0.58680555555555558</v>
      </c>
      <c r="E4446" s="45" t="s">
        <v>898</v>
      </c>
      <c r="F4446" s="54">
        <v>5</v>
      </c>
      <c r="G4446" s="52">
        <f t="shared" si="207"/>
        <v>2292</v>
      </c>
      <c r="H4446" s="45">
        <f t="shared" si="208"/>
        <v>1</v>
      </c>
      <c r="I4446" s="43">
        <f t="shared" si="209"/>
        <v>3</v>
      </c>
    </row>
    <row r="4447" spans="3:9" hidden="1" x14ac:dyDescent="0.25">
      <c r="C4447" s="53">
        <v>44366</v>
      </c>
      <c r="D4447" s="45">
        <v>0.66666666666666663</v>
      </c>
      <c r="E4447" s="45" t="s">
        <v>898</v>
      </c>
      <c r="F4447" s="54">
        <v>8</v>
      </c>
      <c r="G4447" s="52">
        <f t="shared" si="207"/>
        <v>2293</v>
      </c>
      <c r="H4447" s="45">
        <f t="shared" si="208"/>
        <v>3</v>
      </c>
      <c r="I4447" s="43">
        <f t="shared" si="209"/>
        <v>3</v>
      </c>
    </row>
    <row r="4448" spans="3:9" hidden="1" x14ac:dyDescent="0.25">
      <c r="C4448" s="53">
        <v>44366</v>
      </c>
      <c r="D4448" s="45">
        <v>0.66666666666666663</v>
      </c>
      <c r="E4448" s="45" t="s">
        <v>898</v>
      </c>
      <c r="F4448" s="54">
        <v>8</v>
      </c>
      <c r="G4448" s="52">
        <f t="shared" si="207"/>
        <v>2293</v>
      </c>
      <c r="H4448" s="45">
        <f t="shared" si="208"/>
        <v>2</v>
      </c>
      <c r="I4448" s="43">
        <f t="shared" si="209"/>
        <v>3</v>
      </c>
    </row>
    <row r="4449" spans="3:9" hidden="1" x14ac:dyDescent="0.25">
      <c r="C4449" s="53">
        <v>44366</v>
      </c>
      <c r="D4449" s="45">
        <v>0.66666666666666663</v>
      </c>
      <c r="E4449" s="45" t="s">
        <v>898</v>
      </c>
      <c r="F4449" s="54">
        <v>8</v>
      </c>
      <c r="G4449" s="52">
        <f t="shared" si="207"/>
        <v>2293</v>
      </c>
      <c r="H4449" s="45">
        <f t="shared" si="208"/>
        <v>1</v>
      </c>
      <c r="I4449" s="43">
        <f t="shared" si="209"/>
        <v>3</v>
      </c>
    </row>
    <row r="4450" spans="3:9" hidden="1" x14ac:dyDescent="0.25">
      <c r="C4450" s="53">
        <v>44366</v>
      </c>
      <c r="D4450" s="45">
        <v>0.68888888888888899</v>
      </c>
      <c r="E4450" s="45" t="s">
        <v>898</v>
      </c>
      <c r="F4450" s="54">
        <v>9</v>
      </c>
      <c r="G4450" s="52">
        <f t="shared" si="207"/>
        <v>2294</v>
      </c>
      <c r="H4450" s="45">
        <f t="shared" si="208"/>
        <v>3</v>
      </c>
      <c r="I4450" s="43">
        <f t="shared" si="209"/>
        <v>3</v>
      </c>
    </row>
    <row r="4451" spans="3:9" hidden="1" x14ac:dyDescent="0.25">
      <c r="C4451" s="53">
        <v>44366</v>
      </c>
      <c r="D4451" s="45">
        <v>0.68888888888888899</v>
      </c>
      <c r="E4451" s="45" t="s">
        <v>898</v>
      </c>
      <c r="F4451" s="54">
        <v>9</v>
      </c>
      <c r="G4451" s="52">
        <f t="shared" si="207"/>
        <v>2294</v>
      </c>
      <c r="H4451" s="45">
        <f t="shared" si="208"/>
        <v>2</v>
      </c>
      <c r="I4451" s="43">
        <f t="shared" si="209"/>
        <v>3</v>
      </c>
    </row>
    <row r="4452" spans="3:9" hidden="1" x14ac:dyDescent="0.25">
      <c r="C4452" s="53">
        <v>44366</v>
      </c>
      <c r="D4452" s="45">
        <v>0.68888888888888899</v>
      </c>
      <c r="E4452" s="45" t="s">
        <v>898</v>
      </c>
      <c r="F4452" s="54">
        <v>9</v>
      </c>
      <c r="G4452" s="52">
        <f t="shared" si="207"/>
        <v>2294</v>
      </c>
      <c r="H4452" s="45">
        <f t="shared" si="208"/>
        <v>1</v>
      </c>
      <c r="I4452" s="43">
        <f t="shared" si="209"/>
        <v>3</v>
      </c>
    </row>
    <row r="4453" spans="3:9" hidden="1" x14ac:dyDescent="0.25">
      <c r="C4453" s="53">
        <v>44373</v>
      </c>
      <c r="D4453" s="45">
        <v>0.61805555555555558</v>
      </c>
      <c r="E4453" s="45" t="s">
        <v>261</v>
      </c>
      <c r="F4453" s="54">
        <v>6</v>
      </c>
      <c r="G4453" s="52">
        <f t="shared" si="207"/>
        <v>2295</v>
      </c>
      <c r="H4453" s="45">
        <f t="shared" si="208"/>
        <v>3</v>
      </c>
      <c r="I4453" s="43">
        <f t="shared" si="209"/>
        <v>3</v>
      </c>
    </row>
    <row r="4454" spans="3:9" hidden="1" x14ac:dyDescent="0.25">
      <c r="C4454" s="53">
        <v>44373</v>
      </c>
      <c r="D4454" s="45">
        <v>0.61805555555555558</v>
      </c>
      <c r="E4454" s="45" t="s">
        <v>261</v>
      </c>
      <c r="F4454" s="54">
        <v>6</v>
      </c>
      <c r="G4454" s="52">
        <f t="shared" si="207"/>
        <v>2295</v>
      </c>
      <c r="H4454" s="45">
        <f t="shared" si="208"/>
        <v>2</v>
      </c>
      <c r="I4454" s="43">
        <f t="shared" si="209"/>
        <v>3</v>
      </c>
    </row>
    <row r="4455" spans="3:9" hidden="1" x14ac:dyDescent="0.25">
      <c r="C4455" s="53">
        <v>44373</v>
      </c>
      <c r="D4455" s="45">
        <v>0.61805555555555558</v>
      </c>
      <c r="E4455" s="45" t="s">
        <v>261</v>
      </c>
      <c r="F4455" s="54">
        <v>6</v>
      </c>
      <c r="G4455" s="52">
        <f t="shared" si="207"/>
        <v>2295</v>
      </c>
      <c r="H4455" s="45">
        <f t="shared" si="208"/>
        <v>1</v>
      </c>
      <c r="I4455" s="43">
        <f t="shared" si="209"/>
        <v>3</v>
      </c>
    </row>
    <row r="4456" spans="3:9" hidden="1" x14ac:dyDescent="0.25">
      <c r="C4456" s="53">
        <v>44373</v>
      </c>
      <c r="D4456" s="45">
        <v>0.64583333333333337</v>
      </c>
      <c r="E4456" s="45" t="s">
        <v>261</v>
      </c>
      <c r="F4456" s="54">
        <v>7</v>
      </c>
      <c r="G4456" s="52">
        <f t="shared" si="207"/>
        <v>2296</v>
      </c>
      <c r="H4456" s="45">
        <f t="shared" si="208"/>
        <v>3</v>
      </c>
      <c r="I4456" s="43">
        <f t="shared" si="209"/>
        <v>3</v>
      </c>
    </row>
    <row r="4457" spans="3:9" hidden="1" x14ac:dyDescent="0.25">
      <c r="C4457" s="53">
        <v>44373</v>
      </c>
      <c r="D4457" s="45">
        <v>0.64583333333333337</v>
      </c>
      <c r="E4457" s="45" t="s">
        <v>261</v>
      </c>
      <c r="F4457" s="54">
        <v>7</v>
      </c>
      <c r="G4457" s="52">
        <f t="shared" si="207"/>
        <v>2296</v>
      </c>
      <c r="H4457" s="45">
        <f t="shared" si="208"/>
        <v>2</v>
      </c>
      <c r="I4457" s="43">
        <f t="shared" si="209"/>
        <v>3</v>
      </c>
    </row>
    <row r="4458" spans="3:9" hidden="1" x14ac:dyDescent="0.25">
      <c r="C4458" s="53">
        <v>44373</v>
      </c>
      <c r="D4458" s="45">
        <v>0.64583333333333337</v>
      </c>
      <c r="E4458" s="45" t="s">
        <v>261</v>
      </c>
      <c r="F4458" s="54">
        <v>7</v>
      </c>
      <c r="G4458" s="52">
        <f t="shared" si="207"/>
        <v>2296</v>
      </c>
      <c r="H4458" s="45">
        <f t="shared" si="208"/>
        <v>1</v>
      </c>
      <c r="I4458" s="43">
        <f t="shared" si="209"/>
        <v>3</v>
      </c>
    </row>
    <row r="4459" spans="3:9" hidden="1" x14ac:dyDescent="0.25">
      <c r="C4459" s="53">
        <v>44373</v>
      </c>
      <c r="D4459" s="45">
        <v>0.67013888888888884</v>
      </c>
      <c r="E4459" s="45" t="s">
        <v>261</v>
      </c>
      <c r="F4459" s="54">
        <v>8</v>
      </c>
      <c r="G4459" s="52">
        <f t="shared" si="207"/>
        <v>2297</v>
      </c>
      <c r="H4459" s="45">
        <f t="shared" si="208"/>
        <v>3</v>
      </c>
      <c r="I4459" s="43">
        <f t="shared" si="209"/>
        <v>3</v>
      </c>
    </row>
    <row r="4460" spans="3:9" hidden="1" x14ac:dyDescent="0.25">
      <c r="C4460" s="53">
        <v>44373</v>
      </c>
      <c r="D4460" s="45">
        <v>0.67013888888888884</v>
      </c>
      <c r="E4460" s="45" t="s">
        <v>261</v>
      </c>
      <c r="F4460" s="54">
        <v>8</v>
      </c>
      <c r="G4460" s="52">
        <f t="shared" si="207"/>
        <v>2297</v>
      </c>
      <c r="H4460" s="45">
        <f t="shared" si="208"/>
        <v>2</v>
      </c>
      <c r="I4460" s="43">
        <f t="shared" si="209"/>
        <v>3</v>
      </c>
    </row>
    <row r="4461" spans="3:9" hidden="1" x14ac:dyDescent="0.25">
      <c r="C4461" s="53">
        <v>44373</v>
      </c>
      <c r="D4461" s="45">
        <v>0.67013888888888884</v>
      </c>
      <c r="E4461" s="45" t="s">
        <v>261</v>
      </c>
      <c r="F4461" s="54">
        <v>8</v>
      </c>
      <c r="G4461" s="52">
        <f t="shared" si="207"/>
        <v>2297</v>
      </c>
      <c r="H4461" s="45">
        <f t="shared" si="208"/>
        <v>1</v>
      </c>
      <c r="I4461" s="43">
        <f t="shared" si="209"/>
        <v>3</v>
      </c>
    </row>
    <row r="4462" spans="3:9" hidden="1" x14ac:dyDescent="0.25">
      <c r="C4462" s="53">
        <v>44373</v>
      </c>
      <c r="D4462" s="45">
        <v>0.69305555555555554</v>
      </c>
      <c r="E4462" s="45" t="s">
        <v>261</v>
      </c>
      <c r="F4462" s="54">
        <v>9</v>
      </c>
      <c r="G4462" s="52">
        <f t="shared" si="207"/>
        <v>2298</v>
      </c>
      <c r="H4462" s="45">
        <f t="shared" si="208"/>
        <v>3</v>
      </c>
      <c r="I4462" s="43">
        <f t="shared" si="209"/>
        <v>3</v>
      </c>
    </row>
    <row r="4463" spans="3:9" hidden="1" x14ac:dyDescent="0.25">
      <c r="C4463" s="53">
        <v>44373</v>
      </c>
      <c r="D4463" s="45">
        <v>0.69305555555555554</v>
      </c>
      <c r="E4463" s="45" t="s">
        <v>261</v>
      </c>
      <c r="F4463" s="54">
        <v>9</v>
      </c>
      <c r="G4463" s="52">
        <f t="shared" si="207"/>
        <v>2298</v>
      </c>
      <c r="H4463" s="45">
        <f t="shared" si="208"/>
        <v>2</v>
      </c>
      <c r="I4463" s="43">
        <f t="shared" si="209"/>
        <v>3</v>
      </c>
    </row>
    <row r="4464" spans="3:9" hidden="1" x14ac:dyDescent="0.25">
      <c r="C4464" s="53">
        <v>44373</v>
      </c>
      <c r="D4464" s="45">
        <v>0.69305555555555554</v>
      </c>
      <c r="E4464" s="45" t="s">
        <v>261</v>
      </c>
      <c r="F4464" s="54">
        <v>9</v>
      </c>
      <c r="G4464" s="52">
        <f t="shared" si="207"/>
        <v>2298</v>
      </c>
      <c r="H4464" s="45">
        <f t="shared" si="208"/>
        <v>1</v>
      </c>
      <c r="I4464" s="43">
        <f t="shared" si="209"/>
        <v>3</v>
      </c>
    </row>
    <row r="4465" spans="3:9" hidden="1" x14ac:dyDescent="0.25">
      <c r="C4465" s="53">
        <v>44380</v>
      </c>
      <c r="D4465" s="45">
        <v>0.54166666666666663</v>
      </c>
      <c r="E4465" s="45" t="s">
        <v>898</v>
      </c>
      <c r="F4465" s="54">
        <v>3</v>
      </c>
      <c r="G4465" s="52">
        <f t="shared" si="207"/>
        <v>2299</v>
      </c>
      <c r="H4465" s="45">
        <f t="shared" si="208"/>
        <v>1</v>
      </c>
      <c r="I4465" s="43">
        <f t="shared" si="209"/>
        <v>1</v>
      </c>
    </row>
    <row r="4466" spans="3:9" hidden="1" x14ac:dyDescent="0.25">
      <c r="C4466" s="53">
        <v>44380</v>
      </c>
      <c r="D4466" s="45">
        <v>0.62152777777777779</v>
      </c>
      <c r="E4466" s="45" t="s">
        <v>898</v>
      </c>
      <c r="F4466" s="54">
        <v>6</v>
      </c>
      <c r="G4466" s="52">
        <f t="shared" si="207"/>
        <v>2300</v>
      </c>
      <c r="H4466" s="45">
        <f t="shared" si="208"/>
        <v>3</v>
      </c>
      <c r="I4466" s="43">
        <f t="shared" si="209"/>
        <v>3</v>
      </c>
    </row>
    <row r="4467" spans="3:9" hidden="1" x14ac:dyDescent="0.25">
      <c r="C4467" s="53">
        <v>44380</v>
      </c>
      <c r="D4467" s="45">
        <v>0.62152777777777779</v>
      </c>
      <c r="E4467" s="45" t="s">
        <v>898</v>
      </c>
      <c r="F4467" s="54">
        <v>6</v>
      </c>
      <c r="G4467" s="52">
        <f t="shared" si="207"/>
        <v>2300</v>
      </c>
      <c r="H4467" s="45">
        <f t="shared" si="208"/>
        <v>2</v>
      </c>
      <c r="I4467" s="43">
        <f t="shared" si="209"/>
        <v>3</v>
      </c>
    </row>
    <row r="4468" spans="3:9" hidden="1" x14ac:dyDescent="0.25">
      <c r="C4468" s="53">
        <v>44380</v>
      </c>
      <c r="D4468" s="45">
        <v>0.62152777777777779</v>
      </c>
      <c r="E4468" s="45" t="s">
        <v>898</v>
      </c>
      <c r="F4468" s="54">
        <v>6</v>
      </c>
      <c r="G4468" s="52">
        <f t="shared" si="207"/>
        <v>2300</v>
      </c>
      <c r="H4468" s="45">
        <f t="shared" si="208"/>
        <v>1</v>
      </c>
      <c r="I4468" s="43">
        <f t="shared" si="209"/>
        <v>3</v>
      </c>
    </row>
    <row r="4469" spans="3:9" hidden="1" x14ac:dyDescent="0.25">
      <c r="C4469" s="53">
        <v>44380</v>
      </c>
      <c r="D4469" s="45">
        <v>0.67013888888888884</v>
      </c>
      <c r="E4469" s="45" t="s">
        <v>898</v>
      </c>
      <c r="F4469" s="54">
        <v>8</v>
      </c>
      <c r="G4469" s="52">
        <f t="shared" si="207"/>
        <v>2301</v>
      </c>
      <c r="H4469" s="45">
        <f t="shared" si="208"/>
        <v>3</v>
      </c>
      <c r="I4469" s="43">
        <f t="shared" si="209"/>
        <v>3</v>
      </c>
    </row>
    <row r="4470" spans="3:9" hidden="1" x14ac:dyDescent="0.25">
      <c r="C4470" s="53">
        <v>44380</v>
      </c>
      <c r="D4470" s="45">
        <v>0.67013888888888884</v>
      </c>
      <c r="E4470" s="45" t="s">
        <v>898</v>
      </c>
      <c r="F4470" s="54">
        <v>8</v>
      </c>
      <c r="G4470" s="52">
        <f t="shared" si="207"/>
        <v>2301</v>
      </c>
      <c r="H4470" s="45">
        <f t="shared" si="208"/>
        <v>2</v>
      </c>
      <c r="I4470" s="43">
        <f t="shared" si="209"/>
        <v>3</v>
      </c>
    </row>
    <row r="4471" spans="3:9" hidden="1" x14ac:dyDescent="0.25">
      <c r="C4471" s="53">
        <v>44380</v>
      </c>
      <c r="D4471" s="45">
        <v>0.67013888888888884</v>
      </c>
      <c r="E4471" s="45" t="s">
        <v>898</v>
      </c>
      <c r="F4471" s="54">
        <v>8</v>
      </c>
      <c r="G4471" s="52">
        <f t="shared" si="207"/>
        <v>2301</v>
      </c>
      <c r="H4471" s="45">
        <f t="shared" si="208"/>
        <v>1</v>
      </c>
      <c r="I4471" s="43">
        <f t="shared" si="209"/>
        <v>3</v>
      </c>
    </row>
    <row r="4472" spans="3:9" hidden="1" x14ac:dyDescent="0.25">
      <c r="C4472" s="53">
        <v>44380</v>
      </c>
      <c r="D4472" s="45">
        <v>0.69097222222222221</v>
      </c>
      <c r="E4472" s="45" t="s">
        <v>898</v>
      </c>
      <c r="F4472" s="54">
        <v>9</v>
      </c>
      <c r="G4472" s="52">
        <f t="shared" si="207"/>
        <v>2302</v>
      </c>
      <c r="H4472" s="45">
        <f t="shared" si="208"/>
        <v>3</v>
      </c>
      <c r="I4472" s="43">
        <f t="shared" si="209"/>
        <v>3</v>
      </c>
    </row>
    <row r="4473" spans="3:9" hidden="1" x14ac:dyDescent="0.25">
      <c r="C4473" s="53">
        <v>44380</v>
      </c>
      <c r="D4473" s="45">
        <v>0.69097222222222221</v>
      </c>
      <c r="E4473" s="45" t="s">
        <v>898</v>
      </c>
      <c r="F4473" s="54">
        <v>9</v>
      </c>
      <c r="G4473" s="52">
        <f t="shared" si="207"/>
        <v>2302</v>
      </c>
      <c r="H4473" s="45">
        <f t="shared" si="208"/>
        <v>2</v>
      </c>
      <c r="I4473" s="43">
        <f t="shared" si="209"/>
        <v>3</v>
      </c>
    </row>
    <row r="4474" spans="3:9" hidden="1" x14ac:dyDescent="0.25">
      <c r="C4474" s="53">
        <v>44380</v>
      </c>
      <c r="D4474" s="45">
        <v>0.69097222222222221</v>
      </c>
      <c r="E4474" s="45" t="s">
        <v>898</v>
      </c>
      <c r="F4474" s="54">
        <v>9</v>
      </c>
      <c r="G4474" s="52">
        <f t="shared" si="207"/>
        <v>2302</v>
      </c>
      <c r="H4474" s="45">
        <f t="shared" si="208"/>
        <v>1</v>
      </c>
      <c r="I4474" s="43">
        <f t="shared" si="209"/>
        <v>3</v>
      </c>
    </row>
    <row r="4475" spans="3:9" hidden="1" x14ac:dyDescent="0.25">
      <c r="C4475" s="53">
        <v>44387</v>
      </c>
      <c r="D4475" s="45">
        <v>0.59375</v>
      </c>
      <c r="E4475" s="45" t="s">
        <v>261</v>
      </c>
      <c r="F4475" s="54">
        <v>5</v>
      </c>
      <c r="G4475" s="52">
        <f t="shared" si="207"/>
        <v>2303</v>
      </c>
      <c r="H4475" s="45">
        <f t="shared" si="208"/>
        <v>3</v>
      </c>
      <c r="I4475" s="43">
        <f t="shared" si="209"/>
        <v>3</v>
      </c>
    </row>
    <row r="4476" spans="3:9" hidden="1" x14ac:dyDescent="0.25">
      <c r="C4476" s="53">
        <v>44387</v>
      </c>
      <c r="D4476" s="45">
        <v>0.59375</v>
      </c>
      <c r="E4476" s="45" t="s">
        <v>261</v>
      </c>
      <c r="F4476" s="54">
        <v>5</v>
      </c>
      <c r="G4476" s="52">
        <f t="shared" si="207"/>
        <v>2303</v>
      </c>
      <c r="H4476" s="45">
        <f t="shared" si="208"/>
        <v>2</v>
      </c>
      <c r="I4476" s="43">
        <f t="shared" si="209"/>
        <v>3</v>
      </c>
    </row>
    <row r="4477" spans="3:9" hidden="1" x14ac:dyDescent="0.25">
      <c r="C4477" s="53">
        <v>44387</v>
      </c>
      <c r="D4477" s="45">
        <v>0.59375</v>
      </c>
      <c r="E4477" s="45" t="s">
        <v>261</v>
      </c>
      <c r="F4477" s="54">
        <v>5</v>
      </c>
      <c r="G4477" s="52">
        <f t="shared" si="207"/>
        <v>2303</v>
      </c>
      <c r="H4477" s="45">
        <f t="shared" si="208"/>
        <v>1</v>
      </c>
      <c r="I4477" s="43">
        <f t="shared" si="209"/>
        <v>3</v>
      </c>
    </row>
    <row r="4478" spans="3:9" hidden="1" x14ac:dyDescent="0.25">
      <c r="C4478" s="53">
        <v>44387</v>
      </c>
      <c r="D4478" s="45">
        <v>0.64930555555555558</v>
      </c>
      <c r="E4478" s="45" t="s">
        <v>261</v>
      </c>
      <c r="F4478" s="54">
        <v>7</v>
      </c>
      <c r="G4478" s="52">
        <f t="shared" si="207"/>
        <v>2304</v>
      </c>
      <c r="H4478" s="45">
        <f t="shared" si="208"/>
        <v>3</v>
      </c>
      <c r="I4478" s="43">
        <f t="shared" si="209"/>
        <v>3</v>
      </c>
    </row>
    <row r="4479" spans="3:9" hidden="1" x14ac:dyDescent="0.25">
      <c r="C4479" s="53">
        <v>44387</v>
      </c>
      <c r="D4479" s="45">
        <v>0.64930555555555558</v>
      </c>
      <c r="E4479" s="45" t="s">
        <v>261</v>
      </c>
      <c r="F4479" s="54">
        <v>7</v>
      </c>
      <c r="G4479" s="52">
        <f t="shared" si="207"/>
        <v>2304</v>
      </c>
      <c r="H4479" s="45">
        <f t="shared" si="208"/>
        <v>2</v>
      </c>
      <c r="I4479" s="43">
        <f t="shared" si="209"/>
        <v>3</v>
      </c>
    </row>
    <row r="4480" spans="3:9" hidden="1" x14ac:dyDescent="0.25">
      <c r="C4480" s="53">
        <v>44387</v>
      </c>
      <c r="D4480" s="45">
        <v>0.64930555555555558</v>
      </c>
      <c r="E4480" s="45" t="s">
        <v>261</v>
      </c>
      <c r="F4480" s="54">
        <v>7</v>
      </c>
      <c r="G4480" s="52">
        <f t="shared" si="207"/>
        <v>2304</v>
      </c>
      <c r="H4480" s="45">
        <f t="shared" si="208"/>
        <v>1</v>
      </c>
      <c r="I4480" s="43">
        <f t="shared" si="209"/>
        <v>3</v>
      </c>
    </row>
    <row r="4481" spans="3:9" hidden="1" x14ac:dyDescent="0.25">
      <c r="C4481" s="53">
        <v>44387</v>
      </c>
      <c r="D4481" s="45">
        <v>0.67361111111111116</v>
      </c>
      <c r="E4481" s="45" t="s">
        <v>261</v>
      </c>
      <c r="F4481" s="54">
        <v>8</v>
      </c>
      <c r="G4481" s="52">
        <f t="shared" si="207"/>
        <v>2305</v>
      </c>
      <c r="H4481" s="45">
        <f t="shared" si="208"/>
        <v>3</v>
      </c>
      <c r="I4481" s="43">
        <f t="shared" si="209"/>
        <v>3</v>
      </c>
    </row>
    <row r="4482" spans="3:9" hidden="1" x14ac:dyDescent="0.25">
      <c r="C4482" s="53">
        <v>44387</v>
      </c>
      <c r="D4482" s="45">
        <v>0.67361111111111116</v>
      </c>
      <c r="E4482" s="45" t="s">
        <v>261</v>
      </c>
      <c r="F4482" s="54">
        <v>8</v>
      </c>
      <c r="G4482" s="52">
        <f t="shared" si="207"/>
        <v>2305</v>
      </c>
      <c r="H4482" s="45">
        <f t="shared" si="208"/>
        <v>2</v>
      </c>
      <c r="I4482" s="43">
        <f t="shared" si="209"/>
        <v>3</v>
      </c>
    </row>
    <row r="4483" spans="3:9" hidden="1" x14ac:dyDescent="0.25">
      <c r="C4483" s="53">
        <v>44387</v>
      </c>
      <c r="D4483" s="45">
        <v>0.67361111111111116</v>
      </c>
      <c r="E4483" s="45" t="s">
        <v>261</v>
      </c>
      <c r="F4483" s="54">
        <v>8</v>
      </c>
      <c r="G4483" s="52">
        <f t="shared" si="207"/>
        <v>2305</v>
      </c>
      <c r="H4483" s="45">
        <f t="shared" si="208"/>
        <v>1</v>
      </c>
      <c r="I4483" s="43">
        <f t="shared" si="209"/>
        <v>3</v>
      </c>
    </row>
    <row r="4484" spans="3:9" hidden="1" x14ac:dyDescent="0.25">
      <c r="C4484" s="53">
        <v>44387</v>
      </c>
      <c r="D4484" s="45">
        <v>0.6958333333333333</v>
      </c>
      <c r="E4484" s="45" t="s">
        <v>261</v>
      </c>
      <c r="F4484" s="54">
        <v>9</v>
      </c>
      <c r="G4484" s="52">
        <f t="shared" si="207"/>
        <v>2306</v>
      </c>
      <c r="H4484" s="45">
        <f t="shared" si="208"/>
        <v>3</v>
      </c>
      <c r="I4484" s="43">
        <f t="shared" si="209"/>
        <v>3</v>
      </c>
    </row>
    <row r="4485" spans="3:9" hidden="1" x14ac:dyDescent="0.25">
      <c r="C4485" s="53">
        <v>44387</v>
      </c>
      <c r="D4485" s="45">
        <v>0.6958333333333333</v>
      </c>
      <c r="E4485" s="45" t="s">
        <v>261</v>
      </c>
      <c r="F4485" s="54">
        <v>9</v>
      </c>
      <c r="G4485" s="52">
        <f t="shared" ref="G4485:G4548" si="210">IF(AND(C4485=C4484,F4485=F4484),G4484,G4484+1)</f>
        <v>2306</v>
      </c>
      <c r="H4485" s="45">
        <f t="shared" si="208"/>
        <v>2</v>
      </c>
      <c r="I4485" s="43">
        <f t="shared" si="209"/>
        <v>3</v>
      </c>
    </row>
    <row r="4486" spans="3:9" hidden="1" x14ac:dyDescent="0.25">
      <c r="C4486" s="53">
        <v>44387</v>
      </c>
      <c r="D4486" s="45">
        <v>0.6958333333333333</v>
      </c>
      <c r="E4486" s="45" t="s">
        <v>261</v>
      </c>
      <c r="F4486" s="54">
        <v>9</v>
      </c>
      <c r="G4486" s="52">
        <f t="shared" si="210"/>
        <v>2306</v>
      </c>
      <c r="H4486" s="45">
        <f t="shared" ref="H4486:H4549" si="211">IF(G4486=G4488,3,IF(G4486=G4487,2,1))</f>
        <v>1</v>
      </c>
      <c r="I4486" s="43">
        <f t="shared" ref="I4486:I4549" si="212">IF(H4484=3,3,IF(H4485=3,3,IF(H4485=2,2,H4486)))</f>
        <v>3</v>
      </c>
    </row>
    <row r="4487" spans="3:9" hidden="1" x14ac:dyDescent="0.25">
      <c r="C4487" s="53">
        <v>44394</v>
      </c>
      <c r="D4487" s="45">
        <v>0.54513888888888895</v>
      </c>
      <c r="E4487" s="45" t="s">
        <v>898</v>
      </c>
      <c r="F4487" s="54">
        <v>3</v>
      </c>
      <c r="G4487" s="52">
        <f t="shared" si="210"/>
        <v>2307</v>
      </c>
      <c r="H4487" s="45">
        <f t="shared" si="211"/>
        <v>3</v>
      </c>
      <c r="I4487" s="43">
        <f t="shared" si="212"/>
        <v>3</v>
      </c>
    </row>
    <row r="4488" spans="3:9" hidden="1" x14ac:dyDescent="0.25">
      <c r="C4488" s="53">
        <v>44394</v>
      </c>
      <c r="D4488" s="45">
        <v>0.54513888888888895</v>
      </c>
      <c r="E4488" s="45" t="s">
        <v>898</v>
      </c>
      <c r="F4488" s="54">
        <v>3</v>
      </c>
      <c r="G4488" s="52">
        <f t="shared" si="210"/>
        <v>2307</v>
      </c>
      <c r="H4488" s="45">
        <f t="shared" si="211"/>
        <v>2</v>
      </c>
      <c r="I4488" s="43">
        <f t="shared" si="212"/>
        <v>3</v>
      </c>
    </row>
    <row r="4489" spans="3:9" hidden="1" x14ac:dyDescent="0.25">
      <c r="C4489" s="53">
        <v>44394</v>
      </c>
      <c r="D4489" s="45">
        <v>0.54513888888888895</v>
      </c>
      <c r="E4489" s="45" t="s">
        <v>898</v>
      </c>
      <c r="F4489" s="54">
        <v>3</v>
      </c>
      <c r="G4489" s="52">
        <f t="shared" si="210"/>
        <v>2307</v>
      </c>
      <c r="H4489" s="45">
        <f t="shared" si="211"/>
        <v>1</v>
      </c>
      <c r="I4489" s="43">
        <f t="shared" si="212"/>
        <v>3</v>
      </c>
    </row>
    <row r="4490" spans="3:9" hidden="1" x14ac:dyDescent="0.25">
      <c r="C4490" s="53">
        <v>44394</v>
      </c>
      <c r="D4490" s="45">
        <v>0.56944444444444442</v>
      </c>
      <c r="E4490" s="45" t="s">
        <v>898</v>
      </c>
      <c r="F4490" s="54">
        <v>4</v>
      </c>
      <c r="G4490" s="52">
        <f t="shared" si="210"/>
        <v>2308</v>
      </c>
      <c r="H4490" s="45">
        <f t="shared" si="211"/>
        <v>3</v>
      </c>
      <c r="I4490" s="43">
        <f t="shared" si="212"/>
        <v>3</v>
      </c>
    </row>
    <row r="4491" spans="3:9" hidden="1" x14ac:dyDescent="0.25">
      <c r="C4491" s="53">
        <v>44394</v>
      </c>
      <c r="D4491" s="45">
        <v>0.56944444444444442</v>
      </c>
      <c r="E4491" s="45" t="s">
        <v>898</v>
      </c>
      <c r="F4491" s="54">
        <v>4</v>
      </c>
      <c r="G4491" s="52">
        <f t="shared" si="210"/>
        <v>2308</v>
      </c>
      <c r="H4491" s="45">
        <f t="shared" si="211"/>
        <v>2</v>
      </c>
      <c r="I4491" s="43">
        <f t="shared" si="212"/>
        <v>3</v>
      </c>
    </row>
    <row r="4492" spans="3:9" hidden="1" x14ac:dyDescent="0.25">
      <c r="C4492" s="53">
        <v>44394</v>
      </c>
      <c r="D4492" s="45">
        <v>0.56944444444444442</v>
      </c>
      <c r="E4492" s="45" t="s">
        <v>898</v>
      </c>
      <c r="F4492" s="54">
        <v>4</v>
      </c>
      <c r="G4492" s="52">
        <f t="shared" si="210"/>
        <v>2308</v>
      </c>
      <c r="H4492" s="45">
        <f t="shared" si="211"/>
        <v>1</v>
      </c>
      <c r="I4492" s="43">
        <f t="shared" si="212"/>
        <v>3</v>
      </c>
    </row>
    <row r="4493" spans="3:9" hidden="1" x14ac:dyDescent="0.25">
      <c r="C4493" s="53">
        <v>44394</v>
      </c>
      <c r="D4493" s="45">
        <v>0.625</v>
      </c>
      <c r="E4493" s="45" t="s">
        <v>898</v>
      </c>
      <c r="F4493" s="54">
        <v>6</v>
      </c>
      <c r="G4493" s="52">
        <f t="shared" si="210"/>
        <v>2309</v>
      </c>
      <c r="H4493" s="45">
        <f t="shared" si="211"/>
        <v>3</v>
      </c>
      <c r="I4493" s="43">
        <f t="shared" si="212"/>
        <v>3</v>
      </c>
    </row>
    <row r="4494" spans="3:9" hidden="1" x14ac:dyDescent="0.25">
      <c r="C4494" s="53">
        <v>44394</v>
      </c>
      <c r="D4494" s="45">
        <v>0.625</v>
      </c>
      <c r="E4494" s="45" t="s">
        <v>898</v>
      </c>
      <c r="F4494" s="54">
        <v>6</v>
      </c>
      <c r="G4494" s="52">
        <f t="shared" si="210"/>
        <v>2309</v>
      </c>
      <c r="H4494" s="45">
        <f t="shared" si="211"/>
        <v>2</v>
      </c>
      <c r="I4494" s="43">
        <f t="shared" si="212"/>
        <v>3</v>
      </c>
    </row>
    <row r="4495" spans="3:9" hidden="1" x14ac:dyDescent="0.25">
      <c r="C4495" s="53">
        <v>44394</v>
      </c>
      <c r="D4495" s="45">
        <v>0.625</v>
      </c>
      <c r="E4495" s="45" t="s">
        <v>898</v>
      </c>
      <c r="F4495" s="54">
        <v>6</v>
      </c>
      <c r="G4495" s="52">
        <f t="shared" si="210"/>
        <v>2309</v>
      </c>
      <c r="H4495" s="45">
        <f t="shared" si="211"/>
        <v>1</v>
      </c>
      <c r="I4495" s="43">
        <f t="shared" si="212"/>
        <v>3</v>
      </c>
    </row>
    <row r="4496" spans="3:9" hidden="1" x14ac:dyDescent="0.25">
      <c r="C4496" s="53">
        <v>44394</v>
      </c>
      <c r="D4496" s="45">
        <v>0.64930555555555558</v>
      </c>
      <c r="E4496" s="45" t="s">
        <v>898</v>
      </c>
      <c r="F4496" s="54">
        <v>7</v>
      </c>
      <c r="G4496" s="52">
        <f t="shared" si="210"/>
        <v>2310</v>
      </c>
      <c r="H4496" s="45">
        <f t="shared" si="211"/>
        <v>3</v>
      </c>
      <c r="I4496" s="43">
        <f t="shared" si="212"/>
        <v>3</v>
      </c>
    </row>
    <row r="4497" spans="3:9" hidden="1" x14ac:dyDescent="0.25">
      <c r="C4497" s="53">
        <v>44394</v>
      </c>
      <c r="D4497" s="45">
        <v>0.64930555555555558</v>
      </c>
      <c r="E4497" s="45" t="s">
        <v>898</v>
      </c>
      <c r="F4497" s="54">
        <v>7</v>
      </c>
      <c r="G4497" s="52">
        <f t="shared" si="210"/>
        <v>2310</v>
      </c>
      <c r="H4497" s="45">
        <f t="shared" si="211"/>
        <v>2</v>
      </c>
      <c r="I4497" s="43">
        <f t="shared" si="212"/>
        <v>3</v>
      </c>
    </row>
    <row r="4498" spans="3:9" hidden="1" x14ac:dyDescent="0.25">
      <c r="C4498" s="53">
        <v>44394</v>
      </c>
      <c r="D4498" s="45">
        <v>0.64930555555555558</v>
      </c>
      <c r="E4498" s="45" t="s">
        <v>898</v>
      </c>
      <c r="F4498" s="54">
        <v>7</v>
      </c>
      <c r="G4498" s="52">
        <f t="shared" si="210"/>
        <v>2310</v>
      </c>
      <c r="H4498" s="45">
        <f t="shared" si="211"/>
        <v>1</v>
      </c>
      <c r="I4498" s="43">
        <f t="shared" si="212"/>
        <v>3</v>
      </c>
    </row>
    <row r="4499" spans="3:9" hidden="1" x14ac:dyDescent="0.25">
      <c r="C4499" s="53">
        <v>44394</v>
      </c>
      <c r="D4499" s="45">
        <v>0.67708333333333337</v>
      </c>
      <c r="E4499" s="45" t="s">
        <v>898</v>
      </c>
      <c r="F4499" s="54">
        <v>8</v>
      </c>
      <c r="G4499" s="52">
        <f t="shared" si="210"/>
        <v>2311</v>
      </c>
      <c r="H4499" s="45">
        <f t="shared" si="211"/>
        <v>3</v>
      </c>
      <c r="I4499" s="43">
        <f t="shared" si="212"/>
        <v>3</v>
      </c>
    </row>
    <row r="4500" spans="3:9" hidden="1" x14ac:dyDescent="0.25">
      <c r="C4500" s="53">
        <v>44394</v>
      </c>
      <c r="D4500" s="45">
        <v>0.67708333333333337</v>
      </c>
      <c r="E4500" s="45" t="s">
        <v>898</v>
      </c>
      <c r="F4500" s="54">
        <v>8</v>
      </c>
      <c r="G4500" s="52">
        <f t="shared" si="210"/>
        <v>2311</v>
      </c>
      <c r="H4500" s="45">
        <f t="shared" si="211"/>
        <v>2</v>
      </c>
      <c r="I4500" s="43">
        <f t="shared" si="212"/>
        <v>3</v>
      </c>
    </row>
    <row r="4501" spans="3:9" hidden="1" x14ac:dyDescent="0.25">
      <c r="C4501" s="53">
        <v>44394</v>
      </c>
      <c r="D4501" s="45">
        <v>0.67708333333333337</v>
      </c>
      <c r="E4501" s="45" t="s">
        <v>898</v>
      </c>
      <c r="F4501" s="54">
        <v>8</v>
      </c>
      <c r="G4501" s="52">
        <f t="shared" si="210"/>
        <v>2311</v>
      </c>
      <c r="H4501" s="45">
        <f t="shared" si="211"/>
        <v>1</v>
      </c>
      <c r="I4501" s="43">
        <f t="shared" si="212"/>
        <v>3</v>
      </c>
    </row>
    <row r="4502" spans="3:9" hidden="1" x14ac:dyDescent="0.25">
      <c r="C4502" s="53">
        <v>44401</v>
      </c>
      <c r="D4502" s="45">
        <v>0.52777777777777779</v>
      </c>
      <c r="E4502" s="45" t="s">
        <v>261</v>
      </c>
      <c r="F4502" s="54">
        <v>2</v>
      </c>
      <c r="G4502" s="52">
        <f t="shared" si="210"/>
        <v>2312</v>
      </c>
      <c r="H4502" s="45">
        <f t="shared" si="211"/>
        <v>3</v>
      </c>
      <c r="I4502" s="43">
        <f t="shared" si="212"/>
        <v>3</v>
      </c>
    </row>
    <row r="4503" spans="3:9" hidden="1" x14ac:dyDescent="0.25">
      <c r="C4503" s="53">
        <v>44401</v>
      </c>
      <c r="D4503" s="45">
        <v>0.52777777777777779</v>
      </c>
      <c r="E4503" s="45" t="s">
        <v>261</v>
      </c>
      <c r="F4503" s="54">
        <v>2</v>
      </c>
      <c r="G4503" s="52">
        <f t="shared" si="210"/>
        <v>2312</v>
      </c>
      <c r="H4503" s="45">
        <f t="shared" si="211"/>
        <v>2</v>
      </c>
      <c r="I4503" s="43">
        <f t="shared" si="212"/>
        <v>3</v>
      </c>
    </row>
    <row r="4504" spans="3:9" hidden="1" x14ac:dyDescent="0.25">
      <c r="C4504" s="53">
        <v>44401</v>
      </c>
      <c r="D4504" s="45">
        <v>0.52777777777777779</v>
      </c>
      <c r="E4504" s="45" t="s">
        <v>261</v>
      </c>
      <c r="F4504" s="54">
        <v>2</v>
      </c>
      <c r="G4504" s="52">
        <f t="shared" si="210"/>
        <v>2312</v>
      </c>
      <c r="H4504" s="45">
        <f t="shared" si="211"/>
        <v>1</v>
      </c>
      <c r="I4504" s="43">
        <f t="shared" si="212"/>
        <v>3</v>
      </c>
    </row>
    <row r="4505" spans="3:9" hidden="1" x14ac:dyDescent="0.25">
      <c r="C4505" s="53">
        <v>44401</v>
      </c>
      <c r="D4505" s="45">
        <v>0.68055555555555547</v>
      </c>
      <c r="E4505" s="45" t="s">
        <v>261</v>
      </c>
      <c r="F4505" s="54">
        <v>8</v>
      </c>
      <c r="G4505" s="52">
        <f t="shared" si="210"/>
        <v>2313</v>
      </c>
      <c r="H4505" s="45">
        <f t="shared" si="211"/>
        <v>3</v>
      </c>
      <c r="I4505" s="43">
        <f t="shared" si="212"/>
        <v>3</v>
      </c>
    </row>
    <row r="4506" spans="3:9" hidden="1" x14ac:dyDescent="0.25">
      <c r="C4506" s="53">
        <v>44401</v>
      </c>
      <c r="D4506" s="45">
        <v>0.68055555555555547</v>
      </c>
      <c r="E4506" s="45" t="s">
        <v>261</v>
      </c>
      <c r="F4506" s="54">
        <v>8</v>
      </c>
      <c r="G4506" s="52">
        <f t="shared" si="210"/>
        <v>2313</v>
      </c>
      <c r="H4506" s="45">
        <f t="shared" si="211"/>
        <v>2</v>
      </c>
      <c r="I4506" s="43">
        <f t="shared" si="212"/>
        <v>3</v>
      </c>
    </row>
    <row r="4507" spans="3:9" hidden="1" x14ac:dyDescent="0.25">
      <c r="C4507" s="53">
        <v>44401</v>
      </c>
      <c r="D4507" s="45">
        <v>0.68055555555555547</v>
      </c>
      <c r="E4507" s="45" t="s">
        <v>261</v>
      </c>
      <c r="F4507" s="54">
        <v>8</v>
      </c>
      <c r="G4507" s="52">
        <f t="shared" si="210"/>
        <v>2313</v>
      </c>
      <c r="H4507" s="45">
        <f t="shared" si="211"/>
        <v>1</v>
      </c>
      <c r="I4507" s="43">
        <f t="shared" si="212"/>
        <v>3</v>
      </c>
    </row>
    <row r="4508" spans="3:9" hidden="1" x14ac:dyDescent="0.25">
      <c r="C4508" s="53">
        <v>44408</v>
      </c>
      <c r="D4508" s="45">
        <v>0.57986111111111105</v>
      </c>
      <c r="E4508" s="45" t="s">
        <v>303</v>
      </c>
      <c r="F4508" s="54">
        <v>3</v>
      </c>
      <c r="G4508" s="52">
        <f t="shared" si="210"/>
        <v>2314</v>
      </c>
      <c r="H4508" s="45">
        <f t="shared" si="211"/>
        <v>3</v>
      </c>
      <c r="I4508" s="43">
        <f t="shared" si="212"/>
        <v>3</v>
      </c>
    </row>
    <row r="4509" spans="3:9" hidden="1" x14ac:dyDescent="0.25">
      <c r="C4509" s="53">
        <v>44408</v>
      </c>
      <c r="D4509" s="45">
        <v>0.57986111111111105</v>
      </c>
      <c r="E4509" s="45" t="s">
        <v>303</v>
      </c>
      <c r="F4509" s="54">
        <v>3</v>
      </c>
      <c r="G4509" s="52">
        <f t="shared" si="210"/>
        <v>2314</v>
      </c>
      <c r="H4509" s="45">
        <f t="shared" si="211"/>
        <v>2</v>
      </c>
      <c r="I4509" s="43">
        <f t="shared" si="212"/>
        <v>3</v>
      </c>
    </row>
    <row r="4510" spans="3:9" hidden="1" x14ac:dyDescent="0.25">
      <c r="C4510" s="53">
        <v>44408</v>
      </c>
      <c r="D4510" s="45">
        <v>0.57986111111111105</v>
      </c>
      <c r="E4510" s="45" t="s">
        <v>303</v>
      </c>
      <c r="F4510" s="54">
        <v>3</v>
      </c>
      <c r="G4510" s="52">
        <f t="shared" si="210"/>
        <v>2314</v>
      </c>
      <c r="H4510" s="45">
        <f t="shared" si="211"/>
        <v>1</v>
      </c>
      <c r="I4510" s="43">
        <f t="shared" si="212"/>
        <v>3</v>
      </c>
    </row>
    <row r="4511" spans="3:9" x14ac:dyDescent="0.25">
      <c r="C4511" s="53">
        <v>44408</v>
      </c>
      <c r="D4511" s="45">
        <v>0.60416666666666663</v>
      </c>
      <c r="E4511" s="45" t="s">
        <v>303</v>
      </c>
      <c r="F4511" s="54">
        <v>4</v>
      </c>
      <c r="G4511" s="52">
        <f t="shared" si="210"/>
        <v>2315</v>
      </c>
      <c r="H4511" s="45">
        <f t="shared" si="211"/>
        <v>2</v>
      </c>
      <c r="I4511" s="43">
        <f t="shared" si="212"/>
        <v>2</v>
      </c>
    </row>
    <row r="4512" spans="3:9" x14ac:dyDescent="0.25">
      <c r="C4512" s="53">
        <v>44408</v>
      </c>
      <c r="D4512" s="45">
        <v>0.60416666666666663</v>
      </c>
      <c r="E4512" s="45" t="s">
        <v>303</v>
      </c>
      <c r="F4512" s="54">
        <v>4</v>
      </c>
      <c r="G4512" s="52">
        <f t="shared" si="210"/>
        <v>2315</v>
      </c>
      <c r="H4512" s="45">
        <f t="shared" si="211"/>
        <v>1</v>
      </c>
      <c r="I4512" s="43">
        <f t="shared" si="212"/>
        <v>2</v>
      </c>
    </row>
    <row r="4513" spans="3:9" hidden="1" x14ac:dyDescent="0.25">
      <c r="C4513" s="53">
        <v>44408</v>
      </c>
      <c r="D4513" s="45">
        <v>0.65972222222222221</v>
      </c>
      <c r="E4513" s="45" t="s">
        <v>303</v>
      </c>
      <c r="F4513" s="54">
        <v>6</v>
      </c>
      <c r="G4513" s="52">
        <f t="shared" si="210"/>
        <v>2316</v>
      </c>
      <c r="H4513" s="45">
        <f t="shared" si="211"/>
        <v>3</v>
      </c>
      <c r="I4513" s="43">
        <f t="shared" si="212"/>
        <v>3</v>
      </c>
    </row>
    <row r="4514" spans="3:9" hidden="1" x14ac:dyDescent="0.25">
      <c r="C4514" s="53">
        <v>44408</v>
      </c>
      <c r="D4514" s="45">
        <v>0.65972222222222221</v>
      </c>
      <c r="E4514" s="45" t="s">
        <v>303</v>
      </c>
      <c r="F4514" s="54">
        <v>6</v>
      </c>
      <c r="G4514" s="52">
        <f t="shared" si="210"/>
        <v>2316</v>
      </c>
      <c r="H4514" s="45">
        <f t="shared" si="211"/>
        <v>2</v>
      </c>
      <c r="I4514" s="43">
        <f t="shared" si="212"/>
        <v>3</v>
      </c>
    </row>
    <row r="4515" spans="3:9" hidden="1" x14ac:dyDescent="0.25">
      <c r="C4515" s="53">
        <v>44408</v>
      </c>
      <c r="D4515" s="45">
        <v>0.65972222222222221</v>
      </c>
      <c r="E4515" s="45" t="s">
        <v>303</v>
      </c>
      <c r="F4515" s="54">
        <v>6</v>
      </c>
      <c r="G4515" s="52">
        <f t="shared" si="210"/>
        <v>2316</v>
      </c>
      <c r="H4515" s="45">
        <f t="shared" si="211"/>
        <v>1</v>
      </c>
      <c r="I4515" s="43">
        <f t="shared" si="212"/>
        <v>3</v>
      </c>
    </row>
    <row r="4516" spans="3:9" hidden="1" x14ac:dyDescent="0.25">
      <c r="C4516" s="53">
        <v>44408</v>
      </c>
      <c r="D4516" s="45">
        <v>0.6875</v>
      </c>
      <c r="E4516" s="45" t="s">
        <v>303</v>
      </c>
      <c r="F4516" s="54">
        <v>7</v>
      </c>
      <c r="G4516" s="52">
        <f t="shared" si="210"/>
        <v>2317</v>
      </c>
      <c r="H4516" s="45">
        <f t="shared" si="211"/>
        <v>3</v>
      </c>
      <c r="I4516" s="43">
        <f t="shared" si="212"/>
        <v>3</v>
      </c>
    </row>
    <row r="4517" spans="3:9" hidden="1" x14ac:dyDescent="0.25">
      <c r="C4517" s="53">
        <v>44408</v>
      </c>
      <c r="D4517" s="45">
        <v>0.6875</v>
      </c>
      <c r="E4517" s="45" t="s">
        <v>303</v>
      </c>
      <c r="F4517" s="54">
        <v>7</v>
      </c>
      <c r="G4517" s="52">
        <f t="shared" si="210"/>
        <v>2317</v>
      </c>
      <c r="H4517" s="45">
        <f t="shared" si="211"/>
        <v>2</v>
      </c>
      <c r="I4517" s="43">
        <f t="shared" si="212"/>
        <v>3</v>
      </c>
    </row>
    <row r="4518" spans="3:9" hidden="1" x14ac:dyDescent="0.25">
      <c r="C4518" s="53">
        <v>44408</v>
      </c>
      <c r="D4518" s="45">
        <v>0.6875</v>
      </c>
      <c r="E4518" s="45" t="s">
        <v>303</v>
      </c>
      <c r="F4518" s="54">
        <v>7</v>
      </c>
      <c r="G4518" s="52">
        <f t="shared" si="210"/>
        <v>2317</v>
      </c>
      <c r="H4518" s="45">
        <f t="shared" si="211"/>
        <v>1</v>
      </c>
      <c r="I4518" s="43">
        <f t="shared" si="212"/>
        <v>3</v>
      </c>
    </row>
    <row r="4519" spans="3:9" hidden="1" x14ac:dyDescent="0.25">
      <c r="C4519" s="53">
        <v>44415</v>
      </c>
      <c r="D4519" s="45">
        <v>0.50347222222222221</v>
      </c>
      <c r="E4519" s="45" t="s">
        <v>898</v>
      </c>
      <c r="F4519" s="54">
        <v>1</v>
      </c>
      <c r="G4519" s="52">
        <f t="shared" si="210"/>
        <v>2318</v>
      </c>
      <c r="H4519" s="45">
        <f t="shared" si="211"/>
        <v>3</v>
      </c>
      <c r="I4519" s="43">
        <f t="shared" si="212"/>
        <v>3</v>
      </c>
    </row>
    <row r="4520" spans="3:9" hidden="1" x14ac:dyDescent="0.25">
      <c r="C4520" s="53">
        <v>44415</v>
      </c>
      <c r="D4520" s="45">
        <v>0.50347222222222221</v>
      </c>
      <c r="E4520" s="45" t="s">
        <v>898</v>
      </c>
      <c r="F4520" s="54">
        <v>1</v>
      </c>
      <c r="G4520" s="52">
        <f t="shared" si="210"/>
        <v>2318</v>
      </c>
      <c r="H4520" s="45">
        <f t="shared" si="211"/>
        <v>2</v>
      </c>
      <c r="I4520" s="43">
        <f t="shared" si="212"/>
        <v>3</v>
      </c>
    </row>
    <row r="4521" spans="3:9" hidden="1" x14ac:dyDescent="0.25">
      <c r="C4521" s="53">
        <v>44415</v>
      </c>
      <c r="D4521" s="45">
        <v>0.50347222222222221</v>
      </c>
      <c r="E4521" s="45" t="s">
        <v>898</v>
      </c>
      <c r="F4521" s="54">
        <v>1</v>
      </c>
      <c r="G4521" s="52">
        <f t="shared" si="210"/>
        <v>2318</v>
      </c>
      <c r="H4521" s="45">
        <f t="shared" si="211"/>
        <v>1</v>
      </c>
      <c r="I4521" s="43">
        <f t="shared" si="212"/>
        <v>3</v>
      </c>
    </row>
    <row r="4522" spans="3:9" hidden="1" x14ac:dyDescent="0.25">
      <c r="C4522" s="53">
        <v>44415</v>
      </c>
      <c r="D4522" s="45">
        <v>0.57986111111111105</v>
      </c>
      <c r="E4522" s="45" t="s">
        <v>898</v>
      </c>
      <c r="F4522" s="54">
        <v>4</v>
      </c>
      <c r="G4522" s="52">
        <f t="shared" si="210"/>
        <v>2319</v>
      </c>
      <c r="H4522" s="45">
        <f t="shared" si="211"/>
        <v>3</v>
      </c>
      <c r="I4522" s="43">
        <f t="shared" si="212"/>
        <v>3</v>
      </c>
    </row>
    <row r="4523" spans="3:9" hidden="1" x14ac:dyDescent="0.25">
      <c r="C4523" s="53">
        <v>44415</v>
      </c>
      <c r="D4523" s="45">
        <v>0.57986111111111105</v>
      </c>
      <c r="E4523" s="45" t="s">
        <v>898</v>
      </c>
      <c r="F4523" s="54">
        <v>4</v>
      </c>
      <c r="G4523" s="52">
        <f t="shared" si="210"/>
        <v>2319</v>
      </c>
      <c r="H4523" s="45">
        <f t="shared" si="211"/>
        <v>2</v>
      </c>
      <c r="I4523" s="43">
        <f t="shared" si="212"/>
        <v>3</v>
      </c>
    </row>
    <row r="4524" spans="3:9" hidden="1" x14ac:dyDescent="0.25">
      <c r="C4524" s="53">
        <v>44415</v>
      </c>
      <c r="D4524" s="45">
        <v>0.57986111111111105</v>
      </c>
      <c r="E4524" s="45" t="s">
        <v>898</v>
      </c>
      <c r="F4524" s="54">
        <v>4</v>
      </c>
      <c r="G4524" s="52">
        <f t="shared" si="210"/>
        <v>2319</v>
      </c>
      <c r="H4524" s="45">
        <f t="shared" si="211"/>
        <v>1</v>
      </c>
      <c r="I4524" s="43">
        <f t="shared" si="212"/>
        <v>3</v>
      </c>
    </row>
    <row r="4525" spans="3:9" hidden="1" x14ac:dyDescent="0.25">
      <c r="C4525" s="53">
        <v>44415</v>
      </c>
      <c r="D4525" s="45">
        <v>0.60763888888888895</v>
      </c>
      <c r="E4525" s="45" t="s">
        <v>898</v>
      </c>
      <c r="F4525" s="54">
        <v>5</v>
      </c>
      <c r="G4525" s="52">
        <f t="shared" si="210"/>
        <v>2320</v>
      </c>
      <c r="H4525" s="45">
        <f t="shared" si="211"/>
        <v>3</v>
      </c>
      <c r="I4525" s="43">
        <f t="shared" si="212"/>
        <v>3</v>
      </c>
    </row>
    <row r="4526" spans="3:9" hidden="1" x14ac:dyDescent="0.25">
      <c r="C4526" s="53">
        <v>44415</v>
      </c>
      <c r="D4526" s="45">
        <v>0.60763888888888895</v>
      </c>
      <c r="E4526" s="45" t="s">
        <v>898</v>
      </c>
      <c r="F4526" s="54">
        <v>5</v>
      </c>
      <c r="G4526" s="52">
        <f t="shared" si="210"/>
        <v>2320</v>
      </c>
      <c r="H4526" s="45">
        <f t="shared" si="211"/>
        <v>2</v>
      </c>
      <c r="I4526" s="43">
        <f t="shared" si="212"/>
        <v>3</v>
      </c>
    </row>
    <row r="4527" spans="3:9" hidden="1" x14ac:dyDescent="0.25">
      <c r="C4527" s="53">
        <v>44415</v>
      </c>
      <c r="D4527" s="45">
        <v>0.60763888888888895</v>
      </c>
      <c r="E4527" s="45" t="s">
        <v>898</v>
      </c>
      <c r="F4527" s="54">
        <v>5</v>
      </c>
      <c r="G4527" s="52">
        <f t="shared" si="210"/>
        <v>2320</v>
      </c>
      <c r="H4527" s="45">
        <f t="shared" si="211"/>
        <v>1</v>
      </c>
      <c r="I4527" s="43">
        <f t="shared" si="212"/>
        <v>3</v>
      </c>
    </row>
    <row r="4528" spans="3:9" hidden="1" x14ac:dyDescent="0.25">
      <c r="C4528" s="53">
        <v>44415</v>
      </c>
      <c r="D4528" s="45">
        <v>0.63541666666666663</v>
      </c>
      <c r="E4528" s="45" t="s">
        <v>898</v>
      </c>
      <c r="F4528" s="54">
        <v>6</v>
      </c>
      <c r="G4528" s="52">
        <f t="shared" si="210"/>
        <v>2321</v>
      </c>
      <c r="H4528" s="45">
        <f t="shared" si="211"/>
        <v>3</v>
      </c>
      <c r="I4528" s="43">
        <f t="shared" si="212"/>
        <v>3</v>
      </c>
    </row>
    <row r="4529" spans="3:9" hidden="1" x14ac:dyDescent="0.25">
      <c r="C4529" s="53">
        <v>44415</v>
      </c>
      <c r="D4529" s="45">
        <v>0.63541666666666663</v>
      </c>
      <c r="E4529" s="45" t="s">
        <v>898</v>
      </c>
      <c r="F4529" s="54">
        <v>6</v>
      </c>
      <c r="G4529" s="52">
        <f t="shared" si="210"/>
        <v>2321</v>
      </c>
      <c r="H4529" s="45">
        <f t="shared" si="211"/>
        <v>2</v>
      </c>
      <c r="I4529" s="43">
        <f t="shared" si="212"/>
        <v>3</v>
      </c>
    </row>
    <row r="4530" spans="3:9" hidden="1" x14ac:dyDescent="0.25">
      <c r="C4530" s="53">
        <v>44415</v>
      </c>
      <c r="D4530" s="45">
        <v>0.63541666666666663</v>
      </c>
      <c r="E4530" s="45" t="s">
        <v>898</v>
      </c>
      <c r="F4530" s="54">
        <v>6</v>
      </c>
      <c r="G4530" s="52">
        <f t="shared" si="210"/>
        <v>2321</v>
      </c>
      <c r="H4530" s="45">
        <f t="shared" si="211"/>
        <v>1</v>
      </c>
      <c r="I4530" s="43">
        <f t="shared" si="212"/>
        <v>3</v>
      </c>
    </row>
    <row r="4531" spans="3:9" hidden="1" x14ac:dyDescent="0.25">
      <c r="C4531" s="53">
        <v>44415</v>
      </c>
      <c r="D4531" s="45">
        <v>0.66319444444444442</v>
      </c>
      <c r="E4531" s="45" t="s">
        <v>898</v>
      </c>
      <c r="F4531" s="54">
        <v>7</v>
      </c>
      <c r="G4531" s="52">
        <f t="shared" si="210"/>
        <v>2322</v>
      </c>
      <c r="H4531" s="45">
        <f t="shared" si="211"/>
        <v>1</v>
      </c>
      <c r="I4531" s="43">
        <f t="shared" si="212"/>
        <v>1</v>
      </c>
    </row>
    <row r="4532" spans="3:9" hidden="1" x14ac:dyDescent="0.25">
      <c r="C4532" s="53">
        <v>44415</v>
      </c>
      <c r="D4532" s="45">
        <v>0.6875</v>
      </c>
      <c r="E4532" s="45" t="s">
        <v>898</v>
      </c>
      <c r="F4532" s="54">
        <v>8</v>
      </c>
      <c r="G4532" s="52">
        <f t="shared" si="210"/>
        <v>2323</v>
      </c>
      <c r="H4532" s="45">
        <f t="shared" si="211"/>
        <v>3</v>
      </c>
      <c r="I4532" s="43">
        <f t="shared" si="212"/>
        <v>3</v>
      </c>
    </row>
    <row r="4533" spans="3:9" hidden="1" x14ac:dyDescent="0.25">
      <c r="C4533" s="53">
        <v>44415</v>
      </c>
      <c r="D4533" s="45">
        <v>0.6875</v>
      </c>
      <c r="E4533" s="45" t="s">
        <v>898</v>
      </c>
      <c r="F4533" s="54">
        <v>8</v>
      </c>
      <c r="G4533" s="52">
        <f t="shared" si="210"/>
        <v>2323</v>
      </c>
      <c r="H4533" s="45">
        <f t="shared" si="211"/>
        <v>2</v>
      </c>
      <c r="I4533" s="43">
        <f t="shared" si="212"/>
        <v>3</v>
      </c>
    </row>
    <row r="4534" spans="3:9" hidden="1" x14ac:dyDescent="0.25">
      <c r="C4534" s="53">
        <v>44415</v>
      </c>
      <c r="D4534" s="45">
        <v>0.6875</v>
      </c>
      <c r="E4534" s="45" t="s">
        <v>898</v>
      </c>
      <c r="F4534" s="54">
        <v>8</v>
      </c>
      <c r="G4534" s="52">
        <f t="shared" si="210"/>
        <v>2323</v>
      </c>
      <c r="H4534" s="45">
        <f t="shared" si="211"/>
        <v>1</v>
      </c>
      <c r="I4534" s="43">
        <f t="shared" si="212"/>
        <v>3</v>
      </c>
    </row>
    <row r="4535" spans="3:9" hidden="1" x14ac:dyDescent="0.25">
      <c r="C4535" s="53">
        <v>44415</v>
      </c>
      <c r="D4535" s="45">
        <v>0.71180555555555547</v>
      </c>
      <c r="E4535" s="45" t="s">
        <v>898</v>
      </c>
      <c r="F4535" s="54">
        <v>9</v>
      </c>
      <c r="G4535" s="52">
        <f t="shared" si="210"/>
        <v>2324</v>
      </c>
      <c r="H4535" s="45">
        <f t="shared" si="211"/>
        <v>3</v>
      </c>
      <c r="I4535" s="43">
        <f t="shared" si="212"/>
        <v>3</v>
      </c>
    </row>
    <row r="4536" spans="3:9" hidden="1" x14ac:dyDescent="0.25">
      <c r="C4536" s="53">
        <v>44415</v>
      </c>
      <c r="D4536" s="45">
        <v>0.71180555555555547</v>
      </c>
      <c r="E4536" s="45" t="s">
        <v>898</v>
      </c>
      <c r="F4536" s="54">
        <v>9</v>
      </c>
      <c r="G4536" s="52">
        <f t="shared" si="210"/>
        <v>2324</v>
      </c>
      <c r="H4536" s="45">
        <f t="shared" si="211"/>
        <v>2</v>
      </c>
      <c r="I4536" s="43">
        <f t="shared" si="212"/>
        <v>3</v>
      </c>
    </row>
    <row r="4537" spans="3:9" hidden="1" x14ac:dyDescent="0.25">
      <c r="C4537" s="53">
        <v>44415</v>
      </c>
      <c r="D4537" s="45">
        <v>0.71180555555555547</v>
      </c>
      <c r="E4537" s="45" t="s">
        <v>898</v>
      </c>
      <c r="F4537" s="54">
        <v>9</v>
      </c>
      <c r="G4537" s="52">
        <f t="shared" si="210"/>
        <v>2324</v>
      </c>
      <c r="H4537" s="45">
        <f t="shared" si="211"/>
        <v>1</v>
      </c>
      <c r="I4537" s="43">
        <f t="shared" si="212"/>
        <v>3</v>
      </c>
    </row>
    <row r="4538" spans="3:9" hidden="1" x14ac:dyDescent="0.25">
      <c r="C4538" s="53">
        <v>44422</v>
      </c>
      <c r="D4538" s="45">
        <v>0.50347222222222221</v>
      </c>
      <c r="E4538" s="45" t="s">
        <v>261</v>
      </c>
      <c r="F4538" s="54">
        <v>1</v>
      </c>
      <c r="G4538" s="52">
        <f t="shared" si="210"/>
        <v>2325</v>
      </c>
      <c r="H4538" s="45">
        <f t="shared" si="211"/>
        <v>3</v>
      </c>
      <c r="I4538" s="43">
        <f t="shared" si="212"/>
        <v>3</v>
      </c>
    </row>
    <row r="4539" spans="3:9" hidden="1" x14ac:dyDescent="0.25">
      <c r="C4539" s="53">
        <v>44422</v>
      </c>
      <c r="D4539" s="45">
        <v>0.50347222222222221</v>
      </c>
      <c r="E4539" s="45" t="s">
        <v>261</v>
      </c>
      <c r="F4539" s="54">
        <v>1</v>
      </c>
      <c r="G4539" s="52">
        <f t="shared" si="210"/>
        <v>2325</v>
      </c>
      <c r="H4539" s="45">
        <f t="shared" si="211"/>
        <v>2</v>
      </c>
      <c r="I4539" s="43">
        <f t="shared" si="212"/>
        <v>3</v>
      </c>
    </row>
    <row r="4540" spans="3:9" hidden="1" x14ac:dyDescent="0.25">
      <c r="C4540" s="53">
        <v>44422</v>
      </c>
      <c r="D4540" s="45">
        <v>0.50347222222222221</v>
      </c>
      <c r="E4540" s="45" t="s">
        <v>261</v>
      </c>
      <c r="F4540" s="54">
        <v>1</v>
      </c>
      <c r="G4540" s="52">
        <f t="shared" si="210"/>
        <v>2325</v>
      </c>
      <c r="H4540" s="45">
        <f t="shared" si="211"/>
        <v>1</v>
      </c>
      <c r="I4540" s="43">
        <f t="shared" si="212"/>
        <v>3</v>
      </c>
    </row>
    <row r="4541" spans="3:9" hidden="1" x14ac:dyDescent="0.25">
      <c r="C4541" s="53">
        <v>44422</v>
      </c>
      <c r="D4541" s="45">
        <v>0.52777777777777779</v>
      </c>
      <c r="E4541" s="45" t="s">
        <v>261</v>
      </c>
      <c r="F4541" s="54">
        <v>2</v>
      </c>
      <c r="G4541" s="52">
        <f t="shared" si="210"/>
        <v>2326</v>
      </c>
      <c r="H4541" s="45">
        <f t="shared" si="211"/>
        <v>3</v>
      </c>
      <c r="I4541" s="43">
        <f t="shared" si="212"/>
        <v>3</v>
      </c>
    </row>
    <row r="4542" spans="3:9" hidden="1" x14ac:dyDescent="0.25">
      <c r="C4542" s="53">
        <v>44422</v>
      </c>
      <c r="D4542" s="45">
        <v>0.52777777777777779</v>
      </c>
      <c r="E4542" s="45" t="s">
        <v>261</v>
      </c>
      <c r="F4542" s="54">
        <v>2</v>
      </c>
      <c r="G4542" s="52">
        <f t="shared" si="210"/>
        <v>2326</v>
      </c>
      <c r="H4542" s="45">
        <f t="shared" si="211"/>
        <v>2</v>
      </c>
      <c r="I4542" s="43">
        <f t="shared" si="212"/>
        <v>3</v>
      </c>
    </row>
    <row r="4543" spans="3:9" hidden="1" x14ac:dyDescent="0.25">
      <c r="C4543" s="53">
        <v>44422</v>
      </c>
      <c r="D4543" s="45">
        <v>0.52777777777777779</v>
      </c>
      <c r="E4543" s="45" t="s">
        <v>261</v>
      </c>
      <c r="F4543" s="54">
        <v>2</v>
      </c>
      <c r="G4543" s="52">
        <f t="shared" si="210"/>
        <v>2326</v>
      </c>
      <c r="H4543" s="45">
        <f t="shared" si="211"/>
        <v>1</v>
      </c>
      <c r="I4543" s="43">
        <f t="shared" si="212"/>
        <v>3</v>
      </c>
    </row>
    <row r="4544" spans="3:9" hidden="1" x14ac:dyDescent="0.25">
      <c r="C4544" s="53">
        <v>44422</v>
      </c>
      <c r="D4544" s="45">
        <v>0.57986111111111105</v>
      </c>
      <c r="E4544" s="45" t="s">
        <v>261</v>
      </c>
      <c r="F4544" s="54">
        <v>4</v>
      </c>
      <c r="G4544" s="52">
        <f t="shared" si="210"/>
        <v>2327</v>
      </c>
      <c r="H4544" s="45">
        <f t="shared" si="211"/>
        <v>3</v>
      </c>
      <c r="I4544" s="43">
        <f t="shared" si="212"/>
        <v>3</v>
      </c>
    </row>
    <row r="4545" spans="3:9" hidden="1" x14ac:dyDescent="0.25">
      <c r="C4545" s="53">
        <v>44422</v>
      </c>
      <c r="D4545" s="45">
        <v>0.57986111111111105</v>
      </c>
      <c r="E4545" s="45" t="s">
        <v>261</v>
      </c>
      <c r="F4545" s="54">
        <v>4</v>
      </c>
      <c r="G4545" s="52">
        <f t="shared" si="210"/>
        <v>2327</v>
      </c>
      <c r="H4545" s="45">
        <f t="shared" si="211"/>
        <v>2</v>
      </c>
      <c r="I4545" s="43">
        <f t="shared" si="212"/>
        <v>3</v>
      </c>
    </row>
    <row r="4546" spans="3:9" hidden="1" x14ac:dyDescent="0.25">
      <c r="C4546" s="53">
        <v>44422</v>
      </c>
      <c r="D4546" s="45">
        <v>0.57986111111111105</v>
      </c>
      <c r="E4546" s="45" t="s">
        <v>261</v>
      </c>
      <c r="F4546" s="54">
        <v>4</v>
      </c>
      <c r="G4546" s="52">
        <f t="shared" si="210"/>
        <v>2327</v>
      </c>
      <c r="H4546" s="45">
        <f t="shared" si="211"/>
        <v>1</v>
      </c>
      <c r="I4546" s="43">
        <f t="shared" si="212"/>
        <v>3</v>
      </c>
    </row>
    <row r="4547" spans="3:9" hidden="1" x14ac:dyDescent="0.25">
      <c r="C4547" s="53">
        <v>44422</v>
      </c>
      <c r="D4547" s="45">
        <v>0.60763888888888895</v>
      </c>
      <c r="E4547" s="45" t="s">
        <v>261</v>
      </c>
      <c r="F4547" s="54">
        <v>5</v>
      </c>
      <c r="G4547" s="52">
        <f t="shared" si="210"/>
        <v>2328</v>
      </c>
      <c r="H4547" s="45">
        <f t="shared" si="211"/>
        <v>3</v>
      </c>
      <c r="I4547" s="43">
        <f t="shared" si="212"/>
        <v>3</v>
      </c>
    </row>
    <row r="4548" spans="3:9" hidden="1" x14ac:dyDescent="0.25">
      <c r="C4548" s="53">
        <v>44422</v>
      </c>
      <c r="D4548" s="45">
        <v>0.60763888888888895</v>
      </c>
      <c r="E4548" s="45" t="s">
        <v>261</v>
      </c>
      <c r="F4548" s="54">
        <v>5</v>
      </c>
      <c r="G4548" s="52">
        <f t="shared" si="210"/>
        <v>2328</v>
      </c>
      <c r="H4548" s="45">
        <f t="shared" si="211"/>
        <v>2</v>
      </c>
      <c r="I4548" s="43">
        <f t="shared" si="212"/>
        <v>3</v>
      </c>
    </row>
    <row r="4549" spans="3:9" hidden="1" x14ac:dyDescent="0.25">
      <c r="C4549" s="53">
        <v>44422</v>
      </c>
      <c r="D4549" s="45">
        <v>0.60763888888888895</v>
      </c>
      <c r="E4549" s="45" t="s">
        <v>261</v>
      </c>
      <c r="F4549" s="54">
        <v>5</v>
      </c>
      <c r="G4549" s="52">
        <f t="shared" ref="G4549:G4612" si="213">IF(AND(C4549=C4548,F4549=F4548),G4548,G4548+1)</f>
        <v>2328</v>
      </c>
      <c r="H4549" s="45">
        <f t="shared" si="211"/>
        <v>1</v>
      </c>
      <c r="I4549" s="43">
        <f t="shared" si="212"/>
        <v>3</v>
      </c>
    </row>
    <row r="4550" spans="3:9" hidden="1" x14ac:dyDescent="0.25">
      <c r="C4550" s="53">
        <v>44422</v>
      </c>
      <c r="D4550" s="45">
        <v>0.69097222222222221</v>
      </c>
      <c r="E4550" s="45" t="s">
        <v>261</v>
      </c>
      <c r="F4550" s="54">
        <v>8</v>
      </c>
      <c r="G4550" s="52">
        <f t="shared" si="213"/>
        <v>2329</v>
      </c>
      <c r="H4550" s="45">
        <f t="shared" ref="H4550:H4613" si="214">IF(G4550=G4552,3,IF(G4550=G4551,2,1))</f>
        <v>3</v>
      </c>
      <c r="I4550" s="43">
        <f t="shared" ref="I4550:I4613" si="215">IF(H4548=3,3,IF(H4549=3,3,IF(H4549=2,2,H4550)))</f>
        <v>3</v>
      </c>
    </row>
    <row r="4551" spans="3:9" hidden="1" x14ac:dyDescent="0.25">
      <c r="C4551" s="53">
        <v>44422</v>
      </c>
      <c r="D4551" s="45">
        <v>0.69097222222222221</v>
      </c>
      <c r="E4551" s="45" t="s">
        <v>261</v>
      </c>
      <c r="F4551" s="54">
        <v>8</v>
      </c>
      <c r="G4551" s="52">
        <f t="shared" si="213"/>
        <v>2329</v>
      </c>
      <c r="H4551" s="45">
        <f t="shared" si="214"/>
        <v>2</v>
      </c>
      <c r="I4551" s="43">
        <f t="shared" si="215"/>
        <v>3</v>
      </c>
    </row>
    <row r="4552" spans="3:9" hidden="1" x14ac:dyDescent="0.25">
      <c r="C4552" s="53">
        <v>44422</v>
      </c>
      <c r="D4552" s="45">
        <v>0.69097222222222221</v>
      </c>
      <c r="E4552" s="45" t="s">
        <v>261</v>
      </c>
      <c r="F4552" s="54">
        <v>8</v>
      </c>
      <c r="G4552" s="52">
        <f t="shared" si="213"/>
        <v>2329</v>
      </c>
      <c r="H4552" s="45">
        <f t="shared" si="214"/>
        <v>1</v>
      </c>
      <c r="I4552" s="43">
        <f t="shared" si="215"/>
        <v>3</v>
      </c>
    </row>
    <row r="4553" spans="3:9" hidden="1" x14ac:dyDescent="0.25">
      <c r="C4553" s="53">
        <v>44422</v>
      </c>
      <c r="D4553" s="45">
        <v>0.71527777777777779</v>
      </c>
      <c r="E4553" s="45" t="s">
        <v>261</v>
      </c>
      <c r="F4553" s="54">
        <v>9</v>
      </c>
      <c r="G4553" s="52">
        <f t="shared" si="213"/>
        <v>2330</v>
      </c>
      <c r="H4553" s="45">
        <f t="shared" si="214"/>
        <v>3</v>
      </c>
      <c r="I4553" s="43">
        <f t="shared" si="215"/>
        <v>3</v>
      </c>
    </row>
    <row r="4554" spans="3:9" hidden="1" x14ac:dyDescent="0.25">
      <c r="C4554" s="53">
        <v>44422</v>
      </c>
      <c r="D4554" s="45">
        <v>0.71527777777777779</v>
      </c>
      <c r="E4554" s="45" t="s">
        <v>261</v>
      </c>
      <c r="F4554" s="54">
        <v>9</v>
      </c>
      <c r="G4554" s="52">
        <f t="shared" si="213"/>
        <v>2330</v>
      </c>
      <c r="H4554" s="45">
        <f t="shared" si="214"/>
        <v>2</v>
      </c>
      <c r="I4554" s="43">
        <f t="shared" si="215"/>
        <v>3</v>
      </c>
    </row>
    <row r="4555" spans="3:9" hidden="1" x14ac:dyDescent="0.25">
      <c r="C4555" s="53">
        <v>44422</v>
      </c>
      <c r="D4555" s="45">
        <v>0.71527777777777779</v>
      </c>
      <c r="E4555" s="45" t="s">
        <v>261</v>
      </c>
      <c r="F4555" s="54">
        <v>9</v>
      </c>
      <c r="G4555" s="52">
        <f t="shared" si="213"/>
        <v>2330</v>
      </c>
      <c r="H4555" s="45">
        <f t="shared" si="214"/>
        <v>1</v>
      </c>
      <c r="I4555" s="43">
        <f t="shared" si="215"/>
        <v>3</v>
      </c>
    </row>
    <row r="4556" spans="3:9" hidden="1" x14ac:dyDescent="0.25">
      <c r="C4556" s="53">
        <v>44429</v>
      </c>
      <c r="D4556" s="45">
        <v>0.55902777777777779</v>
      </c>
      <c r="E4556" s="45" t="s">
        <v>303</v>
      </c>
      <c r="F4556" s="54">
        <v>2</v>
      </c>
      <c r="G4556" s="52">
        <f t="shared" si="213"/>
        <v>2331</v>
      </c>
      <c r="H4556" s="45">
        <f t="shared" si="214"/>
        <v>3</v>
      </c>
      <c r="I4556" s="43">
        <f t="shared" si="215"/>
        <v>3</v>
      </c>
    </row>
    <row r="4557" spans="3:9" hidden="1" x14ac:dyDescent="0.25">
      <c r="C4557" s="53">
        <v>44429</v>
      </c>
      <c r="D4557" s="45">
        <v>0.55902777777777779</v>
      </c>
      <c r="E4557" s="45" t="s">
        <v>303</v>
      </c>
      <c r="F4557" s="54">
        <v>2</v>
      </c>
      <c r="G4557" s="52">
        <f t="shared" si="213"/>
        <v>2331</v>
      </c>
      <c r="H4557" s="45">
        <f t="shared" si="214"/>
        <v>2</v>
      </c>
      <c r="I4557" s="43">
        <f t="shared" si="215"/>
        <v>3</v>
      </c>
    </row>
    <row r="4558" spans="3:9" hidden="1" x14ac:dyDescent="0.25">
      <c r="C4558" s="53">
        <v>44429</v>
      </c>
      <c r="D4558" s="45">
        <v>0.55902777777777779</v>
      </c>
      <c r="E4558" s="45" t="s">
        <v>303</v>
      </c>
      <c r="F4558" s="54">
        <v>2</v>
      </c>
      <c r="G4558" s="52">
        <f t="shared" si="213"/>
        <v>2331</v>
      </c>
      <c r="H4558" s="45">
        <f t="shared" si="214"/>
        <v>1</v>
      </c>
      <c r="I4558" s="43">
        <f t="shared" si="215"/>
        <v>3</v>
      </c>
    </row>
    <row r="4559" spans="3:9" hidden="1" x14ac:dyDescent="0.25">
      <c r="C4559" s="53">
        <v>44429</v>
      </c>
      <c r="D4559" s="45">
        <v>0.58680555555555558</v>
      </c>
      <c r="E4559" s="45" t="s">
        <v>303</v>
      </c>
      <c r="F4559" s="54">
        <v>3</v>
      </c>
      <c r="G4559" s="52">
        <f t="shared" si="213"/>
        <v>2332</v>
      </c>
      <c r="H4559" s="45">
        <f t="shared" si="214"/>
        <v>3</v>
      </c>
      <c r="I4559" s="43">
        <f t="shared" si="215"/>
        <v>3</v>
      </c>
    </row>
    <row r="4560" spans="3:9" hidden="1" x14ac:dyDescent="0.25">
      <c r="C4560" s="53">
        <v>44429</v>
      </c>
      <c r="D4560" s="45">
        <v>0.58680555555555558</v>
      </c>
      <c r="E4560" s="45" t="s">
        <v>303</v>
      </c>
      <c r="F4560" s="54">
        <v>3</v>
      </c>
      <c r="G4560" s="52">
        <f t="shared" si="213"/>
        <v>2332</v>
      </c>
      <c r="H4560" s="45">
        <f t="shared" si="214"/>
        <v>2</v>
      </c>
      <c r="I4560" s="43">
        <f t="shared" si="215"/>
        <v>3</v>
      </c>
    </row>
    <row r="4561" spans="3:9" hidden="1" x14ac:dyDescent="0.25">
      <c r="C4561" s="53">
        <v>44429</v>
      </c>
      <c r="D4561" s="45">
        <v>0.58680555555555558</v>
      </c>
      <c r="E4561" s="45" t="s">
        <v>303</v>
      </c>
      <c r="F4561" s="54">
        <v>3</v>
      </c>
      <c r="G4561" s="52">
        <f t="shared" si="213"/>
        <v>2332</v>
      </c>
      <c r="H4561" s="45">
        <f t="shared" si="214"/>
        <v>1</v>
      </c>
      <c r="I4561" s="43">
        <f t="shared" si="215"/>
        <v>3</v>
      </c>
    </row>
    <row r="4562" spans="3:9" hidden="1" x14ac:dyDescent="0.25">
      <c r="C4562" s="53">
        <v>44429</v>
      </c>
      <c r="D4562" s="45">
        <v>0.64236111111111105</v>
      </c>
      <c r="E4562" s="45" t="s">
        <v>303</v>
      </c>
      <c r="F4562" s="54">
        <v>5</v>
      </c>
      <c r="G4562" s="52">
        <f t="shared" si="213"/>
        <v>2333</v>
      </c>
      <c r="H4562" s="45">
        <f t="shared" si="214"/>
        <v>3</v>
      </c>
      <c r="I4562" s="43">
        <f t="shared" si="215"/>
        <v>3</v>
      </c>
    </row>
    <row r="4563" spans="3:9" hidden="1" x14ac:dyDescent="0.25">
      <c r="C4563" s="53">
        <v>44429</v>
      </c>
      <c r="D4563" s="45">
        <v>0.64236111111111105</v>
      </c>
      <c r="E4563" s="45" t="s">
        <v>303</v>
      </c>
      <c r="F4563" s="54">
        <v>5</v>
      </c>
      <c r="G4563" s="52">
        <f t="shared" si="213"/>
        <v>2333</v>
      </c>
      <c r="H4563" s="45">
        <f t="shared" si="214"/>
        <v>2</v>
      </c>
      <c r="I4563" s="43">
        <f t="shared" si="215"/>
        <v>3</v>
      </c>
    </row>
    <row r="4564" spans="3:9" hidden="1" x14ac:dyDescent="0.25">
      <c r="C4564" s="53">
        <v>44429</v>
      </c>
      <c r="D4564" s="45">
        <v>0.64236111111111105</v>
      </c>
      <c r="E4564" s="45" t="s">
        <v>303</v>
      </c>
      <c r="F4564" s="54">
        <v>5</v>
      </c>
      <c r="G4564" s="52">
        <f t="shared" si="213"/>
        <v>2333</v>
      </c>
      <c r="H4564" s="45">
        <f t="shared" si="214"/>
        <v>1</v>
      </c>
      <c r="I4564" s="43">
        <f t="shared" si="215"/>
        <v>3</v>
      </c>
    </row>
    <row r="4565" spans="3:9" hidden="1" x14ac:dyDescent="0.25">
      <c r="C4565" s="53">
        <v>44429</v>
      </c>
      <c r="D4565" s="45">
        <v>0.69444444444444453</v>
      </c>
      <c r="E4565" s="45" t="s">
        <v>303</v>
      </c>
      <c r="F4565" s="54">
        <v>7</v>
      </c>
      <c r="G4565" s="52">
        <f t="shared" si="213"/>
        <v>2334</v>
      </c>
      <c r="H4565" s="45">
        <f t="shared" si="214"/>
        <v>3</v>
      </c>
      <c r="I4565" s="43">
        <f t="shared" si="215"/>
        <v>3</v>
      </c>
    </row>
    <row r="4566" spans="3:9" hidden="1" x14ac:dyDescent="0.25">
      <c r="C4566" s="53">
        <v>44429</v>
      </c>
      <c r="D4566" s="45">
        <v>0.69444444444444453</v>
      </c>
      <c r="E4566" s="45" t="s">
        <v>303</v>
      </c>
      <c r="F4566" s="54">
        <v>7</v>
      </c>
      <c r="G4566" s="52">
        <f t="shared" si="213"/>
        <v>2334</v>
      </c>
      <c r="H4566" s="45">
        <f t="shared" si="214"/>
        <v>2</v>
      </c>
      <c r="I4566" s="43">
        <f t="shared" si="215"/>
        <v>3</v>
      </c>
    </row>
    <row r="4567" spans="3:9" hidden="1" x14ac:dyDescent="0.25">
      <c r="C4567" s="53">
        <v>44429</v>
      </c>
      <c r="D4567" s="45">
        <v>0.69444444444444453</v>
      </c>
      <c r="E4567" s="45" t="s">
        <v>303</v>
      </c>
      <c r="F4567" s="54">
        <v>7</v>
      </c>
      <c r="G4567" s="52">
        <f t="shared" si="213"/>
        <v>2334</v>
      </c>
      <c r="H4567" s="45">
        <f t="shared" si="214"/>
        <v>1</v>
      </c>
      <c r="I4567" s="43">
        <f t="shared" si="215"/>
        <v>3</v>
      </c>
    </row>
    <row r="4568" spans="3:9" hidden="1" x14ac:dyDescent="0.25">
      <c r="C4568" s="53">
        <v>44429</v>
      </c>
      <c r="D4568" s="45">
        <v>0.71875</v>
      </c>
      <c r="E4568" s="45" t="s">
        <v>303</v>
      </c>
      <c r="F4568" s="54">
        <v>8</v>
      </c>
      <c r="G4568" s="52">
        <f t="shared" si="213"/>
        <v>2335</v>
      </c>
      <c r="H4568" s="45">
        <f t="shared" si="214"/>
        <v>3</v>
      </c>
      <c r="I4568" s="43">
        <f t="shared" si="215"/>
        <v>3</v>
      </c>
    </row>
    <row r="4569" spans="3:9" hidden="1" x14ac:dyDescent="0.25">
      <c r="C4569" s="53">
        <v>44429</v>
      </c>
      <c r="D4569" s="45">
        <v>0.71875</v>
      </c>
      <c r="E4569" s="45" t="s">
        <v>303</v>
      </c>
      <c r="F4569" s="54">
        <v>8</v>
      </c>
      <c r="G4569" s="52">
        <f t="shared" si="213"/>
        <v>2335</v>
      </c>
      <c r="H4569" s="45">
        <f t="shared" si="214"/>
        <v>2</v>
      </c>
      <c r="I4569" s="43">
        <f t="shared" si="215"/>
        <v>3</v>
      </c>
    </row>
    <row r="4570" spans="3:9" hidden="1" x14ac:dyDescent="0.25">
      <c r="C4570" s="53">
        <v>44429</v>
      </c>
      <c r="D4570" s="45">
        <v>0.71875</v>
      </c>
      <c r="E4570" s="45" t="s">
        <v>303</v>
      </c>
      <c r="F4570" s="54">
        <v>8</v>
      </c>
      <c r="G4570" s="52">
        <f t="shared" si="213"/>
        <v>2335</v>
      </c>
      <c r="H4570" s="45">
        <f t="shared" si="214"/>
        <v>1</v>
      </c>
      <c r="I4570" s="43">
        <f t="shared" si="215"/>
        <v>3</v>
      </c>
    </row>
    <row r="4571" spans="3:9" hidden="1" x14ac:dyDescent="0.25">
      <c r="C4571" s="53">
        <v>44429</v>
      </c>
      <c r="D4571" s="45">
        <v>0.73958333333333337</v>
      </c>
      <c r="E4571" s="45" t="s">
        <v>303</v>
      </c>
      <c r="F4571" s="54">
        <v>9</v>
      </c>
      <c r="G4571" s="52">
        <f t="shared" si="213"/>
        <v>2336</v>
      </c>
      <c r="H4571" s="45">
        <f t="shared" si="214"/>
        <v>3</v>
      </c>
      <c r="I4571" s="43">
        <f t="shared" si="215"/>
        <v>3</v>
      </c>
    </row>
    <row r="4572" spans="3:9" hidden="1" x14ac:dyDescent="0.25">
      <c r="C4572" s="53">
        <v>44429</v>
      </c>
      <c r="D4572" s="45">
        <v>0.73958333333333337</v>
      </c>
      <c r="E4572" s="45" t="s">
        <v>303</v>
      </c>
      <c r="F4572" s="54">
        <v>9</v>
      </c>
      <c r="G4572" s="52">
        <f t="shared" si="213"/>
        <v>2336</v>
      </c>
      <c r="H4572" s="45">
        <f t="shared" si="214"/>
        <v>2</v>
      </c>
      <c r="I4572" s="43">
        <f t="shared" si="215"/>
        <v>3</v>
      </c>
    </row>
    <row r="4573" spans="3:9" hidden="1" x14ac:dyDescent="0.25">
      <c r="C4573" s="53">
        <v>44429</v>
      </c>
      <c r="D4573" s="45">
        <v>0.73958333333333337</v>
      </c>
      <c r="E4573" s="45" t="s">
        <v>303</v>
      </c>
      <c r="F4573" s="54">
        <v>9</v>
      </c>
      <c r="G4573" s="52">
        <f t="shared" si="213"/>
        <v>2336</v>
      </c>
      <c r="H4573" s="45">
        <f t="shared" si="214"/>
        <v>1</v>
      </c>
      <c r="I4573" s="43">
        <f t="shared" si="215"/>
        <v>3</v>
      </c>
    </row>
    <row r="4574" spans="3:9" hidden="1" x14ac:dyDescent="0.25">
      <c r="C4574" s="53">
        <v>44436</v>
      </c>
      <c r="D4574" s="45">
        <v>0.51388888888888895</v>
      </c>
      <c r="E4574" s="45" t="s">
        <v>261</v>
      </c>
      <c r="F4574" s="54">
        <v>1</v>
      </c>
      <c r="G4574" s="52">
        <f t="shared" si="213"/>
        <v>2337</v>
      </c>
      <c r="H4574" s="45">
        <f t="shared" si="214"/>
        <v>3</v>
      </c>
      <c r="I4574" s="43">
        <f t="shared" si="215"/>
        <v>3</v>
      </c>
    </row>
    <row r="4575" spans="3:9" hidden="1" x14ac:dyDescent="0.25">
      <c r="C4575" s="53">
        <v>44436</v>
      </c>
      <c r="D4575" s="45">
        <v>0.51388888888888895</v>
      </c>
      <c r="E4575" s="45" t="s">
        <v>261</v>
      </c>
      <c r="F4575" s="54">
        <v>1</v>
      </c>
      <c r="G4575" s="52">
        <f t="shared" si="213"/>
        <v>2337</v>
      </c>
      <c r="H4575" s="45">
        <f t="shared" si="214"/>
        <v>2</v>
      </c>
      <c r="I4575" s="43">
        <f t="shared" si="215"/>
        <v>3</v>
      </c>
    </row>
    <row r="4576" spans="3:9" hidden="1" x14ac:dyDescent="0.25">
      <c r="C4576" s="53">
        <v>44436</v>
      </c>
      <c r="D4576" s="45">
        <v>0.51388888888888895</v>
      </c>
      <c r="E4576" s="45" t="s">
        <v>261</v>
      </c>
      <c r="F4576" s="54">
        <v>1</v>
      </c>
      <c r="G4576" s="52">
        <f t="shared" si="213"/>
        <v>2337</v>
      </c>
      <c r="H4576" s="45">
        <f t="shared" si="214"/>
        <v>1</v>
      </c>
      <c r="I4576" s="43">
        <f t="shared" si="215"/>
        <v>3</v>
      </c>
    </row>
    <row r="4577" spans="3:9" hidden="1" x14ac:dyDescent="0.25">
      <c r="C4577" s="53">
        <v>44436</v>
      </c>
      <c r="D4577" s="45">
        <v>0.5625</v>
      </c>
      <c r="E4577" s="45" t="s">
        <v>261</v>
      </c>
      <c r="F4577" s="54">
        <v>3</v>
      </c>
      <c r="G4577" s="52">
        <f t="shared" si="213"/>
        <v>2338</v>
      </c>
      <c r="H4577" s="45">
        <f t="shared" si="214"/>
        <v>3</v>
      </c>
      <c r="I4577" s="43">
        <f t="shared" si="215"/>
        <v>3</v>
      </c>
    </row>
    <row r="4578" spans="3:9" hidden="1" x14ac:dyDescent="0.25">
      <c r="C4578" s="53">
        <v>44436</v>
      </c>
      <c r="D4578" s="45">
        <v>0.5625</v>
      </c>
      <c r="E4578" s="45" t="s">
        <v>261</v>
      </c>
      <c r="F4578" s="54">
        <v>3</v>
      </c>
      <c r="G4578" s="52">
        <f t="shared" si="213"/>
        <v>2338</v>
      </c>
      <c r="H4578" s="45">
        <f t="shared" si="214"/>
        <v>2</v>
      </c>
      <c r="I4578" s="43">
        <f t="shared" si="215"/>
        <v>3</v>
      </c>
    </row>
    <row r="4579" spans="3:9" hidden="1" x14ac:dyDescent="0.25">
      <c r="C4579" s="53">
        <v>44436</v>
      </c>
      <c r="D4579" s="45">
        <v>0.5625</v>
      </c>
      <c r="E4579" s="45" t="s">
        <v>261</v>
      </c>
      <c r="F4579" s="54">
        <v>3</v>
      </c>
      <c r="G4579" s="52">
        <f t="shared" si="213"/>
        <v>2338</v>
      </c>
      <c r="H4579" s="45">
        <f t="shared" si="214"/>
        <v>1</v>
      </c>
      <c r="I4579" s="43">
        <f t="shared" si="215"/>
        <v>3</v>
      </c>
    </row>
    <row r="4580" spans="3:9" hidden="1" x14ac:dyDescent="0.25">
      <c r="C4580" s="53">
        <v>44436</v>
      </c>
      <c r="D4580" s="45">
        <v>0.61805555555555558</v>
      </c>
      <c r="E4580" s="45" t="s">
        <v>261</v>
      </c>
      <c r="F4580" s="54">
        <v>5</v>
      </c>
      <c r="G4580" s="52">
        <f t="shared" si="213"/>
        <v>2339</v>
      </c>
      <c r="H4580" s="45">
        <f t="shared" si="214"/>
        <v>3</v>
      </c>
      <c r="I4580" s="43">
        <f t="shared" si="215"/>
        <v>3</v>
      </c>
    </row>
    <row r="4581" spans="3:9" hidden="1" x14ac:dyDescent="0.25">
      <c r="C4581" s="53">
        <v>44436</v>
      </c>
      <c r="D4581" s="45">
        <v>0.61805555555555558</v>
      </c>
      <c r="E4581" s="45" t="s">
        <v>261</v>
      </c>
      <c r="F4581" s="54">
        <v>5</v>
      </c>
      <c r="G4581" s="52">
        <f t="shared" si="213"/>
        <v>2339</v>
      </c>
      <c r="H4581" s="45">
        <f t="shared" si="214"/>
        <v>2</v>
      </c>
      <c r="I4581" s="43">
        <f t="shared" si="215"/>
        <v>3</v>
      </c>
    </row>
    <row r="4582" spans="3:9" hidden="1" x14ac:dyDescent="0.25">
      <c r="C4582" s="53">
        <v>44436</v>
      </c>
      <c r="D4582" s="45">
        <v>0.61805555555555558</v>
      </c>
      <c r="E4582" s="45" t="s">
        <v>261</v>
      </c>
      <c r="F4582" s="54">
        <v>5</v>
      </c>
      <c r="G4582" s="52">
        <f t="shared" si="213"/>
        <v>2339</v>
      </c>
      <c r="H4582" s="45">
        <f t="shared" si="214"/>
        <v>1</v>
      </c>
      <c r="I4582" s="43">
        <f t="shared" si="215"/>
        <v>3</v>
      </c>
    </row>
    <row r="4583" spans="3:9" hidden="1" x14ac:dyDescent="0.25">
      <c r="C4583" s="53">
        <v>44436</v>
      </c>
      <c r="D4583" s="45">
        <v>0.64583333333333337</v>
      </c>
      <c r="E4583" s="45" t="s">
        <v>261</v>
      </c>
      <c r="F4583" s="54">
        <v>6</v>
      </c>
      <c r="G4583" s="52">
        <f t="shared" si="213"/>
        <v>2340</v>
      </c>
      <c r="H4583" s="45">
        <f t="shared" si="214"/>
        <v>3</v>
      </c>
      <c r="I4583" s="43">
        <f t="shared" si="215"/>
        <v>3</v>
      </c>
    </row>
    <row r="4584" spans="3:9" hidden="1" x14ac:dyDescent="0.25">
      <c r="C4584" s="53">
        <v>44436</v>
      </c>
      <c r="D4584" s="45">
        <v>0.64583333333333337</v>
      </c>
      <c r="E4584" s="45" t="s">
        <v>261</v>
      </c>
      <c r="F4584" s="54">
        <v>6</v>
      </c>
      <c r="G4584" s="52">
        <f t="shared" si="213"/>
        <v>2340</v>
      </c>
      <c r="H4584" s="45">
        <f t="shared" si="214"/>
        <v>2</v>
      </c>
      <c r="I4584" s="43">
        <f t="shared" si="215"/>
        <v>3</v>
      </c>
    </row>
    <row r="4585" spans="3:9" hidden="1" x14ac:dyDescent="0.25">
      <c r="C4585" s="53">
        <v>44436</v>
      </c>
      <c r="D4585" s="45">
        <v>0.64583333333333337</v>
      </c>
      <c r="E4585" s="45" t="s">
        <v>261</v>
      </c>
      <c r="F4585" s="54">
        <v>6</v>
      </c>
      <c r="G4585" s="52">
        <f t="shared" si="213"/>
        <v>2340</v>
      </c>
      <c r="H4585" s="45">
        <f t="shared" si="214"/>
        <v>1</v>
      </c>
      <c r="I4585" s="43">
        <f t="shared" si="215"/>
        <v>3</v>
      </c>
    </row>
    <row r="4586" spans="3:9" hidden="1" x14ac:dyDescent="0.25">
      <c r="C4586" s="53">
        <v>44436</v>
      </c>
      <c r="D4586" s="45">
        <v>0.67361111111111116</v>
      </c>
      <c r="E4586" s="45" t="s">
        <v>261</v>
      </c>
      <c r="F4586" s="54">
        <v>7</v>
      </c>
      <c r="G4586" s="52">
        <f t="shared" si="213"/>
        <v>2341</v>
      </c>
      <c r="H4586" s="45">
        <f t="shared" si="214"/>
        <v>3</v>
      </c>
      <c r="I4586" s="43">
        <f t="shared" si="215"/>
        <v>3</v>
      </c>
    </row>
    <row r="4587" spans="3:9" hidden="1" x14ac:dyDescent="0.25">
      <c r="C4587" s="53">
        <v>44436</v>
      </c>
      <c r="D4587" s="45">
        <v>0.67361111111111116</v>
      </c>
      <c r="E4587" s="45" t="s">
        <v>261</v>
      </c>
      <c r="F4587" s="54">
        <v>7</v>
      </c>
      <c r="G4587" s="52">
        <f t="shared" si="213"/>
        <v>2341</v>
      </c>
      <c r="H4587" s="45">
        <f t="shared" si="214"/>
        <v>2</v>
      </c>
      <c r="I4587" s="43">
        <f t="shared" si="215"/>
        <v>3</v>
      </c>
    </row>
    <row r="4588" spans="3:9" hidden="1" x14ac:dyDescent="0.25">
      <c r="C4588" s="53">
        <v>44436</v>
      </c>
      <c r="D4588" s="45">
        <v>0.67361111111111116</v>
      </c>
      <c r="E4588" s="45" t="s">
        <v>261</v>
      </c>
      <c r="F4588" s="54">
        <v>7</v>
      </c>
      <c r="G4588" s="52">
        <f t="shared" si="213"/>
        <v>2341</v>
      </c>
      <c r="H4588" s="45">
        <f t="shared" si="214"/>
        <v>1</v>
      </c>
      <c r="I4588" s="43">
        <f t="shared" si="215"/>
        <v>3</v>
      </c>
    </row>
    <row r="4589" spans="3:9" hidden="1" x14ac:dyDescent="0.25">
      <c r="C4589" s="53">
        <v>44436</v>
      </c>
      <c r="D4589" s="45">
        <v>0.69791666666666663</v>
      </c>
      <c r="E4589" s="45" t="s">
        <v>261</v>
      </c>
      <c r="F4589" s="54">
        <v>8</v>
      </c>
      <c r="G4589" s="52">
        <f t="shared" si="213"/>
        <v>2342</v>
      </c>
      <c r="H4589" s="45">
        <f t="shared" si="214"/>
        <v>3</v>
      </c>
      <c r="I4589" s="43">
        <f t="shared" si="215"/>
        <v>3</v>
      </c>
    </row>
    <row r="4590" spans="3:9" hidden="1" x14ac:dyDescent="0.25">
      <c r="C4590" s="53">
        <v>44436</v>
      </c>
      <c r="D4590" s="45">
        <v>0.69791666666666663</v>
      </c>
      <c r="E4590" s="45" t="s">
        <v>261</v>
      </c>
      <c r="F4590" s="54">
        <v>8</v>
      </c>
      <c r="G4590" s="52">
        <f t="shared" si="213"/>
        <v>2342</v>
      </c>
      <c r="H4590" s="45">
        <f t="shared" si="214"/>
        <v>2</v>
      </c>
      <c r="I4590" s="43">
        <f t="shared" si="215"/>
        <v>3</v>
      </c>
    </row>
    <row r="4591" spans="3:9" hidden="1" x14ac:dyDescent="0.25">
      <c r="C4591" s="53">
        <v>44436</v>
      </c>
      <c r="D4591" s="45">
        <v>0.69791666666666663</v>
      </c>
      <c r="E4591" s="45" t="s">
        <v>261</v>
      </c>
      <c r="F4591" s="54">
        <v>8</v>
      </c>
      <c r="G4591" s="52">
        <f t="shared" si="213"/>
        <v>2342</v>
      </c>
      <c r="H4591" s="45">
        <f t="shared" si="214"/>
        <v>1</v>
      </c>
      <c r="I4591" s="43">
        <f t="shared" si="215"/>
        <v>3</v>
      </c>
    </row>
    <row r="4592" spans="3:9" hidden="1" x14ac:dyDescent="0.25">
      <c r="C4592" s="53">
        <v>44436</v>
      </c>
      <c r="D4592" s="45">
        <v>0.72222222222222221</v>
      </c>
      <c r="E4592" s="45" t="s">
        <v>261</v>
      </c>
      <c r="F4592" s="54">
        <v>9</v>
      </c>
      <c r="G4592" s="52">
        <f t="shared" si="213"/>
        <v>2343</v>
      </c>
      <c r="H4592" s="45">
        <f t="shared" si="214"/>
        <v>3</v>
      </c>
      <c r="I4592" s="43">
        <f t="shared" si="215"/>
        <v>3</v>
      </c>
    </row>
    <row r="4593" spans="3:9" hidden="1" x14ac:dyDescent="0.25">
      <c r="C4593" s="53">
        <v>44436</v>
      </c>
      <c r="D4593" s="45">
        <v>0.72222222222222221</v>
      </c>
      <c r="E4593" s="45" t="s">
        <v>261</v>
      </c>
      <c r="F4593" s="54">
        <v>9</v>
      </c>
      <c r="G4593" s="52">
        <f t="shared" si="213"/>
        <v>2343</v>
      </c>
      <c r="H4593" s="45">
        <f t="shared" si="214"/>
        <v>2</v>
      </c>
      <c r="I4593" s="43">
        <f t="shared" si="215"/>
        <v>3</v>
      </c>
    </row>
    <row r="4594" spans="3:9" hidden="1" x14ac:dyDescent="0.25">
      <c r="C4594" s="53">
        <v>44436</v>
      </c>
      <c r="D4594" s="45">
        <v>0.72222222222222221</v>
      </c>
      <c r="E4594" s="45" t="s">
        <v>261</v>
      </c>
      <c r="F4594" s="54">
        <v>9</v>
      </c>
      <c r="G4594" s="52">
        <f t="shared" si="213"/>
        <v>2343</v>
      </c>
      <c r="H4594" s="45">
        <f t="shared" si="214"/>
        <v>1</v>
      </c>
      <c r="I4594" s="43">
        <f t="shared" si="215"/>
        <v>3</v>
      </c>
    </row>
    <row r="4595" spans="3:9" hidden="1" x14ac:dyDescent="0.25">
      <c r="C4595" s="53">
        <v>44443</v>
      </c>
      <c r="D4595" s="45">
        <v>0.60763888888888895</v>
      </c>
      <c r="E4595" s="45" t="s">
        <v>303</v>
      </c>
      <c r="F4595" s="54">
        <v>4</v>
      </c>
      <c r="G4595" s="52">
        <f t="shared" si="213"/>
        <v>2344</v>
      </c>
      <c r="H4595" s="45">
        <f t="shared" si="214"/>
        <v>3</v>
      </c>
      <c r="I4595" s="43">
        <f t="shared" si="215"/>
        <v>3</v>
      </c>
    </row>
    <row r="4596" spans="3:9" hidden="1" x14ac:dyDescent="0.25">
      <c r="C4596" s="53">
        <v>44443</v>
      </c>
      <c r="D4596" s="45">
        <v>0.60763888888888895</v>
      </c>
      <c r="E4596" s="45" t="s">
        <v>303</v>
      </c>
      <c r="F4596" s="54">
        <v>4</v>
      </c>
      <c r="G4596" s="52">
        <f t="shared" si="213"/>
        <v>2344</v>
      </c>
      <c r="H4596" s="45">
        <f t="shared" si="214"/>
        <v>2</v>
      </c>
      <c r="I4596" s="43">
        <f t="shared" si="215"/>
        <v>3</v>
      </c>
    </row>
    <row r="4597" spans="3:9" hidden="1" x14ac:dyDescent="0.25">
      <c r="C4597" s="53">
        <v>44443</v>
      </c>
      <c r="D4597" s="45">
        <v>0.60763888888888895</v>
      </c>
      <c r="E4597" s="45" t="s">
        <v>303</v>
      </c>
      <c r="F4597" s="54">
        <v>4</v>
      </c>
      <c r="G4597" s="52">
        <f t="shared" si="213"/>
        <v>2344</v>
      </c>
      <c r="H4597" s="45">
        <f t="shared" si="214"/>
        <v>1</v>
      </c>
      <c r="I4597" s="43">
        <f t="shared" si="215"/>
        <v>3</v>
      </c>
    </row>
    <row r="4598" spans="3:9" hidden="1" x14ac:dyDescent="0.25">
      <c r="C4598" s="53">
        <v>44443</v>
      </c>
      <c r="D4598" s="45">
        <v>0.61805555555555558</v>
      </c>
      <c r="E4598" s="45" t="s">
        <v>303</v>
      </c>
      <c r="F4598" s="54">
        <v>5</v>
      </c>
      <c r="G4598" s="52">
        <f t="shared" si="213"/>
        <v>2345</v>
      </c>
      <c r="H4598" s="45">
        <f t="shared" si="214"/>
        <v>3</v>
      </c>
      <c r="I4598" s="43">
        <f t="shared" si="215"/>
        <v>3</v>
      </c>
    </row>
    <row r="4599" spans="3:9" hidden="1" x14ac:dyDescent="0.25">
      <c r="C4599" s="53">
        <v>44443</v>
      </c>
      <c r="D4599" s="45">
        <v>0.61805555555555558</v>
      </c>
      <c r="E4599" s="45" t="s">
        <v>303</v>
      </c>
      <c r="F4599" s="54">
        <v>5</v>
      </c>
      <c r="G4599" s="52">
        <f t="shared" si="213"/>
        <v>2345</v>
      </c>
      <c r="H4599" s="45">
        <f t="shared" si="214"/>
        <v>2</v>
      </c>
      <c r="I4599" s="43">
        <f t="shared" si="215"/>
        <v>3</v>
      </c>
    </row>
    <row r="4600" spans="3:9" hidden="1" x14ac:dyDescent="0.25">
      <c r="C4600" s="53">
        <v>44443</v>
      </c>
      <c r="D4600" s="45">
        <v>0.61805555555555558</v>
      </c>
      <c r="E4600" s="45" t="s">
        <v>303</v>
      </c>
      <c r="F4600" s="54">
        <v>5</v>
      </c>
      <c r="G4600" s="52">
        <f t="shared" si="213"/>
        <v>2345</v>
      </c>
      <c r="H4600" s="45">
        <f t="shared" si="214"/>
        <v>1</v>
      </c>
      <c r="I4600" s="43">
        <f t="shared" si="215"/>
        <v>3</v>
      </c>
    </row>
    <row r="4601" spans="3:9" hidden="1" x14ac:dyDescent="0.25">
      <c r="C4601" s="53">
        <v>44443</v>
      </c>
      <c r="D4601" s="45">
        <v>0.67361111111111116</v>
      </c>
      <c r="E4601" s="45" t="s">
        <v>303</v>
      </c>
      <c r="F4601" s="54">
        <v>7</v>
      </c>
      <c r="G4601" s="52">
        <f t="shared" si="213"/>
        <v>2346</v>
      </c>
      <c r="H4601" s="45">
        <f t="shared" si="214"/>
        <v>3</v>
      </c>
      <c r="I4601" s="43">
        <f t="shared" si="215"/>
        <v>3</v>
      </c>
    </row>
    <row r="4602" spans="3:9" hidden="1" x14ac:dyDescent="0.25">
      <c r="C4602" s="53">
        <v>44443</v>
      </c>
      <c r="D4602" s="45">
        <v>0.67361111111111116</v>
      </c>
      <c r="E4602" s="45" t="s">
        <v>303</v>
      </c>
      <c r="F4602" s="54">
        <v>7</v>
      </c>
      <c r="G4602" s="52">
        <f t="shared" si="213"/>
        <v>2346</v>
      </c>
      <c r="H4602" s="45">
        <f t="shared" si="214"/>
        <v>2</v>
      </c>
      <c r="I4602" s="43">
        <f t="shared" si="215"/>
        <v>3</v>
      </c>
    </row>
    <row r="4603" spans="3:9" hidden="1" x14ac:dyDescent="0.25">
      <c r="C4603" s="53">
        <v>44443</v>
      </c>
      <c r="D4603" s="45">
        <v>0.67361111111111116</v>
      </c>
      <c r="E4603" s="45" t="s">
        <v>303</v>
      </c>
      <c r="F4603" s="54">
        <v>7</v>
      </c>
      <c r="G4603" s="52">
        <f t="shared" si="213"/>
        <v>2346</v>
      </c>
      <c r="H4603" s="45">
        <f t="shared" si="214"/>
        <v>1</v>
      </c>
      <c r="I4603" s="43">
        <f t="shared" si="215"/>
        <v>3</v>
      </c>
    </row>
    <row r="4604" spans="3:9" hidden="1" x14ac:dyDescent="0.25">
      <c r="C4604" s="53">
        <v>44443</v>
      </c>
      <c r="D4604" s="45">
        <v>0.70138888888888884</v>
      </c>
      <c r="E4604" s="45" t="s">
        <v>303</v>
      </c>
      <c r="F4604" s="54">
        <v>8</v>
      </c>
      <c r="G4604" s="52">
        <f t="shared" si="213"/>
        <v>2347</v>
      </c>
      <c r="H4604" s="45">
        <f t="shared" si="214"/>
        <v>3</v>
      </c>
      <c r="I4604" s="43">
        <f t="shared" si="215"/>
        <v>3</v>
      </c>
    </row>
    <row r="4605" spans="3:9" hidden="1" x14ac:dyDescent="0.25">
      <c r="C4605" s="53">
        <v>44443</v>
      </c>
      <c r="D4605" s="45">
        <v>0.70138888888888884</v>
      </c>
      <c r="E4605" s="45" t="s">
        <v>303</v>
      </c>
      <c r="F4605" s="54">
        <v>8</v>
      </c>
      <c r="G4605" s="52">
        <f t="shared" si="213"/>
        <v>2347</v>
      </c>
      <c r="H4605" s="45">
        <f t="shared" si="214"/>
        <v>2</v>
      </c>
      <c r="I4605" s="43">
        <f t="shared" si="215"/>
        <v>3</v>
      </c>
    </row>
    <row r="4606" spans="3:9" hidden="1" x14ac:dyDescent="0.25">
      <c r="C4606" s="53">
        <v>44443</v>
      </c>
      <c r="D4606" s="45">
        <v>0.70138888888888884</v>
      </c>
      <c r="E4606" s="45" t="s">
        <v>303</v>
      </c>
      <c r="F4606" s="54">
        <v>8</v>
      </c>
      <c r="G4606" s="52">
        <f t="shared" si="213"/>
        <v>2347</v>
      </c>
      <c r="H4606" s="45">
        <f t="shared" si="214"/>
        <v>1</v>
      </c>
      <c r="I4606" s="43">
        <f t="shared" si="215"/>
        <v>3</v>
      </c>
    </row>
    <row r="4607" spans="3:9" hidden="1" x14ac:dyDescent="0.25">
      <c r="C4607" s="53">
        <v>44443</v>
      </c>
      <c r="D4607" s="45">
        <v>0.72569444444444453</v>
      </c>
      <c r="E4607" s="45" t="s">
        <v>303</v>
      </c>
      <c r="F4607" s="54">
        <v>9</v>
      </c>
      <c r="G4607" s="52">
        <f t="shared" si="213"/>
        <v>2348</v>
      </c>
      <c r="H4607" s="45">
        <f t="shared" si="214"/>
        <v>3</v>
      </c>
      <c r="I4607" s="43">
        <f t="shared" si="215"/>
        <v>3</v>
      </c>
    </row>
    <row r="4608" spans="3:9" hidden="1" x14ac:dyDescent="0.25">
      <c r="C4608" s="53">
        <v>44443</v>
      </c>
      <c r="D4608" s="45">
        <v>0.72569444444444453</v>
      </c>
      <c r="E4608" s="45" t="s">
        <v>303</v>
      </c>
      <c r="F4608" s="54">
        <v>9</v>
      </c>
      <c r="G4608" s="52">
        <f t="shared" si="213"/>
        <v>2348</v>
      </c>
      <c r="H4608" s="45">
        <f t="shared" si="214"/>
        <v>2</v>
      </c>
      <c r="I4608" s="43">
        <f t="shared" si="215"/>
        <v>3</v>
      </c>
    </row>
    <row r="4609" spans="3:9" hidden="1" x14ac:dyDescent="0.25">
      <c r="C4609" s="53">
        <v>44443</v>
      </c>
      <c r="D4609" s="45">
        <v>0.72569444444444453</v>
      </c>
      <c r="E4609" s="45" t="s">
        <v>303</v>
      </c>
      <c r="F4609" s="54">
        <v>9</v>
      </c>
      <c r="G4609" s="52">
        <f t="shared" si="213"/>
        <v>2348</v>
      </c>
      <c r="H4609" s="45">
        <f t="shared" si="214"/>
        <v>1</v>
      </c>
      <c r="I4609" s="43">
        <f t="shared" si="215"/>
        <v>3</v>
      </c>
    </row>
    <row r="4610" spans="3:9" hidden="1" x14ac:dyDescent="0.25">
      <c r="C4610" s="53">
        <v>44450</v>
      </c>
      <c r="D4610" s="45">
        <v>0.52083333333333337</v>
      </c>
      <c r="E4610" s="45" t="s">
        <v>898</v>
      </c>
      <c r="F4610" s="54">
        <v>1</v>
      </c>
      <c r="G4610" s="52">
        <f t="shared" si="213"/>
        <v>2349</v>
      </c>
      <c r="H4610" s="45">
        <f t="shared" si="214"/>
        <v>3</v>
      </c>
      <c r="I4610" s="43">
        <f t="shared" si="215"/>
        <v>3</v>
      </c>
    </row>
    <row r="4611" spans="3:9" hidden="1" x14ac:dyDescent="0.25">
      <c r="C4611" s="53">
        <v>44450</v>
      </c>
      <c r="D4611" s="45">
        <v>0.52083333333333337</v>
      </c>
      <c r="E4611" s="45" t="s">
        <v>898</v>
      </c>
      <c r="F4611" s="54">
        <v>1</v>
      </c>
      <c r="G4611" s="52">
        <f t="shared" si="213"/>
        <v>2349</v>
      </c>
      <c r="H4611" s="45">
        <f t="shared" si="214"/>
        <v>2</v>
      </c>
      <c r="I4611" s="43">
        <f t="shared" si="215"/>
        <v>3</v>
      </c>
    </row>
    <row r="4612" spans="3:9" hidden="1" x14ac:dyDescent="0.25">
      <c r="C4612" s="53">
        <v>44450</v>
      </c>
      <c r="D4612" s="45">
        <v>0.52083333333333337</v>
      </c>
      <c r="E4612" s="45" t="s">
        <v>898</v>
      </c>
      <c r="F4612" s="54">
        <v>1</v>
      </c>
      <c r="G4612" s="52">
        <f t="shared" si="213"/>
        <v>2349</v>
      </c>
      <c r="H4612" s="45">
        <f t="shared" si="214"/>
        <v>1</v>
      </c>
      <c r="I4612" s="43">
        <f t="shared" si="215"/>
        <v>3</v>
      </c>
    </row>
    <row r="4613" spans="3:9" x14ac:dyDescent="0.25">
      <c r="C4613" s="53">
        <v>44450</v>
      </c>
      <c r="D4613" s="45">
        <v>0.62152777777777779</v>
      </c>
      <c r="E4613" s="45" t="s">
        <v>898</v>
      </c>
      <c r="F4613" s="54">
        <v>5</v>
      </c>
      <c r="G4613" s="52">
        <f t="shared" ref="G4613:G4676" si="216">IF(AND(C4613=C4612,F4613=F4612),G4612,G4612+1)</f>
        <v>2350</v>
      </c>
      <c r="H4613" s="45">
        <f t="shared" si="214"/>
        <v>2</v>
      </c>
      <c r="I4613" s="43">
        <f t="shared" si="215"/>
        <v>2</v>
      </c>
    </row>
    <row r="4614" spans="3:9" x14ac:dyDescent="0.25">
      <c r="C4614" s="53">
        <v>44450</v>
      </c>
      <c r="D4614" s="45">
        <v>0.62152777777777779</v>
      </c>
      <c r="E4614" s="45" t="s">
        <v>898</v>
      </c>
      <c r="F4614" s="54">
        <v>5</v>
      </c>
      <c r="G4614" s="52">
        <f t="shared" si="216"/>
        <v>2350</v>
      </c>
      <c r="H4614" s="45">
        <f t="shared" ref="H4614:H4677" si="217">IF(G4614=G4616,3,IF(G4614=G4615,2,1))</f>
        <v>1</v>
      </c>
      <c r="I4614" s="43">
        <f t="shared" ref="I4614:I4677" si="218">IF(H4612=3,3,IF(H4613=3,3,IF(H4613=2,2,H4614)))</f>
        <v>2</v>
      </c>
    </row>
    <row r="4615" spans="3:9" hidden="1" x14ac:dyDescent="0.25">
      <c r="C4615" s="53">
        <v>44450</v>
      </c>
      <c r="D4615" s="45">
        <v>0.64930555555555558</v>
      </c>
      <c r="E4615" s="45" t="s">
        <v>898</v>
      </c>
      <c r="F4615" s="54">
        <v>6</v>
      </c>
      <c r="G4615" s="52">
        <f t="shared" si="216"/>
        <v>2351</v>
      </c>
      <c r="H4615" s="45">
        <f t="shared" si="217"/>
        <v>3</v>
      </c>
      <c r="I4615" s="43">
        <f t="shared" si="218"/>
        <v>3</v>
      </c>
    </row>
    <row r="4616" spans="3:9" hidden="1" x14ac:dyDescent="0.25">
      <c r="C4616" s="53">
        <v>44450</v>
      </c>
      <c r="D4616" s="45">
        <v>0.64930555555555558</v>
      </c>
      <c r="E4616" s="45" t="s">
        <v>898</v>
      </c>
      <c r="F4616" s="54">
        <v>6</v>
      </c>
      <c r="G4616" s="52">
        <f t="shared" si="216"/>
        <v>2351</v>
      </c>
      <c r="H4616" s="45">
        <f t="shared" si="217"/>
        <v>2</v>
      </c>
      <c r="I4616" s="43">
        <f t="shared" si="218"/>
        <v>3</v>
      </c>
    </row>
    <row r="4617" spans="3:9" hidden="1" x14ac:dyDescent="0.25">
      <c r="C4617" s="53">
        <v>44450</v>
      </c>
      <c r="D4617" s="45">
        <v>0.64930555555555558</v>
      </c>
      <c r="E4617" s="45" t="s">
        <v>898</v>
      </c>
      <c r="F4617" s="54">
        <v>6</v>
      </c>
      <c r="G4617" s="52">
        <f t="shared" si="216"/>
        <v>2351</v>
      </c>
      <c r="H4617" s="45">
        <f t="shared" si="217"/>
        <v>1</v>
      </c>
      <c r="I4617" s="43">
        <f t="shared" si="218"/>
        <v>3</v>
      </c>
    </row>
    <row r="4618" spans="3:9" hidden="1" x14ac:dyDescent="0.25">
      <c r="C4618" s="53">
        <v>44450</v>
      </c>
      <c r="D4618" s="45">
        <v>0.67708333333333337</v>
      </c>
      <c r="E4618" s="45" t="s">
        <v>898</v>
      </c>
      <c r="F4618" s="54">
        <v>7</v>
      </c>
      <c r="G4618" s="52">
        <f t="shared" si="216"/>
        <v>2352</v>
      </c>
      <c r="H4618" s="45">
        <f t="shared" si="217"/>
        <v>3</v>
      </c>
      <c r="I4618" s="43">
        <f t="shared" si="218"/>
        <v>3</v>
      </c>
    </row>
    <row r="4619" spans="3:9" hidden="1" x14ac:dyDescent="0.25">
      <c r="C4619" s="53">
        <v>44450</v>
      </c>
      <c r="D4619" s="45">
        <v>0.67708333333333337</v>
      </c>
      <c r="E4619" s="45" t="s">
        <v>898</v>
      </c>
      <c r="F4619" s="54">
        <v>7</v>
      </c>
      <c r="G4619" s="52">
        <f t="shared" si="216"/>
        <v>2352</v>
      </c>
      <c r="H4619" s="45">
        <f t="shared" si="217"/>
        <v>2</v>
      </c>
      <c r="I4619" s="43">
        <f t="shared" si="218"/>
        <v>3</v>
      </c>
    </row>
    <row r="4620" spans="3:9" hidden="1" x14ac:dyDescent="0.25">
      <c r="C4620" s="53">
        <v>44450</v>
      </c>
      <c r="D4620" s="45">
        <v>0.67708333333333337</v>
      </c>
      <c r="E4620" s="45" t="s">
        <v>898</v>
      </c>
      <c r="F4620" s="54">
        <v>7</v>
      </c>
      <c r="G4620" s="52">
        <f t="shared" si="216"/>
        <v>2352</v>
      </c>
      <c r="H4620" s="45">
        <f t="shared" si="217"/>
        <v>1</v>
      </c>
      <c r="I4620" s="43">
        <f t="shared" si="218"/>
        <v>3</v>
      </c>
    </row>
    <row r="4621" spans="3:9" hidden="1" x14ac:dyDescent="0.25">
      <c r="C4621" s="53">
        <v>44450</v>
      </c>
      <c r="D4621" s="45">
        <v>0.70138888888888884</v>
      </c>
      <c r="E4621" s="45" t="s">
        <v>898</v>
      </c>
      <c r="F4621" s="54">
        <v>8</v>
      </c>
      <c r="G4621" s="52">
        <f t="shared" si="216"/>
        <v>2353</v>
      </c>
      <c r="H4621" s="45">
        <f t="shared" si="217"/>
        <v>3</v>
      </c>
      <c r="I4621" s="43">
        <f t="shared" si="218"/>
        <v>3</v>
      </c>
    </row>
    <row r="4622" spans="3:9" hidden="1" x14ac:dyDescent="0.25">
      <c r="C4622" s="53">
        <v>44450</v>
      </c>
      <c r="D4622" s="45">
        <v>0.70138888888888884</v>
      </c>
      <c r="E4622" s="45" t="s">
        <v>898</v>
      </c>
      <c r="F4622" s="54">
        <v>8</v>
      </c>
      <c r="G4622" s="52">
        <f t="shared" si="216"/>
        <v>2353</v>
      </c>
      <c r="H4622" s="45">
        <f t="shared" si="217"/>
        <v>2</v>
      </c>
      <c r="I4622" s="43">
        <f t="shared" si="218"/>
        <v>3</v>
      </c>
    </row>
    <row r="4623" spans="3:9" hidden="1" x14ac:dyDescent="0.25">
      <c r="C4623" s="53">
        <v>44450</v>
      </c>
      <c r="D4623" s="45">
        <v>0.70138888888888884</v>
      </c>
      <c r="E4623" s="45" t="s">
        <v>898</v>
      </c>
      <c r="F4623" s="54">
        <v>8</v>
      </c>
      <c r="G4623" s="52">
        <f t="shared" si="216"/>
        <v>2353</v>
      </c>
      <c r="H4623" s="45">
        <f t="shared" si="217"/>
        <v>1</v>
      </c>
      <c r="I4623" s="43">
        <f t="shared" si="218"/>
        <v>3</v>
      </c>
    </row>
    <row r="4624" spans="3:9" hidden="1" x14ac:dyDescent="0.25">
      <c r="C4624" s="53">
        <v>44450</v>
      </c>
      <c r="D4624" s="45">
        <v>0.72569444444444453</v>
      </c>
      <c r="E4624" s="45" t="s">
        <v>898</v>
      </c>
      <c r="F4624" s="54">
        <v>9</v>
      </c>
      <c r="G4624" s="52">
        <f t="shared" si="216"/>
        <v>2354</v>
      </c>
      <c r="H4624" s="45">
        <f t="shared" si="217"/>
        <v>3</v>
      </c>
      <c r="I4624" s="43">
        <f t="shared" si="218"/>
        <v>3</v>
      </c>
    </row>
    <row r="4625" spans="3:9" hidden="1" x14ac:dyDescent="0.25">
      <c r="C4625" s="53">
        <v>44450</v>
      </c>
      <c r="D4625" s="45">
        <v>0.72569444444444453</v>
      </c>
      <c r="E4625" s="45" t="s">
        <v>898</v>
      </c>
      <c r="F4625" s="54">
        <v>9</v>
      </c>
      <c r="G4625" s="52">
        <f t="shared" si="216"/>
        <v>2354</v>
      </c>
      <c r="H4625" s="45">
        <f t="shared" si="217"/>
        <v>2</v>
      </c>
      <c r="I4625" s="43">
        <f t="shared" si="218"/>
        <v>3</v>
      </c>
    </row>
    <row r="4626" spans="3:9" hidden="1" x14ac:dyDescent="0.25">
      <c r="C4626" s="53">
        <v>44450</v>
      </c>
      <c r="D4626" s="45">
        <v>0.72569444444444453</v>
      </c>
      <c r="E4626" s="45" t="s">
        <v>898</v>
      </c>
      <c r="F4626" s="54">
        <v>9</v>
      </c>
      <c r="G4626" s="52">
        <f t="shared" si="216"/>
        <v>2354</v>
      </c>
      <c r="H4626" s="45">
        <f t="shared" si="217"/>
        <v>1</v>
      </c>
      <c r="I4626" s="43">
        <f t="shared" si="218"/>
        <v>3</v>
      </c>
    </row>
    <row r="4627" spans="3:9" hidden="1" x14ac:dyDescent="0.25">
      <c r="C4627" s="53">
        <v>44457</v>
      </c>
      <c r="D4627" s="45">
        <v>0.54513888888888895</v>
      </c>
      <c r="E4627" s="45" t="s">
        <v>261</v>
      </c>
      <c r="F4627" s="54">
        <v>2</v>
      </c>
      <c r="G4627" s="52">
        <f t="shared" si="216"/>
        <v>2355</v>
      </c>
      <c r="H4627" s="45">
        <f t="shared" si="217"/>
        <v>3</v>
      </c>
      <c r="I4627" s="43">
        <f t="shared" si="218"/>
        <v>3</v>
      </c>
    </row>
    <row r="4628" spans="3:9" hidden="1" x14ac:dyDescent="0.25">
      <c r="C4628" s="53">
        <v>44457</v>
      </c>
      <c r="D4628" s="45">
        <v>0.54513888888888895</v>
      </c>
      <c r="E4628" s="45" t="s">
        <v>261</v>
      </c>
      <c r="F4628" s="54">
        <v>2</v>
      </c>
      <c r="G4628" s="52">
        <f t="shared" si="216"/>
        <v>2355</v>
      </c>
      <c r="H4628" s="45">
        <f t="shared" si="217"/>
        <v>2</v>
      </c>
      <c r="I4628" s="43">
        <f t="shared" si="218"/>
        <v>3</v>
      </c>
    </row>
    <row r="4629" spans="3:9" hidden="1" x14ac:dyDescent="0.25">
      <c r="C4629" s="53">
        <v>44457</v>
      </c>
      <c r="D4629" s="45">
        <v>0.54513888888888895</v>
      </c>
      <c r="E4629" s="45" t="s">
        <v>261</v>
      </c>
      <c r="F4629" s="54">
        <v>2</v>
      </c>
      <c r="G4629" s="52">
        <f t="shared" si="216"/>
        <v>2355</v>
      </c>
      <c r="H4629" s="45">
        <f t="shared" si="217"/>
        <v>1</v>
      </c>
      <c r="I4629" s="43">
        <f t="shared" si="218"/>
        <v>3</v>
      </c>
    </row>
    <row r="4630" spans="3:9" hidden="1" x14ac:dyDescent="0.25">
      <c r="C4630" s="53">
        <v>44457</v>
      </c>
      <c r="D4630" s="45">
        <v>0.64930555555555558</v>
      </c>
      <c r="E4630" s="45" t="s">
        <v>261</v>
      </c>
      <c r="F4630" s="54">
        <v>6</v>
      </c>
      <c r="G4630" s="52">
        <f t="shared" si="216"/>
        <v>2356</v>
      </c>
      <c r="H4630" s="45">
        <f t="shared" si="217"/>
        <v>3</v>
      </c>
      <c r="I4630" s="43">
        <f t="shared" si="218"/>
        <v>3</v>
      </c>
    </row>
    <row r="4631" spans="3:9" hidden="1" x14ac:dyDescent="0.25">
      <c r="C4631" s="53">
        <v>44457</v>
      </c>
      <c r="D4631" s="45">
        <v>0.64930555555555558</v>
      </c>
      <c r="E4631" s="45" t="s">
        <v>261</v>
      </c>
      <c r="F4631" s="54">
        <v>6</v>
      </c>
      <c r="G4631" s="52">
        <f t="shared" si="216"/>
        <v>2356</v>
      </c>
      <c r="H4631" s="45">
        <f t="shared" si="217"/>
        <v>2</v>
      </c>
      <c r="I4631" s="43">
        <f t="shared" si="218"/>
        <v>3</v>
      </c>
    </row>
    <row r="4632" spans="3:9" hidden="1" x14ac:dyDescent="0.25">
      <c r="C4632" s="53">
        <v>44457</v>
      </c>
      <c r="D4632" s="45">
        <v>0.64930555555555558</v>
      </c>
      <c r="E4632" s="45" t="s">
        <v>261</v>
      </c>
      <c r="F4632" s="54">
        <v>6</v>
      </c>
      <c r="G4632" s="52">
        <f t="shared" si="216"/>
        <v>2356</v>
      </c>
      <c r="H4632" s="45">
        <f t="shared" si="217"/>
        <v>1</v>
      </c>
      <c r="I4632" s="43">
        <f t="shared" si="218"/>
        <v>3</v>
      </c>
    </row>
    <row r="4633" spans="3:9" hidden="1" x14ac:dyDescent="0.25">
      <c r="C4633" s="53">
        <v>44457</v>
      </c>
      <c r="D4633" s="45">
        <v>0.67708333333333337</v>
      </c>
      <c r="E4633" s="45" t="s">
        <v>261</v>
      </c>
      <c r="F4633" s="54">
        <v>7</v>
      </c>
      <c r="G4633" s="52">
        <f t="shared" si="216"/>
        <v>2357</v>
      </c>
      <c r="H4633" s="45">
        <f t="shared" si="217"/>
        <v>3</v>
      </c>
      <c r="I4633" s="43">
        <f t="shared" si="218"/>
        <v>3</v>
      </c>
    </row>
    <row r="4634" spans="3:9" hidden="1" x14ac:dyDescent="0.25">
      <c r="C4634" s="53">
        <v>44457</v>
      </c>
      <c r="D4634" s="45">
        <v>0.67708333333333337</v>
      </c>
      <c r="E4634" s="45" t="s">
        <v>261</v>
      </c>
      <c r="F4634" s="54">
        <v>7</v>
      </c>
      <c r="G4634" s="52">
        <f t="shared" si="216"/>
        <v>2357</v>
      </c>
      <c r="H4634" s="45">
        <f t="shared" si="217"/>
        <v>2</v>
      </c>
      <c r="I4634" s="43">
        <f t="shared" si="218"/>
        <v>3</v>
      </c>
    </row>
    <row r="4635" spans="3:9" hidden="1" x14ac:dyDescent="0.25">
      <c r="C4635" s="53">
        <v>44457</v>
      </c>
      <c r="D4635" s="45">
        <v>0.67708333333333337</v>
      </c>
      <c r="E4635" s="45" t="s">
        <v>261</v>
      </c>
      <c r="F4635" s="54">
        <v>7</v>
      </c>
      <c r="G4635" s="52">
        <f t="shared" si="216"/>
        <v>2357</v>
      </c>
      <c r="H4635" s="45">
        <f t="shared" si="217"/>
        <v>1</v>
      </c>
      <c r="I4635" s="43">
        <f t="shared" si="218"/>
        <v>3</v>
      </c>
    </row>
    <row r="4636" spans="3:9" hidden="1" x14ac:dyDescent="0.25">
      <c r="C4636" s="53">
        <v>44457</v>
      </c>
      <c r="D4636" s="45">
        <v>0.70138888888888884</v>
      </c>
      <c r="E4636" s="45" t="s">
        <v>261</v>
      </c>
      <c r="F4636" s="54">
        <v>8</v>
      </c>
      <c r="G4636" s="52">
        <f t="shared" si="216"/>
        <v>2358</v>
      </c>
      <c r="H4636" s="45">
        <f t="shared" si="217"/>
        <v>3</v>
      </c>
      <c r="I4636" s="43">
        <f t="shared" si="218"/>
        <v>3</v>
      </c>
    </row>
    <row r="4637" spans="3:9" hidden="1" x14ac:dyDescent="0.25">
      <c r="C4637" s="53">
        <v>44457</v>
      </c>
      <c r="D4637" s="45">
        <v>0.70138888888888884</v>
      </c>
      <c r="E4637" s="45" t="s">
        <v>261</v>
      </c>
      <c r="F4637" s="54">
        <v>8</v>
      </c>
      <c r="G4637" s="52">
        <f t="shared" si="216"/>
        <v>2358</v>
      </c>
      <c r="H4637" s="45">
        <f t="shared" si="217"/>
        <v>2</v>
      </c>
      <c r="I4637" s="43">
        <f t="shared" si="218"/>
        <v>3</v>
      </c>
    </row>
    <row r="4638" spans="3:9" hidden="1" x14ac:dyDescent="0.25">
      <c r="C4638" s="53">
        <v>44457</v>
      </c>
      <c r="D4638" s="45">
        <v>0.70138888888888884</v>
      </c>
      <c r="E4638" s="45" t="s">
        <v>261</v>
      </c>
      <c r="F4638" s="54">
        <v>8</v>
      </c>
      <c r="G4638" s="52">
        <f t="shared" si="216"/>
        <v>2358</v>
      </c>
      <c r="H4638" s="45">
        <f t="shared" si="217"/>
        <v>1</v>
      </c>
      <c r="I4638" s="43">
        <f t="shared" si="218"/>
        <v>3</v>
      </c>
    </row>
    <row r="4639" spans="3:9" hidden="1" x14ac:dyDescent="0.25">
      <c r="C4639" s="53">
        <v>44457</v>
      </c>
      <c r="D4639" s="45">
        <v>0.72569444444444453</v>
      </c>
      <c r="E4639" s="45" t="s">
        <v>261</v>
      </c>
      <c r="F4639" s="54">
        <v>9</v>
      </c>
      <c r="G4639" s="52">
        <f t="shared" si="216"/>
        <v>2359</v>
      </c>
      <c r="H4639" s="45">
        <f t="shared" si="217"/>
        <v>3</v>
      </c>
      <c r="I4639" s="43">
        <f t="shared" si="218"/>
        <v>3</v>
      </c>
    </row>
    <row r="4640" spans="3:9" hidden="1" x14ac:dyDescent="0.25">
      <c r="C4640" s="53">
        <v>44457</v>
      </c>
      <c r="D4640" s="45">
        <v>0.72569444444444453</v>
      </c>
      <c r="E4640" s="45" t="s">
        <v>261</v>
      </c>
      <c r="F4640" s="54">
        <v>9</v>
      </c>
      <c r="G4640" s="52">
        <f t="shared" si="216"/>
        <v>2359</v>
      </c>
      <c r="H4640" s="45">
        <f t="shared" si="217"/>
        <v>2</v>
      </c>
      <c r="I4640" s="43">
        <f t="shared" si="218"/>
        <v>3</v>
      </c>
    </row>
    <row r="4641" spans="3:9" hidden="1" x14ac:dyDescent="0.25">
      <c r="C4641" s="53">
        <v>44457</v>
      </c>
      <c r="D4641" s="45">
        <v>0.72569444444444453</v>
      </c>
      <c r="E4641" s="45" t="s">
        <v>261</v>
      </c>
      <c r="F4641" s="54">
        <v>9</v>
      </c>
      <c r="G4641" s="52">
        <f t="shared" si="216"/>
        <v>2359</v>
      </c>
      <c r="H4641" s="45">
        <f t="shared" si="217"/>
        <v>1</v>
      </c>
      <c r="I4641" s="43">
        <f t="shared" si="218"/>
        <v>3</v>
      </c>
    </row>
    <row r="4642" spans="3:9" hidden="1" x14ac:dyDescent="0.25">
      <c r="C4642" s="53">
        <v>44463</v>
      </c>
      <c r="D4642" s="45">
        <v>0.73958333333333337</v>
      </c>
      <c r="E4642" s="45" t="s">
        <v>8</v>
      </c>
      <c r="F4642" s="54">
        <v>2</v>
      </c>
      <c r="G4642" s="52">
        <f t="shared" si="216"/>
        <v>2360</v>
      </c>
      <c r="H4642" s="45">
        <f t="shared" si="217"/>
        <v>3</v>
      </c>
      <c r="I4642" s="43">
        <f t="shared" si="218"/>
        <v>3</v>
      </c>
    </row>
    <row r="4643" spans="3:9" hidden="1" x14ac:dyDescent="0.25">
      <c r="C4643" s="53">
        <v>44463</v>
      </c>
      <c r="D4643" s="45">
        <v>0.73958333333333337</v>
      </c>
      <c r="E4643" s="45" t="s">
        <v>8</v>
      </c>
      <c r="F4643" s="54">
        <v>2</v>
      </c>
      <c r="G4643" s="52">
        <f t="shared" si="216"/>
        <v>2360</v>
      </c>
      <c r="H4643" s="45">
        <f t="shared" si="217"/>
        <v>2</v>
      </c>
      <c r="I4643" s="43">
        <f t="shared" si="218"/>
        <v>3</v>
      </c>
    </row>
    <row r="4644" spans="3:9" hidden="1" x14ac:dyDescent="0.25">
      <c r="C4644" s="53">
        <v>44463</v>
      </c>
      <c r="D4644" s="45">
        <v>0.73958333333333337</v>
      </c>
      <c r="E4644" s="45" t="s">
        <v>8</v>
      </c>
      <c r="F4644" s="54">
        <v>2</v>
      </c>
      <c r="G4644" s="52">
        <f t="shared" si="216"/>
        <v>2360</v>
      </c>
      <c r="H4644" s="45">
        <f t="shared" si="217"/>
        <v>1</v>
      </c>
      <c r="I4644" s="43">
        <f t="shared" si="218"/>
        <v>3</v>
      </c>
    </row>
    <row r="4645" spans="3:9" hidden="1" x14ac:dyDescent="0.25">
      <c r="C4645" s="53">
        <v>44463</v>
      </c>
      <c r="D4645" s="45">
        <v>0.80208333333333337</v>
      </c>
      <c r="E4645" s="45" t="s">
        <v>8</v>
      </c>
      <c r="F4645" s="54">
        <v>5</v>
      </c>
      <c r="G4645" s="52">
        <f t="shared" si="216"/>
        <v>2361</v>
      </c>
      <c r="H4645" s="45">
        <f t="shared" si="217"/>
        <v>3</v>
      </c>
      <c r="I4645" s="43">
        <f t="shared" si="218"/>
        <v>3</v>
      </c>
    </row>
    <row r="4646" spans="3:9" hidden="1" x14ac:dyDescent="0.25">
      <c r="C4646" s="53">
        <v>44463</v>
      </c>
      <c r="D4646" s="45">
        <v>0.80208333333333337</v>
      </c>
      <c r="E4646" s="45" t="s">
        <v>8</v>
      </c>
      <c r="F4646" s="54">
        <v>5</v>
      </c>
      <c r="G4646" s="52">
        <f t="shared" si="216"/>
        <v>2361</v>
      </c>
      <c r="H4646" s="45">
        <f t="shared" si="217"/>
        <v>2</v>
      </c>
      <c r="I4646" s="43">
        <f t="shared" si="218"/>
        <v>3</v>
      </c>
    </row>
    <row r="4647" spans="3:9" hidden="1" x14ac:dyDescent="0.25">
      <c r="C4647" s="53">
        <v>44463</v>
      </c>
      <c r="D4647" s="45">
        <v>0.80208333333333337</v>
      </c>
      <c r="E4647" s="45" t="s">
        <v>8</v>
      </c>
      <c r="F4647" s="54">
        <v>5</v>
      </c>
      <c r="G4647" s="52">
        <f t="shared" si="216"/>
        <v>2361</v>
      </c>
      <c r="H4647" s="45">
        <f t="shared" si="217"/>
        <v>1</v>
      </c>
      <c r="I4647" s="43">
        <f t="shared" si="218"/>
        <v>3</v>
      </c>
    </row>
    <row r="4648" spans="3:9" hidden="1" x14ac:dyDescent="0.25">
      <c r="C4648" s="53">
        <v>44463</v>
      </c>
      <c r="D4648" s="45">
        <v>0.82291666666666663</v>
      </c>
      <c r="E4648" s="45" t="s">
        <v>8</v>
      </c>
      <c r="F4648" s="54">
        <v>6</v>
      </c>
      <c r="G4648" s="52">
        <f t="shared" si="216"/>
        <v>2362</v>
      </c>
      <c r="H4648" s="45">
        <f t="shared" si="217"/>
        <v>3</v>
      </c>
      <c r="I4648" s="43">
        <f t="shared" si="218"/>
        <v>3</v>
      </c>
    </row>
    <row r="4649" spans="3:9" hidden="1" x14ac:dyDescent="0.25">
      <c r="C4649" s="53">
        <v>44463</v>
      </c>
      <c r="D4649" s="45">
        <v>0.82291666666666663</v>
      </c>
      <c r="E4649" s="45" t="s">
        <v>8</v>
      </c>
      <c r="F4649" s="54">
        <v>6</v>
      </c>
      <c r="G4649" s="52">
        <f t="shared" si="216"/>
        <v>2362</v>
      </c>
      <c r="H4649" s="45">
        <f t="shared" si="217"/>
        <v>2</v>
      </c>
      <c r="I4649" s="43">
        <f t="shared" si="218"/>
        <v>3</v>
      </c>
    </row>
    <row r="4650" spans="3:9" hidden="1" x14ac:dyDescent="0.25">
      <c r="C4650" s="53">
        <v>44463</v>
      </c>
      <c r="D4650" s="45">
        <v>0.82291666666666663</v>
      </c>
      <c r="E4650" s="45" t="s">
        <v>8</v>
      </c>
      <c r="F4650" s="54">
        <v>6</v>
      </c>
      <c r="G4650" s="52">
        <f t="shared" si="216"/>
        <v>2362</v>
      </c>
      <c r="H4650" s="45">
        <f t="shared" si="217"/>
        <v>1</v>
      </c>
      <c r="I4650" s="43">
        <f t="shared" si="218"/>
        <v>3</v>
      </c>
    </row>
    <row r="4651" spans="3:9" hidden="1" x14ac:dyDescent="0.25">
      <c r="C4651" s="53">
        <v>44463</v>
      </c>
      <c r="D4651" s="45">
        <v>0.84375</v>
      </c>
      <c r="E4651" s="45" t="s">
        <v>8</v>
      </c>
      <c r="F4651" s="54">
        <v>7</v>
      </c>
      <c r="G4651" s="52">
        <f t="shared" si="216"/>
        <v>2363</v>
      </c>
      <c r="H4651" s="45">
        <f t="shared" si="217"/>
        <v>3</v>
      </c>
      <c r="I4651" s="43">
        <f t="shared" si="218"/>
        <v>3</v>
      </c>
    </row>
    <row r="4652" spans="3:9" hidden="1" x14ac:dyDescent="0.25">
      <c r="C4652" s="53">
        <v>44463</v>
      </c>
      <c r="D4652" s="45">
        <v>0.84375</v>
      </c>
      <c r="E4652" s="45" t="s">
        <v>8</v>
      </c>
      <c r="F4652" s="54">
        <v>7</v>
      </c>
      <c r="G4652" s="52">
        <f t="shared" si="216"/>
        <v>2363</v>
      </c>
      <c r="H4652" s="45">
        <f t="shared" si="217"/>
        <v>2</v>
      </c>
      <c r="I4652" s="43">
        <f t="shared" si="218"/>
        <v>3</v>
      </c>
    </row>
    <row r="4653" spans="3:9" hidden="1" x14ac:dyDescent="0.25">
      <c r="C4653" s="53">
        <v>44463</v>
      </c>
      <c r="D4653" s="45">
        <v>0.84375</v>
      </c>
      <c r="E4653" s="45" t="s">
        <v>8</v>
      </c>
      <c r="F4653" s="54">
        <v>7</v>
      </c>
      <c r="G4653" s="52">
        <f t="shared" si="216"/>
        <v>2363</v>
      </c>
      <c r="H4653" s="45">
        <f t="shared" si="217"/>
        <v>1</v>
      </c>
      <c r="I4653" s="43">
        <f t="shared" si="218"/>
        <v>3</v>
      </c>
    </row>
    <row r="4654" spans="3:9" hidden="1" x14ac:dyDescent="0.25">
      <c r="C4654" s="53">
        <v>44463</v>
      </c>
      <c r="D4654" s="45">
        <v>0.85069444444444453</v>
      </c>
      <c r="E4654" s="45" t="s">
        <v>8</v>
      </c>
      <c r="F4654" s="54">
        <v>8</v>
      </c>
      <c r="G4654" s="52">
        <f t="shared" si="216"/>
        <v>2364</v>
      </c>
      <c r="H4654" s="45">
        <f t="shared" si="217"/>
        <v>3</v>
      </c>
      <c r="I4654" s="43">
        <f t="shared" si="218"/>
        <v>3</v>
      </c>
    </row>
    <row r="4655" spans="3:9" hidden="1" x14ac:dyDescent="0.25">
      <c r="C4655" s="53">
        <v>44463</v>
      </c>
      <c r="D4655" s="45">
        <v>0.85069444444444453</v>
      </c>
      <c r="E4655" s="45" t="s">
        <v>8</v>
      </c>
      <c r="F4655" s="54">
        <v>8</v>
      </c>
      <c r="G4655" s="52">
        <f t="shared" si="216"/>
        <v>2364</v>
      </c>
      <c r="H4655" s="45">
        <f t="shared" si="217"/>
        <v>2</v>
      </c>
      <c r="I4655" s="43">
        <f t="shared" si="218"/>
        <v>3</v>
      </c>
    </row>
    <row r="4656" spans="3:9" hidden="1" x14ac:dyDescent="0.25">
      <c r="C4656" s="53">
        <v>44463</v>
      </c>
      <c r="D4656" s="45">
        <v>0.85069444444444453</v>
      </c>
      <c r="E4656" s="45" t="s">
        <v>8</v>
      </c>
      <c r="F4656" s="54">
        <v>8</v>
      </c>
      <c r="G4656" s="52">
        <f t="shared" si="216"/>
        <v>2364</v>
      </c>
      <c r="H4656" s="45">
        <f t="shared" si="217"/>
        <v>1</v>
      </c>
      <c r="I4656" s="43">
        <f t="shared" si="218"/>
        <v>3</v>
      </c>
    </row>
    <row r="4657" spans="3:9" hidden="1" x14ac:dyDescent="0.25">
      <c r="C4657" s="53">
        <v>44464</v>
      </c>
      <c r="D4657" s="45">
        <v>0.50694444444444442</v>
      </c>
      <c r="E4657" s="45" t="s">
        <v>904</v>
      </c>
      <c r="F4657" s="54">
        <v>1</v>
      </c>
      <c r="G4657" s="52">
        <f t="shared" si="216"/>
        <v>2365</v>
      </c>
      <c r="H4657" s="45">
        <f t="shared" si="217"/>
        <v>3</v>
      </c>
      <c r="I4657" s="43">
        <f t="shared" si="218"/>
        <v>3</v>
      </c>
    </row>
    <row r="4658" spans="3:9" hidden="1" x14ac:dyDescent="0.25">
      <c r="C4658" s="53">
        <v>44464</v>
      </c>
      <c r="D4658" s="45">
        <v>0.50694444444444442</v>
      </c>
      <c r="E4658" s="45" t="s">
        <v>904</v>
      </c>
      <c r="F4658" s="54">
        <v>1</v>
      </c>
      <c r="G4658" s="52">
        <f t="shared" si="216"/>
        <v>2365</v>
      </c>
      <c r="H4658" s="45">
        <f t="shared" si="217"/>
        <v>2</v>
      </c>
      <c r="I4658" s="43">
        <f t="shared" si="218"/>
        <v>3</v>
      </c>
    </row>
    <row r="4659" spans="3:9" hidden="1" x14ac:dyDescent="0.25">
      <c r="C4659" s="53">
        <v>44464</v>
      </c>
      <c r="D4659" s="45">
        <v>0.50694444444444442</v>
      </c>
      <c r="E4659" s="45" t="s">
        <v>904</v>
      </c>
      <c r="F4659" s="54">
        <v>1</v>
      </c>
      <c r="G4659" s="52">
        <f t="shared" si="216"/>
        <v>2365</v>
      </c>
      <c r="H4659" s="45">
        <f t="shared" si="217"/>
        <v>1</v>
      </c>
      <c r="I4659" s="43">
        <f t="shared" si="218"/>
        <v>3</v>
      </c>
    </row>
    <row r="4660" spans="3:9" hidden="1" x14ac:dyDescent="0.25">
      <c r="C4660" s="53">
        <v>44464</v>
      </c>
      <c r="D4660" s="45">
        <v>0.60416666666666663</v>
      </c>
      <c r="E4660" s="45" t="s">
        <v>904</v>
      </c>
      <c r="F4660" s="54">
        <v>5</v>
      </c>
      <c r="G4660" s="52">
        <f t="shared" si="216"/>
        <v>2366</v>
      </c>
      <c r="H4660" s="45">
        <f t="shared" si="217"/>
        <v>3</v>
      </c>
      <c r="I4660" s="43">
        <f t="shared" si="218"/>
        <v>3</v>
      </c>
    </row>
    <row r="4661" spans="3:9" hidden="1" x14ac:dyDescent="0.25">
      <c r="C4661" s="53">
        <v>44464</v>
      </c>
      <c r="D4661" s="45">
        <v>0.60416666666666663</v>
      </c>
      <c r="E4661" s="45" t="s">
        <v>904</v>
      </c>
      <c r="F4661" s="54">
        <v>5</v>
      </c>
      <c r="G4661" s="52">
        <f t="shared" si="216"/>
        <v>2366</v>
      </c>
      <c r="H4661" s="45">
        <f t="shared" si="217"/>
        <v>2</v>
      </c>
      <c r="I4661" s="43">
        <f t="shared" si="218"/>
        <v>3</v>
      </c>
    </row>
    <row r="4662" spans="3:9" hidden="1" x14ac:dyDescent="0.25">
      <c r="C4662" s="53">
        <v>44464</v>
      </c>
      <c r="D4662" s="45">
        <v>0.60416666666666663</v>
      </c>
      <c r="E4662" s="45" t="s">
        <v>904</v>
      </c>
      <c r="F4662" s="54">
        <v>5</v>
      </c>
      <c r="G4662" s="52">
        <f t="shared" si="216"/>
        <v>2366</v>
      </c>
      <c r="H4662" s="45">
        <f t="shared" si="217"/>
        <v>1</v>
      </c>
      <c r="I4662" s="43">
        <f t="shared" si="218"/>
        <v>3</v>
      </c>
    </row>
    <row r="4663" spans="3:9" hidden="1" x14ac:dyDescent="0.25">
      <c r="C4663" s="53">
        <v>44464</v>
      </c>
      <c r="D4663" s="45">
        <v>0.62847222222222221</v>
      </c>
      <c r="E4663" s="45" t="s">
        <v>904</v>
      </c>
      <c r="F4663" s="54">
        <v>6</v>
      </c>
      <c r="G4663" s="52">
        <f t="shared" si="216"/>
        <v>2367</v>
      </c>
      <c r="H4663" s="45">
        <f t="shared" si="217"/>
        <v>3</v>
      </c>
      <c r="I4663" s="43">
        <f t="shared" si="218"/>
        <v>3</v>
      </c>
    </row>
    <row r="4664" spans="3:9" hidden="1" x14ac:dyDescent="0.25">
      <c r="C4664" s="53">
        <v>44464</v>
      </c>
      <c r="D4664" s="45">
        <v>0.62847222222222221</v>
      </c>
      <c r="E4664" s="45" t="s">
        <v>904</v>
      </c>
      <c r="F4664" s="54">
        <v>6</v>
      </c>
      <c r="G4664" s="52">
        <f t="shared" si="216"/>
        <v>2367</v>
      </c>
      <c r="H4664" s="45">
        <f t="shared" si="217"/>
        <v>2</v>
      </c>
      <c r="I4664" s="43">
        <f t="shared" si="218"/>
        <v>3</v>
      </c>
    </row>
    <row r="4665" spans="3:9" hidden="1" x14ac:dyDescent="0.25">
      <c r="C4665" s="53">
        <v>44464</v>
      </c>
      <c r="D4665" s="45">
        <v>0.62847222222222221</v>
      </c>
      <c r="E4665" s="45" t="s">
        <v>904</v>
      </c>
      <c r="F4665" s="54">
        <v>6</v>
      </c>
      <c r="G4665" s="52">
        <f t="shared" si="216"/>
        <v>2367</v>
      </c>
      <c r="H4665" s="45">
        <f t="shared" si="217"/>
        <v>1</v>
      </c>
      <c r="I4665" s="43">
        <f t="shared" si="218"/>
        <v>3</v>
      </c>
    </row>
    <row r="4666" spans="3:9" hidden="1" x14ac:dyDescent="0.25">
      <c r="C4666" s="53">
        <v>44464</v>
      </c>
      <c r="D4666" s="45">
        <v>0.68402777777777779</v>
      </c>
      <c r="E4666" s="45" t="s">
        <v>904</v>
      </c>
      <c r="F4666" s="54">
        <v>8</v>
      </c>
      <c r="G4666" s="52">
        <f t="shared" si="216"/>
        <v>2368</v>
      </c>
      <c r="H4666" s="45">
        <f t="shared" si="217"/>
        <v>3</v>
      </c>
      <c r="I4666" s="43">
        <f t="shared" si="218"/>
        <v>3</v>
      </c>
    </row>
    <row r="4667" spans="3:9" hidden="1" x14ac:dyDescent="0.25">
      <c r="C4667" s="53">
        <v>44464</v>
      </c>
      <c r="D4667" s="45">
        <v>0.68402777777777779</v>
      </c>
      <c r="E4667" s="45" t="s">
        <v>904</v>
      </c>
      <c r="F4667" s="54">
        <v>8</v>
      </c>
      <c r="G4667" s="52">
        <f t="shared" si="216"/>
        <v>2368</v>
      </c>
      <c r="H4667" s="45">
        <f t="shared" si="217"/>
        <v>2</v>
      </c>
      <c r="I4667" s="43">
        <f t="shared" si="218"/>
        <v>3</v>
      </c>
    </row>
    <row r="4668" spans="3:9" hidden="1" x14ac:dyDescent="0.25">
      <c r="C4668" s="53">
        <v>44464</v>
      </c>
      <c r="D4668" s="45">
        <v>0.68402777777777779</v>
      </c>
      <c r="E4668" s="45" t="s">
        <v>904</v>
      </c>
      <c r="F4668" s="54">
        <v>8</v>
      </c>
      <c r="G4668" s="52">
        <f t="shared" si="216"/>
        <v>2368</v>
      </c>
      <c r="H4668" s="45">
        <f t="shared" si="217"/>
        <v>1</v>
      </c>
      <c r="I4668" s="43">
        <f t="shared" si="218"/>
        <v>3</v>
      </c>
    </row>
    <row r="4669" spans="3:9" hidden="1" x14ac:dyDescent="0.25">
      <c r="C4669" s="53">
        <v>44464</v>
      </c>
      <c r="D4669" s="45">
        <v>0.71180555555555547</v>
      </c>
      <c r="E4669" s="45" t="s">
        <v>904</v>
      </c>
      <c r="F4669" s="54">
        <v>9</v>
      </c>
      <c r="G4669" s="52">
        <f t="shared" si="216"/>
        <v>2369</v>
      </c>
      <c r="H4669" s="45">
        <f t="shared" si="217"/>
        <v>3</v>
      </c>
      <c r="I4669" s="43">
        <f t="shared" si="218"/>
        <v>3</v>
      </c>
    </row>
    <row r="4670" spans="3:9" hidden="1" x14ac:dyDescent="0.25">
      <c r="C4670" s="53">
        <v>44464</v>
      </c>
      <c r="D4670" s="45">
        <v>0.71180555555555547</v>
      </c>
      <c r="E4670" s="45" t="s">
        <v>904</v>
      </c>
      <c r="F4670" s="54">
        <v>9</v>
      </c>
      <c r="G4670" s="52">
        <f t="shared" si="216"/>
        <v>2369</v>
      </c>
      <c r="H4670" s="45">
        <f t="shared" si="217"/>
        <v>2</v>
      </c>
      <c r="I4670" s="43">
        <f t="shared" si="218"/>
        <v>3</v>
      </c>
    </row>
    <row r="4671" spans="3:9" hidden="1" x14ac:dyDescent="0.25">
      <c r="C4671" s="53">
        <v>44464</v>
      </c>
      <c r="D4671" s="45">
        <v>0.71180555555555547</v>
      </c>
      <c r="E4671" s="45" t="s">
        <v>904</v>
      </c>
      <c r="F4671" s="54">
        <v>9</v>
      </c>
      <c r="G4671" s="52">
        <f t="shared" si="216"/>
        <v>2369</v>
      </c>
      <c r="H4671" s="45">
        <f t="shared" si="217"/>
        <v>1</v>
      </c>
      <c r="I4671" s="43">
        <f t="shared" si="218"/>
        <v>3</v>
      </c>
    </row>
    <row r="4672" spans="3:9" hidden="1" x14ac:dyDescent="0.25">
      <c r="C4672" s="53">
        <v>44471</v>
      </c>
      <c r="D4672" s="45">
        <v>0.57638888888888895</v>
      </c>
      <c r="E4672" s="45" t="s">
        <v>898</v>
      </c>
      <c r="F4672" s="54">
        <v>4</v>
      </c>
      <c r="G4672" s="52">
        <f t="shared" si="216"/>
        <v>2370</v>
      </c>
      <c r="H4672" s="45">
        <f t="shared" si="217"/>
        <v>3</v>
      </c>
      <c r="I4672" s="43">
        <f t="shared" si="218"/>
        <v>3</v>
      </c>
    </row>
    <row r="4673" spans="3:9" hidden="1" x14ac:dyDescent="0.25">
      <c r="C4673" s="53">
        <v>44471</v>
      </c>
      <c r="D4673" s="45">
        <v>0.57638888888888895</v>
      </c>
      <c r="E4673" s="45" t="s">
        <v>898</v>
      </c>
      <c r="F4673" s="54">
        <v>4</v>
      </c>
      <c r="G4673" s="52">
        <f t="shared" si="216"/>
        <v>2370</v>
      </c>
      <c r="H4673" s="45">
        <f t="shared" si="217"/>
        <v>2</v>
      </c>
      <c r="I4673" s="43">
        <f t="shared" si="218"/>
        <v>3</v>
      </c>
    </row>
    <row r="4674" spans="3:9" hidden="1" x14ac:dyDescent="0.25">
      <c r="C4674" s="53">
        <v>44471</v>
      </c>
      <c r="D4674" s="45">
        <v>0.57638888888888895</v>
      </c>
      <c r="E4674" s="45" t="s">
        <v>898</v>
      </c>
      <c r="F4674" s="54">
        <v>4</v>
      </c>
      <c r="G4674" s="52">
        <f t="shared" si="216"/>
        <v>2370</v>
      </c>
      <c r="H4674" s="45">
        <f t="shared" si="217"/>
        <v>1</v>
      </c>
      <c r="I4674" s="43">
        <f t="shared" si="218"/>
        <v>3</v>
      </c>
    </row>
    <row r="4675" spans="3:9" hidden="1" x14ac:dyDescent="0.25">
      <c r="C4675" s="53">
        <v>44471</v>
      </c>
      <c r="D4675" s="45">
        <v>0.62847222222222221</v>
      </c>
      <c r="E4675" s="45" t="s">
        <v>898</v>
      </c>
      <c r="F4675" s="54">
        <v>6</v>
      </c>
      <c r="G4675" s="52">
        <f t="shared" si="216"/>
        <v>2371</v>
      </c>
      <c r="H4675" s="45">
        <f t="shared" si="217"/>
        <v>3</v>
      </c>
      <c r="I4675" s="43">
        <f t="shared" si="218"/>
        <v>3</v>
      </c>
    </row>
    <row r="4676" spans="3:9" hidden="1" x14ac:dyDescent="0.25">
      <c r="C4676" s="53">
        <v>44471</v>
      </c>
      <c r="D4676" s="45">
        <v>0.62847222222222221</v>
      </c>
      <c r="E4676" s="45" t="s">
        <v>898</v>
      </c>
      <c r="F4676" s="54">
        <v>6</v>
      </c>
      <c r="G4676" s="52">
        <f t="shared" si="216"/>
        <v>2371</v>
      </c>
      <c r="H4676" s="45">
        <f t="shared" si="217"/>
        <v>2</v>
      </c>
      <c r="I4676" s="43">
        <f t="shared" si="218"/>
        <v>3</v>
      </c>
    </row>
    <row r="4677" spans="3:9" hidden="1" x14ac:dyDescent="0.25">
      <c r="C4677" s="53">
        <v>44471</v>
      </c>
      <c r="D4677" s="45">
        <v>0.62847222222222221</v>
      </c>
      <c r="E4677" s="45" t="s">
        <v>898</v>
      </c>
      <c r="F4677" s="54">
        <v>6</v>
      </c>
      <c r="G4677" s="52">
        <f t="shared" ref="G4677:G4740" si="219">IF(AND(C4677=C4676,F4677=F4676),G4676,G4676+1)</f>
        <v>2371</v>
      </c>
      <c r="H4677" s="45">
        <f t="shared" si="217"/>
        <v>1</v>
      </c>
      <c r="I4677" s="43">
        <f t="shared" si="218"/>
        <v>3</v>
      </c>
    </row>
    <row r="4678" spans="3:9" hidden="1" x14ac:dyDescent="0.25">
      <c r="C4678" s="53">
        <v>44471</v>
      </c>
      <c r="D4678" s="45">
        <v>0.65625</v>
      </c>
      <c r="E4678" s="45" t="s">
        <v>898</v>
      </c>
      <c r="F4678" s="54">
        <v>7</v>
      </c>
      <c r="G4678" s="52">
        <f t="shared" si="219"/>
        <v>2372</v>
      </c>
      <c r="H4678" s="45">
        <f t="shared" ref="H4678:H4741" si="220">IF(G4678=G4680,3,IF(G4678=G4679,2,1))</f>
        <v>3</v>
      </c>
      <c r="I4678" s="43">
        <f t="shared" ref="I4678:I4741" si="221">IF(H4676=3,3,IF(H4677=3,3,IF(H4677=2,2,H4678)))</f>
        <v>3</v>
      </c>
    </row>
    <row r="4679" spans="3:9" hidden="1" x14ac:dyDescent="0.25">
      <c r="C4679" s="53">
        <v>44471</v>
      </c>
      <c r="D4679" s="45">
        <v>0.65625</v>
      </c>
      <c r="E4679" s="45" t="s">
        <v>898</v>
      </c>
      <c r="F4679" s="54">
        <v>7</v>
      </c>
      <c r="G4679" s="52">
        <f t="shared" si="219"/>
        <v>2372</v>
      </c>
      <c r="H4679" s="45">
        <f t="shared" si="220"/>
        <v>2</v>
      </c>
      <c r="I4679" s="43">
        <f t="shared" si="221"/>
        <v>3</v>
      </c>
    </row>
    <row r="4680" spans="3:9" hidden="1" x14ac:dyDescent="0.25">
      <c r="C4680" s="53">
        <v>44471</v>
      </c>
      <c r="D4680" s="45">
        <v>0.65625</v>
      </c>
      <c r="E4680" s="45" t="s">
        <v>898</v>
      </c>
      <c r="F4680" s="54">
        <v>7</v>
      </c>
      <c r="G4680" s="52">
        <f t="shared" si="219"/>
        <v>2372</v>
      </c>
      <c r="H4680" s="45">
        <f t="shared" si="220"/>
        <v>1</v>
      </c>
      <c r="I4680" s="43">
        <f t="shared" si="221"/>
        <v>3</v>
      </c>
    </row>
    <row r="4681" spans="3:9" hidden="1" x14ac:dyDescent="0.25">
      <c r="C4681" s="53">
        <v>44471</v>
      </c>
      <c r="D4681" s="45">
        <v>0.68402777777777779</v>
      </c>
      <c r="E4681" s="45" t="s">
        <v>898</v>
      </c>
      <c r="F4681" s="54">
        <v>8</v>
      </c>
      <c r="G4681" s="52">
        <f t="shared" si="219"/>
        <v>2373</v>
      </c>
      <c r="H4681" s="45">
        <f t="shared" si="220"/>
        <v>3</v>
      </c>
      <c r="I4681" s="43">
        <f t="shared" si="221"/>
        <v>3</v>
      </c>
    </row>
    <row r="4682" spans="3:9" hidden="1" x14ac:dyDescent="0.25">
      <c r="C4682" s="53">
        <v>44471</v>
      </c>
      <c r="D4682" s="45">
        <v>0.68402777777777779</v>
      </c>
      <c r="E4682" s="45" t="s">
        <v>898</v>
      </c>
      <c r="F4682" s="54">
        <v>8</v>
      </c>
      <c r="G4682" s="52">
        <f t="shared" si="219"/>
        <v>2373</v>
      </c>
      <c r="H4682" s="45">
        <f t="shared" si="220"/>
        <v>2</v>
      </c>
      <c r="I4682" s="43">
        <f t="shared" si="221"/>
        <v>3</v>
      </c>
    </row>
    <row r="4683" spans="3:9" hidden="1" x14ac:dyDescent="0.25">
      <c r="C4683" s="53">
        <v>44471</v>
      </c>
      <c r="D4683" s="45">
        <v>0.68402777777777779</v>
      </c>
      <c r="E4683" s="45" t="s">
        <v>898</v>
      </c>
      <c r="F4683" s="54">
        <v>8</v>
      </c>
      <c r="G4683" s="52">
        <f t="shared" si="219"/>
        <v>2373</v>
      </c>
      <c r="H4683" s="45">
        <f t="shared" si="220"/>
        <v>1</v>
      </c>
      <c r="I4683" s="43">
        <f t="shared" si="221"/>
        <v>3</v>
      </c>
    </row>
    <row r="4684" spans="3:9" hidden="1" x14ac:dyDescent="0.25">
      <c r="C4684" s="53">
        <v>44471</v>
      </c>
      <c r="D4684" s="45">
        <v>0.71180555555555547</v>
      </c>
      <c r="E4684" s="45" t="s">
        <v>898</v>
      </c>
      <c r="F4684" s="54">
        <v>9</v>
      </c>
      <c r="G4684" s="52">
        <f t="shared" si="219"/>
        <v>2374</v>
      </c>
      <c r="H4684" s="45">
        <f t="shared" si="220"/>
        <v>3</v>
      </c>
      <c r="I4684" s="43">
        <f t="shared" si="221"/>
        <v>3</v>
      </c>
    </row>
    <row r="4685" spans="3:9" hidden="1" x14ac:dyDescent="0.25">
      <c r="C4685" s="53">
        <v>44471</v>
      </c>
      <c r="D4685" s="45">
        <v>0.71180555555555547</v>
      </c>
      <c r="E4685" s="45" t="s">
        <v>898</v>
      </c>
      <c r="F4685" s="54">
        <v>9</v>
      </c>
      <c r="G4685" s="52">
        <f t="shared" si="219"/>
        <v>2374</v>
      </c>
      <c r="H4685" s="45">
        <f t="shared" si="220"/>
        <v>2</v>
      </c>
      <c r="I4685" s="43">
        <f t="shared" si="221"/>
        <v>3</v>
      </c>
    </row>
    <row r="4686" spans="3:9" hidden="1" x14ac:dyDescent="0.25">
      <c r="C4686" s="53">
        <v>44471</v>
      </c>
      <c r="D4686" s="45">
        <v>0.71180555555555547</v>
      </c>
      <c r="E4686" s="45" t="s">
        <v>898</v>
      </c>
      <c r="F4686" s="54">
        <v>9</v>
      </c>
      <c r="G4686" s="52">
        <f t="shared" si="219"/>
        <v>2374</v>
      </c>
      <c r="H4686" s="45">
        <f t="shared" si="220"/>
        <v>1</v>
      </c>
      <c r="I4686" s="43">
        <f t="shared" si="221"/>
        <v>3</v>
      </c>
    </row>
    <row r="4687" spans="3:9" hidden="1" x14ac:dyDescent="0.25">
      <c r="C4687" s="53">
        <v>44478</v>
      </c>
      <c r="D4687" s="45">
        <v>0.53472222222222221</v>
      </c>
      <c r="E4687" s="45" t="s">
        <v>261</v>
      </c>
      <c r="F4687" s="54">
        <v>2</v>
      </c>
      <c r="G4687" s="52">
        <f t="shared" si="219"/>
        <v>2375</v>
      </c>
      <c r="H4687" s="45">
        <f t="shared" si="220"/>
        <v>3</v>
      </c>
      <c r="I4687" s="43">
        <f t="shared" si="221"/>
        <v>3</v>
      </c>
    </row>
    <row r="4688" spans="3:9" hidden="1" x14ac:dyDescent="0.25">
      <c r="C4688" s="53">
        <v>44478</v>
      </c>
      <c r="D4688" s="45">
        <v>0.53472222222222221</v>
      </c>
      <c r="E4688" s="45" t="s">
        <v>261</v>
      </c>
      <c r="F4688" s="54">
        <v>2</v>
      </c>
      <c r="G4688" s="52">
        <f t="shared" si="219"/>
        <v>2375</v>
      </c>
      <c r="H4688" s="45">
        <f t="shared" si="220"/>
        <v>2</v>
      </c>
      <c r="I4688" s="43">
        <f t="shared" si="221"/>
        <v>3</v>
      </c>
    </row>
    <row r="4689" spans="3:9" hidden="1" x14ac:dyDescent="0.25">
      <c r="C4689" s="53">
        <v>44478</v>
      </c>
      <c r="D4689" s="45">
        <v>0.53472222222222221</v>
      </c>
      <c r="E4689" s="45" t="s">
        <v>261</v>
      </c>
      <c r="F4689" s="54">
        <v>2</v>
      </c>
      <c r="G4689" s="52">
        <f t="shared" si="219"/>
        <v>2375</v>
      </c>
      <c r="H4689" s="45">
        <f t="shared" si="220"/>
        <v>1</v>
      </c>
      <c r="I4689" s="43">
        <f t="shared" si="221"/>
        <v>3</v>
      </c>
    </row>
    <row r="4690" spans="3:9" hidden="1" x14ac:dyDescent="0.25">
      <c r="C4690" s="53">
        <v>44478</v>
      </c>
      <c r="D4690" s="45">
        <v>0.55902777777777779</v>
      </c>
      <c r="E4690" s="45" t="s">
        <v>261</v>
      </c>
      <c r="F4690" s="54">
        <v>3</v>
      </c>
      <c r="G4690" s="52">
        <f t="shared" si="219"/>
        <v>2376</v>
      </c>
      <c r="H4690" s="45">
        <f t="shared" si="220"/>
        <v>3</v>
      </c>
      <c r="I4690" s="43">
        <f t="shared" si="221"/>
        <v>3</v>
      </c>
    </row>
    <row r="4691" spans="3:9" hidden="1" x14ac:dyDescent="0.25">
      <c r="C4691" s="53">
        <v>44478</v>
      </c>
      <c r="D4691" s="45">
        <v>0.55902777777777779</v>
      </c>
      <c r="E4691" s="45" t="s">
        <v>261</v>
      </c>
      <c r="F4691" s="54">
        <v>3</v>
      </c>
      <c r="G4691" s="52">
        <f t="shared" si="219"/>
        <v>2376</v>
      </c>
      <c r="H4691" s="45">
        <f t="shared" si="220"/>
        <v>2</v>
      </c>
      <c r="I4691" s="43">
        <f t="shared" si="221"/>
        <v>3</v>
      </c>
    </row>
    <row r="4692" spans="3:9" hidden="1" x14ac:dyDescent="0.25">
      <c r="C4692" s="53">
        <v>44478</v>
      </c>
      <c r="D4692" s="45">
        <v>0.55902777777777779</v>
      </c>
      <c r="E4692" s="45" t="s">
        <v>261</v>
      </c>
      <c r="F4692" s="54">
        <v>3</v>
      </c>
      <c r="G4692" s="52">
        <f t="shared" si="219"/>
        <v>2376</v>
      </c>
      <c r="H4692" s="45">
        <f t="shared" si="220"/>
        <v>1</v>
      </c>
      <c r="I4692" s="43">
        <f t="shared" si="221"/>
        <v>3</v>
      </c>
    </row>
    <row r="4693" spans="3:9" hidden="1" x14ac:dyDescent="0.25">
      <c r="C4693" s="53">
        <v>44478</v>
      </c>
      <c r="D4693" s="45">
        <v>0.60763888888888895</v>
      </c>
      <c r="E4693" s="45" t="s">
        <v>261</v>
      </c>
      <c r="F4693" s="54">
        <v>5</v>
      </c>
      <c r="G4693" s="52">
        <f t="shared" si="219"/>
        <v>2377</v>
      </c>
      <c r="H4693" s="45">
        <f t="shared" si="220"/>
        <v>3</v>
      </c>
      <c r="I4693" s="43">
        <f t="shared" si="221"/>
        <v>3</v>
      </c>
    </row>
    <row r="4694" spans="3:9" hidden="1" x14ac:dyDescent="0.25">
      <c r="C4694" s="53">
        <v>44478</v>
      </c>
      <c r="D4694" s="45">
        <v>0.60763888888888895</v>
      </c>
      <c r="E4694" s="45" t="s">
        <v>261</v>
      </c>
      <c r="F4694" s="54">
        <v>5</v>
      </c>
      <c r="G4694" s="52">
        <f t="shared" si="219"/>
        <v>2377</v>
      </c>
      <c r="H4694" s="45">
        <f t="shared" si="220"/>
        <v>2</v>
      </c>
      <c r="I4694" s="43">
        <f t="shared" si="221"/>
        <v>3</v>
      </c>
    </row>
    <row r="4695" spans="3:9" hidden="1" x14ac:dyDescent="0.25">
      <c r="C4695" s="53">
        <v>44478</v>
      </c>
      <c r="D4695" s="45">
        <v>0.60763888888888895</v>
      </c>
      <c r="E4695" s="45" t="s">
        <v>261</v>
      </c>
      <c r="F4695" s="54">
        <v>5</v>
      </c>
      <c r="G4695" s="52">
        <f t="shared" si="219"/>
        <v>2377</v>
      </c>
      <c r="H4695" s="45">
        <f t="shared" si="220"/>
        <v>1</v>
      </c>
      <c r="I4695" s="43">
        <f t="shared" si="221"/>
        <v>3</v>
      </c>
    </row>
    <row r="4696" spans="3:9" hidden="1" x14ac:dyDescent="0.25">
      <c r="C4696" s="53">
        <v>44478</v>
      </c>
      <c r="D4696" s="45">
        <v>0.65972222222222221</v>
      </c>
      <c r="E4696" s="45" t="s">
        <v>261</v>
      </c>
      <c r="F4696" s="54">
        <v>7</v>
      </c>
      <c r="G4696" s="52">
        <f t="shared" si="219"/>
        <v>2378</v>
      </c>
      <c r="H4696" s="45">
        <f t="shared" si="220"/>
        <v>3</v>
      </c>
      <c r="I4696" s="43">
        <f t="shared" si="221"/>
        <v>3</v>
      </c>
    </row>
    <row r="4697" spans="3:9" hidden="1" x14ac:dyDescent="0.25">
      <c r="C4697" s="53">
        <v>44478</v>
      </c>
      <c r="D4697" s="45">
        <v>0.65972222222222221</v>
      </c>
      <c r="E4697" s="45" t="s">
        <v>261</v>
      </c>
      <c r="F4697" s="54">
        <v>7</v>
      </c>
      <c r="G4697" s="52">
        <f t="shared" si="219"/>
        <v>2378</v>
      </c>
      <c r="H4697" s="45">
        <f t="shared" si="220"/>
        <v>2</v>
      </c>
      <c r="I4697" s="43">
        <f t="shared" si="221"/>
        <v>3</v>
      </c>
    </row>
    <row r="4698" spans="3:9" hidden="1" x14ac:dyDescent="0.25">
      <c r="C4698" s="53">
        <v>44478</v>
      </c>
      <c r="D4698" s="45">
        <v>0.65972222222222221</v>
      </c>
      <c r="E4698" s="45" t="s">
        <v>261</v>
      </c>
      <c r="F4698" s="54">
        <v>7</v>
      </c>
      <c r="G4698" s="52">
        <f t="shared" si="219"/>
        <v>2378</v>
      </c>
      <c r="H4698" s="45">
        <f t="shared" si="220"/>
        <v>1</v>
      </c>
      <c r="I4698" s="43">
        <f t="shared" si="221"/>
        <v>3</v>
      </c>
    </row>
    <row r="4699" spans="3:9" hidden="1" x14ac:dyDescent="0.25">
      <c r="C4699" s="53">
        <v>44478</v>
      </c>
      <c r="D4699" s="45">
        <v>0.71527777777777779</v>
      </c>
      <c r="E4699" s="45" t="s">
        <v>261</v>
      </c>
      <c r="F4699" s="54">
        <v>9</v>
      </c>
      <c r="G4699" s="52">
        <f t="shared" si="219"/>
        <v>2379</v>
      </c>
      <c r="H4699" s="45">
        <f t="shared" si="220"/>
        <v>3</v>
      </c>
      <c r="I4699" s="43">
        <f t="shared" si="221"/>
        <v>3</v>
      </c>
    </row>
    <row r="4700" spans="3:9" hidden="1" x14ac:dyDescent="0.25">
      <c r="C4700" s="53">
        <v>44478</v>
      </c>
      <c r="D4700" s="45">
        <v>0.71527777777777779</v>
      </c>
      <c r="E4700" s="45" t="s">
        <v>261</v>
      </c>
      <c r="F4700" s="54">
        <v>9</v>
      </c>
      <c r="G4700" s="52">
        <f t="shared" si="219"/>
        <v>2379</v>
      </c>
      <c r="H4700" s="45">
        <f t="shared" si="220"/>
        <v>2</v>
      </c>
      <c r="I4700" s="43">
        <f t="shared" si="221"/>
        <v>3</v>
      </c>
    </row>
    <row r="4701" spans="3:9" hidden="1" x14ac:dyDescent="0.25">
      <c r="C4701" s="53">
        <v>44478</v>
      </c>
      <c r="D4701" s="45">
        <v>0.71527777777777779</v>
      </c>
      <c r="E4701" s="45" t="s">
        <v>261</v>
      </c>
      <c r="F4701" s="54">
        <v>9</v>
      </c>
      <c r="G4701" s="52">
        <f t="shared" si="219"/>
        <v>2379</v>
      </c>
      <c r="H4701" s="45">
        <f t="shared" si="220"/>
        <v>1</v>
      </c>
      <c r="I4701" s="43">
        <f t="shared" si="221"/>
        <v>3</v>
      </c>
    </row>
    <row r="4702" spans="3:9" hidden="1" x14ac:dyDescent="0.25">
      <c r="C4702" s="53">
        <v>44478</v>
      </c>
      <c r="D4702" s="45">
        <v>0.73958333333333337</v>
      </c>
      <c r="E4702" s="45" t="s">
        <v>261</v>
      </c>
      <c r="F4702" s="54">
        <v>10</v>
      </c>
      <c r="G4702" s="52">
        <f t="shared" si="219"/>
        <v>2380</v>
      </c>
      <c r="H4702" s="45">
        <f t="shared" si="220"/>
        <v>3</v>
      </c>
      <c r="I4702" s="43">
        <f t="shared" si="221"/>
        <v>3</v>
      </c>
    </row>
    <row r="4703" spans="3:9" hidden="1" x14ac:dyDescent="0.25">
      <c r="C4703" s="53">
        <v>44478</v>
      </c>
      <c r="D4703" s="45">
        <v>0.73958333333333337</v>
      </c>
      <c r="E4703" s="45" t="s">
        <v>261</v>
      </c>
      <c r="F4703" s="54">
        <v>10</v>
      </c>
      <c r="G4703" s="52">
        <f t="shared" si="219"/>
        <v>2380</v>
      </c>
      <c r="H4703" s="45">
        <f t="shared" si="220"/>
        <v>2</v>
      </c>
      <c r="I4703" s="43">
        <f t="shared" si="221"/>
        <v>3</v>
      </c>
    </row>
    <row r="4704" spans="3:9" hidden="1" x14ac:dyDescent="0.25">
      <c r="C4704" s="53">
        <v>44478</v>
      </c>
      <c r="D4704" s="45">
        <v>0.73958333333333337</v>
      </c>
      <c r="E4704" s="45" t="s">
        <v>261</v>
      </c>
      <c r="F4704" s="54">
        <v>10</v>
      </c>
      <c r="G4704" s="52">
        <f t="shared" si="219"/>
        <v>2380</v>
      </c>
      <c r="H4704" s="45">
        <f t="shared" si="220"/>
        <v>1</v>
      </c>
      <c r="I4704" s="43">
        <f t="shared" si="221"/>
        <v>3</v>
      </c>
    </row>
    <row r="4705" spans="3:9" hidden="1" x14ac:dyDescent="0.25">
      <c r="C4705" s="53">
        <v>44482</v>
      </c>
      <c r="D4705" s="45">
        <v>0.58333333333333337</v>
      </c>
      <c r="E4705" s="45" t="s">
        <v>261</v>
      </c>
      <c r="F4705" s="54">
        <v>2</v>
      </c>
      <c r="G4705" s="52">
        <f t="shared" si="219"/>
        <v>2381</v>
      </c>
      <c r="H4705" s="45">
        <f t="shared" si="220"/>
        <v>3</v>
      </c>
      <c r="I4705" s="43">
        <f t="shared" si="221"/>
        <v>3</v>
      </c>
    </row>
    <row r="4706" spans="3:9" hidden="1" x14ac:dyDescent="0.25">
      <c r="C4706" s="53">
        <v>44482</v>
      </c>
      <c r="D4706" s="45">
        <v>0.58333333333333337</v>
      </c>
      <c r="E4706" s="45" t="s">
        <v>261</v>
      </c>
      <c r="F4706" s="54">
        <v>2</v>
      </c>
      <c r="G4706" s="52">
        <f t="shared" si="219"/>
        <v>2381</v>
      </c>
      <c r="H4706" s="45">
        <f t="shared" si="220"/>
        <v>2</v>
      </c>
      <c r="I4706" s="43">
        <f t="shared" si="221"/>
        <v>3</v>
      </c>
    </row>
    <row r="4707" spans="3:9" hidden="1" x14ac:dyDescent="0.25">
      <c r="C4707" s="53">
        <v>44482</v>
      </c>
      <c r="D4707" s="45">
        <v>0.58333333333333337</v>
      </c>
      <c r="E4707" s="45" t="s">
        <v>261</v>
      </c>
      <c r="F4707" s="54">
        <v>2</v>
      </c>
      <c r="G4707" s="52">
        <f t="shared" si="219"/>
        <v>2381</v>
      </c>
      <c r="H4707" s="45">
        <f t="shared" si="220"/>
        <v>1</v>
      </c>
      <c r="I4707" s="43">
        <f t="shared" si="221"/>
        <v>3</v>
      </c>
    </row>
    <row r="4708" spans="3:9" hidden="1" x14ac:dyDescent="0.25">
      <c r="C4708" s="53">
        <v>44482</v>
      </c>
      <c r="D4708" s="45">
        <v>0.73958333333333337</v>
      </c>
      <c r="E4708" s="45" t="s">
        <v>261</v>
      </c>
      <c r="F4708" s="54">
        <v>8</v>
      </c>
      <c r="G4708" s="52">
        <f t="shared" si="219"/>
        <v>2382</v>
      </c>
      <c r="H4708" s="45">
        <f t="shared" si="220"/>
        <v>3</v>
      </c>
      <c r="I4708" s="43">
        <f t="shared" si="221"/>
        <v>3</v>
      </c>
    </row>
    <row r="4709" spans="3:9" hidden="1" x14ac:dyDescent="0.25">
      <c r="C4709" s="53">
        <v>44482</v>
      </c>
      <c r="D4709" s="45">
        <v>0.73958333333333337</v>
      </c>
      <c r="E4709" s="45" t="s">
        <v>261</v>
      </c>
      <c r="F4709" s="54">
        <v>8</v>
      </c>
      <c r="G4709" s="52">
        <f t="shared" si="219"/>
        <v>2382</v>
      </c>
      <c r="H4709" s="45">
        <f t="shared" si="220"/>
        <v>2</v>
      </c>
      <c r="I4709" s="43">
        <f t="shared" si="221"/>
        <v>3</v>
      </c>
    </row>
    <row r="4710" spans="3:9" hidden="1" x14ac:dyDescent="0.25">
      <c r="C4710" s="53">
        <v>44482</v>
      </c>
      <c r="D4710" s="45">
        <v>0.73958333333333337</v>
      </c>
      <c r="E4710" s="45" t="s">
        <v>261</v>
      </c>
      <c r="F4710" s="54">
        <v>8</v>
      </c>
      <c r="G4710" s="52">
        <f t="shared" si="219"/>
        <v>2382</v>
      </c>
      <c r="H4710" s="45">
        <f t="shared" si="220"/>
        <v>1</v>
      </c>
      <c r="I4710" s="43">
        <f t="shared" si="221"/>
        <v>3</v>
      </c>
    </row>
    <row r="4711" spans="3:9" hidden="1" x14ac:dyDescent="0.25">
      <c r="C4711" s="53">
        <v>44485</v>
      </c>
      <c r="D4711" s="45">
        <v>0.51041666666666663</v>
      </c>
      <c r="E4711" s="45" t="s">
        <v>261</v>
      </c>
      <c r="F4711" s="54">
        <v>1</v>
      </c>
      <c r="G4711" s="52">
        <f t="shared" si="219"/>
        <v>2383</v>
      </c>
      <c r="H4711" s="45">
        <f t="shared" si="220"/>
        <v>3</v>
      </c>
      <c r="I4711" s="43">
        <f t="shared" si="221"/>
        <v>3</v>
      </c>
    </row>
    <row r="4712" spans="3:9" hidden="1" x14ac:dyDescent="0.25">
      <c r="C4712" s="53">
        <v>44485</v>
      </c>
      <c r="D4712" s="45">
        <v>0.51041666666666663</v>
      </c>
      <c r="E4712" s="45" t="s">
        <v>261</v>
      </c>
      <c r="F4712" s="54">
        <v>1</v>
      </c>
      <c r="G4712" s="52">
        <f t="shared" si="219"/>
        <v>2383</v>
      </c>
      <c r="H4712" s="45">
        <f t="shared" si="220"/>
        <v>2</v>
      </c>
      <c r="I4712" s="43">
        <f t="shared" si="221"/>
        <v>3</v>
      </c>
    </row>
    <row r="4713" spans="3:9" hidden="1" x14ac:dyDescent="0.25">
      <c r="C4713" s="53">
        <v>44485</v>
      </c>
      <c r="D4713" s="45">
        <v>0.51041666666666663</v>
      </c>
      <c r="E4713" s="45" t="s">
        <v>261</v>
      </c>
      <c r="F4713" s="54">
        <v>1</v>
      </c>
      <c r="G4713" s="52">
        <f t="shared" si="219"/>
        <v>2383</v>
      </c>
      <c r="H4713" s="45">
        <f t="shared" si="220"/>
        <v>1</v>
      </c>
      <c r="I4713" s="43">
        <f t="shared" si="221"/>
        <v>3</v>
      </c>
    </row>
    <row r="4714" spans="3:9" hidden="1" x14ac:dyDescent="0.25">
      <c r="C4714" s="53">
        <v>44485</v>
      </c>
      <c r="D4714" s="45">
        <v>0.63194444444444442</v>
      </c>
      <c r="E4714" s="45" t="s">
        <v>261</v>
      </c>
      <c r="F4714" s="54">
        <v>6</v>
      </c>
      <c r="G4714" s="52">
        <f t="shared" si="219"/>
        <v>2384</v>
      </c>
      <c r="H4714" s="45">
        <f t="shared" si="220"/>
        <v>3</v>
      </c>
      <c r="I4714" s="43">
        <f t="shared" si="221"/>
        <v>3</v>
      </c>
    </row>
    <row r="4715" spans="3:9" hidden="1" x14ac:dyDescent="0.25">
      <c r="C4715" s="53">
        <v>44485</v>
      </c>
      <c r="D4715" s="45">
        <v>0.63194444444444442</v>
      </c>
      <c r="E4715" s="45" t="s">
        <v>261</v>
      </c>
      <c r="F4715" s="54">
        <v>6</v>
      </c>
      <c r="G4715" s="52">
        <f t="shared" si="219"/>
        <v>2384</v>
      </c>
      <c r="H4715" s="45">
        <f t="shared" si="220"/>
        <v>2</v>
      </c>
      <c r="I4715" s="43">
        <f t="shared" si="221"/>
        <v>3</v>
      </c>
    </row>
    <row r="4716" spans="3:9" hidden="1" x14ac:dyDescent="0.25">
      <c r="C4716" s="53">
        <v>44485</v>
      </c>
      <c r="D4716" s="45">
        <v>0.63194444444444442</v>
      </c>
      <c r="E4716" s="45" t="s">
        <v>261</v>
      </c>
      <c r="F4716" s="54">
        <v>6</v>
      </c>
      <c r="G4716" s="52">
        <f t="shared" si="219"/>
        <v>2384</v>
      </c>
      <c r="H4716" s="45">
        <f t="shared" si="220"/>
        <v>1</v>
      </c>
      <c r="I4716" s="43">
        <f t="shared" si="221"/>
        <v>3</v>
      </c>
    </row>
    <row r="4717" spans="3:9" x14ac:dyDescent="0.25">
      <c r="C4717" s="53">
        <v>44485</v>
      </c>
      <c r="D4717" s="45">
        <v>0.65625</v>
      </c>
      <c r="E4717" s="45" t="s">
        <v>261</v>
      </c>
      <c r="F4717" s="54">
        <v>7</v>
      </c>
      <c r="G4717" s="52">
        <f t="shared" si="219"/>
        <v>2385</v>
      </c>
      <c r="H4717" s="45">
        <f t="shared" si="220"/>
        <v>2</v>
      </c>
      <c r="I4717" s="43">
        <f t="shared" si="221"/>
        <v>2</v>
      </c>
    </row>
    <row r="4718" spans="3:9" x14ac:dyDescent="0.25">
      <c r="C4718" s="53">
        <v>44485</v>
      </c>
      <c r="D4718" s="45">
        <v>0.65625</v>
      </c>
      <c r="E4718" s="45" t="s">
        <v>261</v>
      </c>
      <c r="F4718" s="54">
        <v>7</v>
      </c>
      <c r="G4718" s="52">
        <f t="shared" si="219"/>
        <v>2385</v>
      </c>
      <c r="H4718" s="45">
        <f t="shared" si="220"/>
        <v>1</v>
      </c>
      <c r="I4718" s="43">
        <f t="shared" si="221"/>
        <v>2</v>
      </c>
    </row>
    <row r="4719" spans="3:9" hidden="1" x14ac:dyDescent="0.25">
      <c r="C4719" s="53">
        <v>44485</v>
      </c>
      <c r="D4719" s="45">
        <v>0.6875</v>
      </c>
      <c r="E4719" s="45" t="s">
        <v>261</v>
      </c>
      <c r="F4719" s="54">
        <v>8</v>
      </c>
      <c r="G4719" s="52">
        <f t="shared" si="219"/>
        <v>2386</v>
      </c>
      <c r="H4719" s="45">
        <f t="shared" si="220"/>
        <v>3</v>
      </c>
      <c r="I4719" s="43">
        <f t="shared" si="221"/>
        <v>3</v>
      </c>
    </row>
    <row r="4720" spans="3:9" hidden="1" x14ac:dyDescent="0.25">
      <c r="C4720" s="53">
        <v>44485</v>
      </c>
      <c r="D4720" s="45">
        <v>0.6875</v>
      </c>
      <c r="E4720" s="45" t="s">
        <v>261</v>
      </c>
      <c r="F4720" s="54">
        <v>8</v>
      </c>
      <c r="G4720" s="52">
        <f t="shared" si="219"/>
        <v>2386</v>
      </c>
      <c r="H4720" s="45">
        <f t="shared" si="220"/>
        <v>2</v>
      </c>
      <c r="I4720" s="43">
        <f t="shared" si="221"/>
        <v>3</v>
      </c>
    </row>
    <row r="4721" spans="3:9" hidden="1" x14ac:dyDescent="0.25">
      <c r="C4721" s="53">
        <v>44485</v>
      </c>
      <c r="D4721" s="45">
        <v>0.6875</v>
      </c>
      <c r="E4721" s="45" t="s">
        <v>261</v>
      </c>
      <c r="F4721" s="54">
        <v>8</v>
      </c>
      <c r="G4721" s="52">
        <f t="shared" si="219"/>
        <v>2386</v>
      </c>
      <c r="H4721" s="45">
        <f t="shared" si="220"/>
        <v>1</v>
      </c>
      <c r="I4721" s="43">
        <f t="shared" si="221"/>
        <v>3</v>
      </c>
    </row>
    <row r="4722" spans="3:9" hidden="1" x14ac:dyDescent="0.25">
      <c r="C4722" s="53">
        <v>44485</v>
      </c>
      <c r="D4722" s="45">
        <v>0.71875</v>
      </c>
      <c r="E4722" s="45" t="s">
        <v>261</v>
      </c>
      <c r="F4722" s="54">
        <v>9</v>
      </c>
      <c r="G4722" s="52">
        <f t="shared" si="219"/>
        <v>2387</v>
      </c>
      <c r="H4722" s="45">
        <f t="shared" si="220"/>
        <v>3</v>
      </c>
      <c r="I4722" s="43">
        <f t="shared" si="221"/>
        <v>3</v>
      </c>
    </row>
    <row r="4723" spans="3:9" hidden="1" x14ac:dyDescent="0.25">
      <c r="C4723" s="53">
        <v>44485</v>
      </c>
      <c r="D4723" s="45">
        <v>0.71875</v>
      </c>
      <c r="E4723" s="45" t="s">
        <v>261</v>
      </c>
      <c r="F4723" s="54">
        <v>9</v>
      </c>
      <c r="G4723" s="52">
        <f t="shared" si="219"/>
        <v>2387</v>
      </c>
      <c r="H4723" s="45">
        <f t="shared" si="220"/>
        <v>2</v>
      </c>
      <c r="I4723" s="43">
        <f t="shared" si="221"/>
        <v>3</v>
      </c>
    </row>
    <row r="4724" spans="3:9" hidden="1" x14ac:dyDescent="0.25">
      <c r="C4724" s="53">
        <v>44485</v>
      </c>
      <c r="D4724" s="45">
        <v>0.71875</v>
      </c>
      <c r="E4724" s="45" t="s">
        <v>261</v>
      </c>
      <c r="F4724" s="54">
        <v>9</v>
      </c>
      <c r="G4724" s="52">
        <f t="shared" si="219"/>
        <v>2387</v>
      </c>
      <c r="H4724" s="45">
        <f t="shared" si="220"/>
        <v>1</v>
      </c>
      <c r="I4724" s="43">
        <f t="shared" si="221"/>
        <v>3</v>
      </c>
    </row>
    <row r="4725" spans="3:9" hidden="1" x14ac:dyDescent="0.25">
      <c r="C4725" s="53">
        <v>44485</v>
      </c>
      <c r="D4725" s="45">
        <v>0.74305555555555547</v>
      </c>
      <c r="E4725" s="45" t="s">
        <v>261</v>
      </c>
      <c r="F4725" s="54">
        <v>10</v>
      </c>
      <c r="G4725" s="52">
        <f t="shared" si="219"/>
        <v>2388</v>
      </c>
      <c r="H4725" s="45">
        <f t="shared" si="220"/>
        <v>3</v>
      </c>
      <c r="I4725" s="43">
        <f t="shared" si="221"/>
        <v>3</v>
      </c>
    </row>
    <row r="4726" spans="3:9" hidden="1" x14ac:dyDescent="0.25">
      <c r="C4726" s="53">
        <v>44485</v>
      </c>
      <c r="D4726" s="45">
        <v>0.74305555555555547</v>
      </c>
      <c r="E4726" s="45" t="s">
        <v>261</v>
      </c>
      <c r="F4726" s="54">
        <v>10</v>
      </c>
      <c r="G4726" s="52">
        <f t="shared" si="219"/>
        <v>2388</v>
      </c>
      <c r="H4726" s="45">
        <f t="shared" si="220"/>
        <v>2</v>
      </c>
      <c r="I4726" s="43">
        <f t="shared" si="221"/>
        <v>3</v>
      </c>
    </row>
    <row r="4727" spans="3:9" hidden="1" x14ac:dyDescent="0.25">
      <c r="C4727" s="53">
        <v>44485</v>
      </c>
      <c r="D4727" s="45">
        <v>0.74305555555555547</v>
      </c>
      <c r="E4727" s="45" t="s">
        <v>261</v>
      </c>
      <c r="F4727" s="54">
        <v>10</v>
      </c>
      <c r="G4727" s="52">
        <f t="shared" si="219"/>
        <v>2388</v>
      </c>
      <c r="H4727" s="45">
        <f t="shared" si="220"/>
        <v>1</v>
      </c>
      <c r="I4727" s="43">
        <f t="shared" si="221"/>
        <v>3</v>
      </c>
    </row>
    <row r="4728" spans="3:9" hidden="1" x14ac:dyDescent="0.25">
      <c r="C4728" s="53">
        <v>44491</v>
      </c>
      <c r="D4728" s="45">
        <v>0.73958333333333337</v>
      </c>
      <c r="E4728" s="45" t="s">
        <v>8</v>
      </c>
      <c r="F4728" s="54">
        <v>2</v>
      </c>
      <c r="G4728" s="52">
        <f t="shared" si="219"/>
        <v>2389</v>
      </c>
      <c r="H4728" s="45">
        <f t="shared" si="220"/>
        <v>3</v>
      </c>
      <c r="I4728" s="43">
        <f t="shared" si="221"/>
        <v>3</v>
      </c>
    </row>
    <row r="4729" spans="3:9" hidden="1" x14ac:dyDescent="0.25">
      <c r="C4729" s="53">
        <v>44491</v>
      </c>
      <c r="D4729" s="45">
        <v>0.73958333333333337</v>
      </c>
      <c r="E4729" s="45" t="s">
        <v>8</v>
      </c>
      <c r="F4729" s="54">
        <v>2</v>
      </c>
      <c r="G4729" s="52">
        <f t="shared" si="219"/>
        <v>2389</v>
      </c>
      <c r="H4729" s="45">
        <f t="shared" si="220"/>
        <v>2</v>
      </c>
      <c r="I4729" s="43">
        <f t="shared" si="221"/>
        <v>3</v>
      </c>
    </row>
    <row r="4730" spans="3:9" hidden="1" x14ac:dyDescent="0.25">
      <c r="C4730" s="53">
        <v>44491</v>
      </c>
      <c r="D4730" s="45">
        <v>0.73958333333333337</v>
      </c>
      <c r="E4730" s="45" t="s">
        <v>8</v>
      </c>
      <c r="F4730" s="54">
        <v>2</v>
      </c>
      <c r="G4730" s="52">
        <f t="shared" si="219"/>
        <v>2389</v>
      </c>
      <c r="H4730" s="45">
        <f t="shared" si="220"/>
        <v>1</v>
      </c>
      <c r="I4730" s="43">
        <f t="shared" si="221"/>
        <v>3</v>
      </c>
    </row>
    <row r="4731" spans="3:9" hidden="1" x14ac:dyDescent="0.25">
      <c r="C4731" s="53">
        <v>44491</v>
      </c>
      <c r="D4731" s="45">
        <v>0.76041666666666663</v>
      </c>
      <c r="E4731" s="45" t="s">
        <v>8</v>
      </c>
      <c r="F4731" s="54">
        <v>3</v>
      </c>
      <c r="G4731" s="52">
        <f t="shared" si="219"/>
        <v>2390</v>
      </c>
      <c r="H4731" s="45">
        <f t="shared" si="220"/>
        <v>3</v>
      </c>
      <c r="I4731" s="43">
        <f t="shared" si="221"/>
        <v>3</v>
      </c>
    </row>
    <row r="4732" spans="3:9" hidden="1" x14ac:dyDescent="0.25">
      <c r="C4732" s="53">
        <v>44491</v>
      </c>
      <c r="D4732" s="45">
        <v>0.76041666666666663</v>
      </c>
      <c r="E4732" s="45" t="s">
        <v>8</v>
      </c>
      <c r="F4732" s="54">
        <v>3</v>
      </c>
      <c r="G4732" s="52">
        <f t="shared" si="219"/>
        <v>2390</v>
      </c>
      <c r="H4732" s="45">
        <f t="shared" si="220"/>
        <v>2</v>
      </c>
      <c r="I4732" s="43">
        <f t="shared" si="221"/>
        <v>3</v>
      </c>
    </row>
    <row r="4733" spans="3:9" hidden="1" x14ac:dyDescent="0.25">
      <c r="C4733" s="53">
        <v>44491</v>
      </c>
      <c r="D4733" s="45">
        <v>0.76041666666666663</v>
      </c>
      <c r="E4733" s="45" t="s">
        <v>8</v>
      </c>
      <c r="F4733" s="54">
        <v>3</v>
      </c>
      <c r="G4733" s="52">
        <f t="shared" si="219"/>
        <v>2390</v>
      </c>
      <c r="H4733" s="45">
        <f t="shared" si="220"/>
        <v>1</v>
      </c>
      <c r="I4733" s="43">
        <f t="shared" si="221"/>
        <v>3</v>
      </c>
    </row>
    <row r="4734" spans="3:9" hidden="1" x14ac:dyDescent="0.25">
      <c r="C4734" s="53">
        <v>44491</v>
      </c>
      <c r="D4734" s="45">
        <v>0.78125</v>
      </c>
      <c r="E4734" s="45" t="s">
        <v>8</v>
      </c>
      <c r="F4734" s="54">
        <v>4</v>
      </c>
      <c r="G4734" s="52">
        <f t="shared" si="219"/>
        <v>2391</v>
      </c>
      <c r="H4734" s="45">
        <f t="shared" si="220"/>
        <v>3</v>
      </c>
      <c r="I4734" s="43">
        <f t="shared" si="221"/>
        <v>3</v>
      </c>
    </row>
    <row r="4735" spans="3:9" hidden="1" x14ac:dyDescent="0.25">
      <c r="C4735" s="53">
        <v>44491</v>
      </c>
      <c r="D4735" s="45">
        <v>0.78125</v>
      </c>
      <c r="E4735" s="45" t="s">
        <v>8</v>
      </c>
      <c r="F4735" s="54">
        <v>4</v>
      </c>
      <c r="G4735" s="52">
        <f t="shared" si="219"/>
        <v>2391</v>
      </c>
      <c r="H4735" s="45">
        <f t="shared" si="220"/>
        <v>2</v>
      </c>
      <c r="I4735" s="43">
        <f t="shared" si="221"/>
        <v>3</v>
      </c>
    </row>
    <row r="4736" spans="3:9" hidden="1" x14ac:dyDescent="0.25">
      <c r="C4736" s="53">
        <v>44491</v>
      </c>
      <c r="D4736" s="45">
        <v>0.78125</v>
      </c>
      <c r="E4736" s="45" t="s">
        <v>8</v>
      </c>
      <c r="F4736" s="54">
        <v>4</v>
      </c>
      <c r="G4736" s="52">
        <f t="shared" si="219"/>
        <v>2391</v>
      </c>
      <c r="H4736" s="45">
        <f t="shared" si="220"/>
        <v>1</v>
      </c>
      <c r="I4736" s="43">
        <f t="shared" si="221"/>
        <v>3</v>
      </c>
    </row>
    <row r="4737" spans="3:9" hidden="1" x14ac:dyDescent="0.25">
      <c r="C4737" s="53">
        <v>44491</v>
      </c>
      <c r="D4737" s="45">
        <v>0.80208333333333337</v>
      </c>
      <c r="E4737" s="45" t="s">
        <v>8</v>
      </c>
      <c r="F4737" s="54">
        <v>5</v>
      </c>
      <c r="G4737" s="52">
        <f t="shared" si="219"/>
        <v>2392</v>
      </c>
      <c r="H4737" s="45">
        <f t="shared" si="220"/>
        <v>3</v>
      </c>
      <c r="I4737" s="43">
        <f t="shared" si="221"/>
        <v>3</v>
      </c>
    </row>
    <row r="4738" spans="3:9" hidden="1" x14ac:dyDescent="0.25">
      <c r="C4738" s="53">
        <v>44491</v>
      </c>
      <c r="D4738" s="45">
        <v>0.80208333333333337</v>
      </c>
      <c r="E4738" s="45" t="s">
        <v>8</v>
      </c>
      <c r="F4738" s="54">
        <v>5</v>
      </c>
      <c r="G4738" s="52">
        <f t="shared" si="219"/>
        <v>2392</v>
      </c>
      <c r="H4738" s="45">
        <f t="shared" si="220"/>
        <v>2</v>
      </c>
      <c r="I4738" s="43">
        <f t="shared" si="221"/>
        <v>3</v>
      </c>
    </row>
    <row r="4739" spans="3:9" hidden="1" x14ac:dyDescent="0.25">
      <c r="C4739" s="53">
        <v>44491</v>
      </c>
      <c r="D4739" s="45">
        <v>0.80208333333333337</v>
      </c>
      <c r="E4739" s="45" t="s">
        <v>8</v>
      </c>
      <c r="F4739" s="54">
        <v>5</v>
      </c>
      <c r="G4739" s="52">
        <f t="shared" si="219"/>
        <v>2392</v>
      </c>
      <c r="H4739" s="45">
        <f t="shared" si="220"/>
        <v>1</v>
      </c>
      <c r="I4739" s="43">
        <f t="shared" si="221"/>
        <v>3</v>
      </c>
    </row>
    <row r="4740" spans="3:9" hidden="1" x14ac:dyDescent="0.25">
      <c r="C4740" s="53">
        <v>44491</v>
      </c>
      <c r="D4740" s="45">
        <v>0.82291666666666663</v>
      </c>
      <c r="E4740" s="45" t="s">
        <v>8</v>
      </c>
      <c r="F4740" s="54">
        <v>6</v>
      </c>
      <c r="G4740" s="52">
        <f t="shared" si="219"/>
        <v>2393</v>
      </c>
      <c r="H4740" s="45">
        <f t="shared" si="220"/>
        <v>3</v>
      </c>
      <c r="I4740" s="43">
        <f t="shared" si="221"/>
        <v>3</v>
      </c>
    </row>
    <row r="4741" spans="3:9" hidden="1" x14ac:dyDescent="0.25">
      <c r="C4741" s="53">
        <v>44491</v>
      </c>
      <c r="D4741" s="45">
        <v>0.82291666666666663</v>
      </c>
      <c r="E4741" s="45" t="s">
        <v>8</v>
      </c>
      <c r="F4741" s="54">
        <v>6</v>
      </c>
      <c r="G4741" s="52">
        <f t="shared" ref="G4741:G4804" si="222">IF(AND(C4741=C4740,F4741=F4740),G4740,G4740+1)</f>
        <v>2393</v>
      </c>
      <c r="H4741" s="45">
        <f t="shared" si="220"/>
        <v>2</v>
      </c>
      <c r="I4741" s="43">
        <f t="shared" si="221"/>
        <v>3</v>
      </c>
    </row>
    <row r="4742" spans="3:9" hidden="1" x14ac:dyDescent="0.25">
      <c r="C4742" s="53">
        <v>44491</v>
      </c>
      <c r="D4742" s="45">
        <v>0.82291666666666663</v>
      </c>
      <c r="E4742" s="45" t="s">
        <v>8</v>
      </c>
      <c r="F4742" s="54">
        <v>6</v>
      </c>
      <c r="G4742" s="52">
        <f t="shared" si="222"/>
        <v>2393</v>
      </c>
      <c r="H4742" s="45">
        <f t="shared" ref="H4742:H4805" si="223">IF(G4742=G4744,3,IF(G4742=G4743,2,1))</f>
        <v>1</v>
      </c>
      <c r="I4742" s="43">
        <f t="shared" ref="I4742:I4805" si="224">IF(H4740=3,3,IF(H4741=3,3,IF(H4741=2,2,H4742)))</f>
        <v>3</v>
      </c>
    </row>
    <row r="4743" spans="3:9" hidden="1" x14ac:dyDescent="0.25">
      <c r="C4743" s="53">
        <v>44491</v>
      </c>
      <c r="D4743" s="45">
        <v>0.84375</v>
      </c>
      <c r="E4743" s="45" t="s">
        <v>8</v>
      </c>
      <c r="F4743" s="54">
        <v>7</v>
      </c>
      <c r="G4743" s="52">
        <f t="shared" si="222"/>
        <v>2394</v>
      </c>
      <c r="H4743" s="45">
        <f t="shared" si="223"/>
        <v>3</v>
      </c>
      <c r="I4743" s="43">
        <f t="shared" si="224"/>
        <v>3</v>
      </c>
    </row>
    <row r="4744" spans="3:9" hidden="1" x14ac:dyDescent="0.25">
      <c r="C4744" s="53">
        <v>44491</v>
      </c>
      <c r="D4744" s="45">
        <v>0.84375</v>
      </c>
      <c r="E4744" s="45" t="s">
        <v>8</v>
      </c>
      <c r="F4744" s="54">
        <v>7</v>
      </c>
      <c r="G4744" s="52">
        <f t="shared" si="222"/>
        <v>2394</v>
      </c>
      <c r="H4744" s="45">
        <f t="shared" si="223"/>
        <v>2</v>
      </c>
      <c r="I4744" s="43">
        <f t="shared" si="224"/>
        <v>3</v>
      </c>
    </row>
    <row r="4745" spans="3:9" hidden="1" x14ac:dyDescent="0.25">
      <c r="C4745" s="53">
        <v>44491</v>
      </c>
      <c r="D4745" s="45">
        <v>0.84375</v>
      </c>
      <c r="E4745" s="45" t="s">
        <v>8</v>
      </c>
      <c r="F4745" s="54">
        <v>7</v>
      </c>
      <c r="G4745" s="52">
        <f t="shared" si="222"/>
        <v>2394</v>
      </c>
      <c r="H4745" s="45">
        <f t="shared" si="223"/>
        <v>1</v>
      </c>
      <c r="I4745" s="43">
        <f t="shared" si="224"/>
        <v>3</v>
      </c>
    </row>
    <row r="4746" spans="3:9" hidden="1" x14ac:dyDescent="0.25">
      <c r="C4746" s="53">
        <v>44491</v>
      </c>
      <c r="D4746" s="45">
        <v>0.86458333333333337</v>
      </c>
      <c r="E4746" s="45" t="s">
        <v>8</v>
      </c>
      <c r="F4746" s="54">
        <v>8</v>
      </c>
      <c r="G4746" s="52">
        <f t="shared" si="222"/>
        <v>2395</v>
      </c>
      <c r="H4746" s="45">
        <f t="shared" si="223"/>
        <v>3</v>
      </c>
      <c r="I4746" s="43">
        <f t="shared" si="224"/>
        <v>3</v>
      </c>
    </row>
    <row r="4747" spans="3:9" hidden="1" x14ac:dyDescent="0.25">
      <c r="C4747" s="53">
        <v>44491</v>
      </c>
      <c r="D4747" s="45">
        <v>0.86458333333333337</v>
      </c>
      <c r="E4747" s="45" t="s">
        <v>8</v>
      </c>
      <c r="F4747" s="54">
        <v>8</v>
      </c>
      <c r="G4747" s="52">
        <f t="shared" si="222"/>
        <v>2395</v>
      </c>
      <c r="H4747" s="45">
        <f t="shared" si="223"/>
        <v>2</v>
      </c>
      <c r="I4747" s="43">
        <f t="shared" si="224"/>
        <v>3</v>
      </c>
    </row>
    <row r="4748" spans="3:9" hidden="1" x14ac:dyDescent="0.25">
      <c r="C4748" s="53">
        <v>44491</v>
      </c>
      <c r="D4748" s="45">
        <v>0.86458333333333337</v>
      </c>
      <c r="E4748" s="45" t="s">
        <v>8</v>
      </c>
      <c r="F4748" s="54">
        <v>8</v>
      </c>
      <c r="G4748" s="52">
        <f t="shared" si="222"/>
        <v>2395</v>
      </c>
      <c r="H4748" s="45">
        <f t="shared" si="223"/>
        <v>1</v>
      </c>
      <c r="I4748" s="43">
        <f t="shared" si="224"/>
        <v>3</v>
      </c>
    </row>
    <row r="4749" spans="3:9" hidden="1" x14ac:dyDescent="0.25">
      <c r="C4749" s="53">
        <v>44492</v>
      </c>
      <c r="D4749" s="45">
        <v>0.53472222222222221</v>
      </c>
      <c r="E4749" s="45" t="s">
        <v>303</v>
      </c>
      <c r="F4749" s="54">
        <v>2</v>
      </c>
      <c r="G4749" s="52">
        <f t="shared" si="222"/>
        <v>2396</v>
      </c>
      <c r="H4749" s="45">
        <f t="shared" si="223"/>
        <v>3</v>
      </c>
      <c r="I4749" s="43">
        <f t="shared" si="224"/>
        <v>3</v>
      </c>
    </row>
    <row r="4750" spans="3:9" hidden="1" x14ac:dyDescent="0.25">
      <c r="C4750" s="53">
        <v>44492</v>
      </c>
      <c r="D4750" s="45">
        <v>0.53472222222222221</v>
      </c>
      <c r="E4750" s="45" t="s">
        <v>303</v>
      </c>
      <c r="F4750" s="54">
        <v>2</v>
      </c>
      <c r="G4750" s="52">
        <f t="shared" si="222"/>
        <v>2396</v>
      </c>
      <c r="H4750" s="45">
        <f t="shared" si="223"/>
        <v>2</v>
      </c>
      <c r="I4750" s="43">
        <f t="shared" si="224"/>
        <v>3</v>
      </c>
    </row>
    <row r="4751" spans="3:9" hidden="1" x14ac:dyDescent="0.25">
      <c r="C4751" s="53">
        <v>44492</v>
      </c>
      <c r="D4751" s="45">
        <v>0.53472222222222221</v>
      </c>
      <c r="E4751" s="45" t="s">
        <v>303</v>
      </c>
      <c r="F4751" s="54">
        <v>2</v>
      </c>
      <c r="G4751" s="52">
        <f t="shared" si="222"/>
        <v>2396</v>
      </c>
      <c r="H4751" s="45">
        <f t="shared" si="223"/>
        <v>1</v>
      </c>
      <c r="I4751" s="43">
        <f t="shared" si="224"/>
        <v>3</v>
      </c>
    </row>
    <row r="4752" spans="3:9" x14ac:dyDescent="0.25">
      <c r="C4752" s="53">
        <v>44492</v>
      </c>
      <c r="D4752" s="45">
        <v>0.63194444444444442</v>
      </c>
      <c r="E4752" s="45" t="s">
        <v>303</v>
      </c>
      <c r="F4752" s="54">
        <v>6</v>
      </c>
      <c r="G4752" s="52">
        <f t="shared" si="222"/>
        <v>2397</v>
      </c>
      <c r="H4752" s="45">
        <f t="shared" si="223"/>
        <v>2</v>
      </c>
      <c r="I4752" s="43">
        <f t="shared" si="224"/>
        <v>2</v>
      </c>
    </row>
    <row r="4753" spans="3:9" x14ac:dyDescent="0.25">
      <c r="C4753" s="53">
        <v>44492</v>
      </c>
      <c r="D4753" s="45">
        <v>0.63194444444444442</v>
      </c>
      <c r="E4753" s="45" t="s">
        <v>303</v>
      </c>
      <c r="F4753" s="54">
        <v>6</v>
      </c>
      <c r="G4753" s="52">
        <f t="shared" si="222"/>
        <v>2397</v>
      </c>
      <c r="H4753" s="45">
        <f t="shared" si="223"/>
        <v>1</v>
      </c>
      <c r="I4753" s="43">
        <f t="shared" si="224"/>
        <v>2</v>
      </c>
    </row>
    <row r="4754" spans="3:9" hidden="1" x14ac:dyDescent="0.25">
      <c r="C4754" s="53">
        <v>44492</v>
      </c>
      <c r="D4754" s="45">
        <v>0.68402777777777779</v>
      </c>
      <c r="E4754" s="45" t="s">
        <v>303</v>
      </c>
      <c r="F4754" s="54">
        <v>8</v>
      </c>
      <c r="G4754" s="52">
        <f t="shared" si="222"/>
        <v>2398</v>
      </c>
      <c r="H4754" s="45">
        <f t="shared" si="223"/>
        <v>3</v>
      </c>
      <c r="I4754" s="43">
        <f t="shared" si="224"/>
        <v>3</v>
      </c>
    </row>
    <row r="4755" spans="3:9" hidden="1" x14ac:dyDescent="0.25">
      <c r="C4755" s="53">
        <v>44492</v>
      </c>
      <c r="D4755" s="45">
        <v>0.68402777777777779</v>
      </c>
      <c r="E4755" s="45" t="s">
        <v>303</v>
      </c>
      <c r="F4755" s="54">
        <v>8</v>
      </c>
      <c r="G4755" s="52">
        <f t="shared" si="222"/>
        <v>2398</v>
      </c>
      <c r="H4755" s="45">
        <f t="shared" si="223"/>
        <v>2</v>
      </c>
      <c r="I4755" s="43">
        <f t="shared" si="224"/>
        <v>3</v>
      </c>
    </row>
    <row r="4756" spans="3:9" hidden="1" x14ac:dyDescent="0.25">
      <c r="C4756" s="53">
        <v>44492</v>
      </c>
      <c r="D4756" s="45">
        <v>0.68402777777777779</v>
      </c>
      <c r="E4756" s="45" t="s">
        <v>303</v>
      </c>
      <c r="F4756" s="54">
        <v>8</v>
      </c>
      <c r="G4756" s="52">
        <f t="shared" si="222"/>
        <v>2398</v>
      </c>
      <c r="H4756" s="45">
        <f t="shared" si="223"/>
        <v>1</v>
      </c>
      <c r="I4756" s="43">
        <f t="shared" si="224"/>
        <v>3</v>
      </c>
    </row>
    <row r="4757" spans="3:9" hidden="1" x14ac:dyDescent="0.25">
      <c r="C4757" s="53">
        <v>44492</v>
      </c>
      <c r="D4757" s="45">
        <v>0.71527777777777779</v>
      </c>
      <c r="E4757" s="45" t="s">
        <v>303</v>
      </c>
      <c r="F4757" s="54">
        <v>9</v>
      </c>
      <c r="G4757" s="52">
        <f t="shared" si="222"/>
        <v>2399</v>
      </c>
      <c r="H4757" s="45">
        <f t="shared" si="223"/>
        <v>3</v>
      </c>
      <c r="I4757" s="43">
        <f t="shared" si="224"/>
        <v>3</v>
      </c>
    </row>
    <row r="4758" spans="3:9" hidden="1" x14ac:dyDescent="0.25">
      <c r="C4758" s="53">
        <v>44492</v>
      </c>
      <c r="D4758" s="45">
        <v>0.71527777777777779</v>
      </c>
      <c r="E4758" s="45" t="s">
        <v>303</v>
      </c>
      <c r="F4758" s="54">
        <v>9</v>
      </c>
      <c r="G4758" s="52">
        <f t="shared" si="222"/>
        <v>2399</v>
      </c>
      <c r="H4758" s="45">
        <f t="shared" si="223"/>
        <v>2</v>
      </c>
      <c r="I4758" s="43">
        <f t="shared" si="224"/>
        <v>3</v>
      </c>
    </row>
    <row r="4759" spans="3:9" hidden="1" x14ac:dyDescent="0.25">
      <c r="C4759" s="53">
        <v>44492</v>
      </c>
      <c r="D4759" s="45">
        <v>0.71527777777777779</v>
      </c>
      <c r="E4759" s="45" t="s">
        <v>303</v>
      </c>
      <c r="F4759" s="54">
        <v>9</v>
      </c>
      <c r="G4759" s="52">
        <f t="shared" si="222"/>
        <v>2399</v>
      </c>
      <c r="H4759" s="45">
        <f t="shared" si="223"/>
        <v>1</v>
      </c>
      <c r="I4759" s="43">
        <f t="shared" si="224"/>
        <v>3</v>
      </c>
    </row>
    <row r="4760" spans="3:9" hidden="1" x14ac:dyDescent="0.25">
      <c r="C4760" s="53">
        <v>44492</v>
      </c>
      <c r="D4760" s="45">
        <v>0.74305555555555547</v>
      </c>
      <c r="E4760" s="45" t="s">
        <v>303</v>
      </c>
      <c r="F4760" s="54">
        <v>10</v>
      </c>
      <c r="G4760" s="52">
        <f t="shared" si="222"/>
        <v>2400</v>
      </c>
      <c r="H4760" s="45">
        <f t="shared" si="223"/>
        <v>3</v>
      </c>
      <c r="I4760" s="43">
        <f t="shared" si="224"/>
        <v>3</v>
      </c>
    </row>
    <row r="4761" spans="3:9" hidden="1" x14ac:dyDescent="0.25">
      <c r="C4761" s="53">
        <v>44492</v>
      </c>
      <c r="D4761" s="45">
        <v>0.74305555555555547</v>
      </c>
      <c r="E4761" s="45" t="s">
        <v>303</v>
      </c>
      <c r="F4761" s="54">
        <v>10</v>
      </c>
      <c r="G4761" s="52">
        <f t="shared" si="222"/>
        <v>2400</v>
      </c>
      <c r="H4761" s="45">
        <f t="shared" si="223"/>
        <v>2</v>
      </c>
      <c r="I4761" s="43">
        <f t="shared" si="224"/>
        <v>3</v>
      </c>
    </row>
    <row r="4762" spans="3:9" hidden="1" x14ac:dyDescent="0.25">
      <c r="C4762" s="53">
        <v>44492</v>
      </c>
      <c r="D4762" s="45">
        <v>0.74305555555555547</v>
      </c>
      <c r="E4762" s="45" t="s">
        <v>303</v>
      </c>
      <c r="F4762" s="54">
        <v>10</v>
      </c>
      <c r="G4762" s="52">
        <f t="shared" si="222"/>
        <v>2400</v>
      </c>
      <c r="H4762" s="45">
        <f t="shared" si="223"/>
        <v>1</v>
      </c>
      <c r="I4762" s="43">
        <f t="shared" si="224"/>
        <v>3</v>
      </c>
    </row>
    <row r="4763" spans="3:9" hidden="1" x14ac:dyDescent="0.25">
      <c r="C4763" s="53">
        <v>44499</v>
      </c>
      <c r="D4763" s="45">
        <v>0.54166666666666663</v>
      </c>
      <c r="E4763" s="45" t="s">
        <v>913</v>
      </c>
      <c r="F4763" s="54">
        <v>2</v>
      </c>
      <c r="G4763" s="52">
        <f t="shared" si="222"/>
        <v>2401</v>
      </c>
      <c r="H4763" s="45">
        <f t="shared" si="223"/>
        <v>3</v>
      </c>
      <c r="I4763" s="43">
        <f t="shared" si="224"/>
        <v>3</v>
      </c>
    </row>
    <row r="4764" spans="3:9" hidden="1" x14ac:dyDescent="0.25">
      <c r="C4764" s="53">
        <v>44499</v>
      </c>
      <c r="D4764" s="45">
        <v>0.54166666666666663</v>
      </c>
      <c r="E4764" s="45" t="s">
        <v>913</v>
      </c>
      <c r="F4764" s="54">
        <v>2</v>
      </c>
      <c r="G4764" s="52">
        <f t="shared" si="222"/>
        <v>2401</v>
      </c>
      <c r="H4764" s="45">
        <f t="shared" si="223"/>
        <v>2</v>
      </c>
      <c r="I4764" s="43">
        <f t="shared" si="224"/>
        <v>3</v>
      </c>
    </row>
    <row r="4765" spans="3:9" hidden="1" x14ac:dyDescent="0.25">
      <c r="C4765" s="53">
        <v>44499</v>
      </c>
      <c r="D4765" s="45">
        <v>0.54166666666666663</v>
      </c>
      <c r="E4765" s="45" t="s">
        <v>913</v>
      </c>
      <c r="F4765" s="54">
        <v>2</v>
      </c>
      <c r="G4765" s="52">
        <f t="shared" si="222"/>
        <v>2401</v>
      </c>
      <c r="H4765" s="45">
        <f t="shared" si="223"/>
        <v>1</v>
      </c>
      <c r="I4765" s="43">
        <f t="shared" si="224"/>
        <v>3</v>
      </c>
    </row>
    <row r="4766" spans="3:9" hidden="1" x14ac:dyDescent="0.25">
      <c r="C4766" s="53">
        <v>44499</v>
      </c>
      <c r="D4766" s="45">
        <v>0.54166666666666663</v>
      </c>
      <c r="E4766" s="45" t="s">
        <v>913</v>
      </c>
      <c r="F4766" s="54">
        <v>4</v>
      </c>
      <c r="G4766" s="52">
        <f t="shared" si="222"/>
        <v>2402</v>
      </c>
      <c r="H4766" s="45">
        <f t="shared" si="223"/>
        <v>3</v>
      </c>
      <c r="I4766" s="43">
        <f t="shared" si="224"/>
        <v>3</v>
      </c>
    </row>
    <row r="4767" spans="3:9" hidden="1" x14ac:dyDescent="0.25">
      <c r="C4767" s="53">
        <v>44499</v>
      </c>
      <c r="D4767" s="45">
        <v>0.54166666666666663</v>
      </c>
      <c r="E4767" s="45" t="s">
        <v>913</v>
      </c>
      <c r="F4767" s="54">
        <v>4</v>
      </c>
      <c r="G4767" s="52">
        <f t="shared" si="222"/>
        <v>2402</v>
      </c>
      <c r="H4767" s="45">
        <f t="shared" si="223"/>
        <v>2</v>
      </c>
      <c r="I4767" s="43">
        <f t="shared" si="224"/>
        <v>3</v>
      </c>
    </row>
    <row r="4768" spans="3:9" hidden="1" x14ac:dyDescent="0.25">
      <c r="C4768" s="53">
        <v>44499</v>
      </c>
      <c r="D4768" s="45">
        <v>0.54166666666666663</v>
      </c>
      <c r="E4768" s="45" t="s">
        <v>913</v>
      </c>
      <c r="F4768" s="54">
        <v>4</v>
      </c>
      <c r="G4768" s="52">
        <f t="shared" si="222"/>
        <v>2402</v>
      </c>
      <c r="H4768" s="45">
        <f t="shared" si="223"/>
        <v>1</v>
      </c>
      <c r="I4768" s="43">
        <f t="shared" si="224"/>
        <v>3</v>
      </c>
    </row>
    <row r="4769" spans="3:9" hidden="1" x14ac:dyDescent="0.25">
      <c r="C4769" s="53">
        <v>44499</v>
      </c>
      <c r="D4769" s="45">
        <v>0.54166666666666663</v>
      </c>
      <c r="E4769" s="45" t="s">
        <v>913</v>
      </c>
      <c r="F4769" s="54">
        <v>5</v>
      </c>
      <c r="G4769" s="52">
        <f t="shared" si="222"/>
        <v>2403</v>
      </c>
      <c r="H4769" s="45">
        <f t="shared" si="223"/>
        <v>3</v>
      </c>
      <c r="I4769" s="43">
        <f t="shared" si="224"/>
        <v>3</v>
      </c>
    </row>
    <row r="4770" spans="3:9" hidden="1" x14ac:dyDescent="0.25">
      <c r="C4770" s="53">
        <v>44499</v>
      </c>
      <c r="D4770" s="45">
        <v>0.54166666666666663</v>
      </c>
      <c r="E4770" s="45" t="s">
        <v>913</v>
      </c>
      <c r="F4770" s="54">
        <v>5</v>
      </c>
      <c r="G4770" s="52">
        <f t="shared" si="222"/>
        <v>2403</v>
      </c>
      <c r="H4770" s="45">
        <f t="shared" si="223"/>
        <v>2</v>
      </c>
      <c r="I4770" s="43">
        <f t="shared" si="224"/>
        <v>3</v>
      </c>
    </row>
    <row r="4771" spans="3:9" hidden="1" x14ac:dyDescent="0.25">
      <c r="C4771" s="53">
        <v>44499</v>
      </c>
      <c r="D4771" s="45">
        <v>0.54166666666666663</v>
      </c>
      <c r="E4771" s="45" t="s">
        <v>913</v>
      </c>
      <c r="F4771" s="54">
        <v>5</v>
      </c>
      <c r="G4771" s="52">
        <f t="shared" si="222"/>
        <v>2403</v>
      </c>
      <c r="H4771" s="45">
        <f t="shared" si="223"/>
        <v>1</v>
      </c>
      <c r="I4771" s="43">
        <f t="shared" si="224"/>
        <v>3</v>
      </c>
    </row>
    <row r="4772" spans="3:9" hidden="1" x14ac:dyDescent="0.25">
      <c r="C4772" s="53">
        <v>44499</v>
      </c>
      <c r="D4772" s="45">
        <v>0.54166666666666663</v>
      </c>
      <c r="E4772" s="45" t="s">
        <v>913</v>
      </c>
      <c r="F4772" s="54">
        <v>8</v>
      </c>
      <c r="G4772" s="52">
        <f t="shared" si="222"/>
        <v>2404</v>
      </c>
      <c r="H4772" s="45">
        <f t="shared" si="223"/>
        <v>3</v>
      </c>
      <c r="I4772" s="43">
        <f t="shared" si="224"/>
        <v>3</v>
      </c>
    </row>
    <row r="4773" spans="3:9" hidden="1" x14ac:dyDescent="0.25">
      <c r="C4773" s="53">
        <v>44499</v>
      </c>
      <c r="D4773" s="45">
        <v>0.54166666666666663</v>
      </c>
      <c r="E4773" s="45" t="s">
        <v>913</v>
      </c>
      <c r="F4773" s="54">
        <v>8</v>
      </c>
      <c r="G4773" s="52">
        <f t="shared" si="222"/>
        <v>2404</v>
      </c>
      <c r="H4773" s="45">
        <f t="shared" si="223"/>
        <v>2</v>
      </c>
      <c r="I4773" s="43">
        <f t="shared" si="224"/>
        <v>3</v>
      </c>
    </row>
    <row r="4774" spans="3:9" hidden="1" x14ac:dyDescent="0.25">
      <c r="C4774" s="53">
        <v>44499</v>
      </c>
      <c r="D4774" s="45">
        <v>0.54166666666666663</v>
      </c>
      <c r="E4774" s="45" t="s">
        <v>913</v>
      </c>
      <c r="F4774" s="54">
        <v>8</v>
      </c>
      <c r="G4774" s="52">
        <f t="shared" si="222"/>
        <v>2404</v>
      </c>
      <c r="H4774" s="45">
        <f t="shared" si="223"/>
        <v>1</v>
      </c>
      <c r="I4774" s="43">
        <f t="shared" si="224"/>
        <v>3</v>
      </c>
    </row>
    <row r="4775" spans="3:9" hidden="1" x14ac:dyDescent="0.25">
      <c r="C4775" s="53">
        <v>44499</v>
      </c>
      <c r="D4775" s="45">
        <v>0.54166666666666663</v>
      </c>
      <c r="E4775" s="45" t="s">
        <v>913</v>
      </c>
      <c r="F4775" s="54">
        <v>9</v>
      </c>
      <c r="G4775" s="52">
        <f t="shared" si="222"/>
        <v>2405</v>
      </c>
      <c r="H4775" s="45">
        <f t="shared" si="223"/>
        <v>3</v>
      </c>
      <c r="I4775" s="43">
        <f t="shared" si="224"/>
        <v>3</v>
      </c>
    </row>
    <row r="4776" spans="3:9" hidden="1" x14ac:dyDescent="0.25">
      <c r="C4776" s="53">
        <v>44499</v>
      </c>
      <c r="D4776" s="45">
        <v>0.54166666666666663</v>
      </c>
      <c r="E4776" s="45" t="s">
        <v>913</v>
      </c>
      <c r="F4776" s="54">
        <v>9</v>
      </c>
      <c r="G4776" s="52">
        <f t="shared" si="222"/>
        <v>2405</v>
      </c>
      <c r="H4776" s="45">
        <f t="shared" si="223"/>
        <v>2</v>
      </c>
      <c r="I4776" s="43">
        <f t="shared" si="224"/>
        <v>3</v>
      </c>
    </row>
    <row r="4777" spans="3:9" hidden="1" x14ac:dyDescent="0.25">
      <c r="C4777" s="53">
        <v>44499</v>
      </c>
      <c r="D4777" s="45">
        <v>0.54166666666666663</v>
      </c>
      <c r="E4777" s="45" t="s">
        <v>913</v>
      </c>
      <c r="F4777" s="54">
        <v>9</v>
      </c>
      <c r="G4777" s="52">
        <f t="shared" si="222"/>
        <v>2405</v>
      </c>
      <c r="H4777" s="45">
        <f t="shared" si="223"/>
        <v>1</v>
      </c>
      <c r="I4777" s="43">
        <f t="shared" si="224"/>
        <v>3</v>
      </c>
    </row>
    <row r="4778" spans="3:9" hidden="1" x14ac:dyDescent="0.25">
      <c r="C4778" s="53">
        <v>44502</v>
      </c>
      <c r="D4778" s="45">
        <v>0.47222222222222227</v>
      </c>
      <c r="E4778" s="45" t="s">
        <v>913</v>
      </c>
      <c r="F4778" s="54">
        <v>2</v>
      </c>
      <c r="G4778" s="52">
        <f t="shared" si="222"/>
        <v>2406</v>
      </c>
      <c r="H4778" s="45">
        <f t="shared" si="223"/>
        <v>3</v>
      </c>
      <c r="I4778" s="43">
        <f t="shared" si="224"/>
        <v>3</v>
      </c>
    </row>
    <row r="4779" spans="3:9" hidden="1" x14ac:dyDescent="0.25">
      <c r="C4779" s="53">
        <v>44502</v>
      </c>
      <c r="D4779" s="45">
        <v>0.47222222222222227</v>
      </c>
      <c r="E4779" s="45" t="s">
        <v>913</v>
      </c>
      <c r="F4779" s="54">
        <v>2</v>
      </c>
      <c r="G4779" s="52">
        <f t="shared" si="222"/>
        <v>2406</v>
      </c>
      <c r="H4779" s="45">
        <f t="shared" si="223"/>
        <v>2</v>
      </c>
      <c r="I4779" s="43">
        <f t="shared" si="224"/>
        <v>3</v>
      </c>
    </row>
    <row r="4780" spans="3:9" hidden="1" x14ac:dyDescent="0.25">
      <c r="C4780" s="53">
        <v>44502</v>
      </c>
      <c r="D4780" s="45">
        <v>0.47222222222222227</v>
      </c>
      <c r="E4780" s="45" t="s">
        <v>913</v>
      </c>
      <c r="F4780" s="54">
        <v>2</v>
      </c>
      <c r="G4780" s="52">
        <f t="shared" si="222"/>
        <v>2406</v>
      </c>
      <c r="H4780" s="45">
        <f t="shared" si="223"/>
        <v>1</v>
      </c>
      <c r="I4780" s="43">
        <f t="shared" si="224"/>
        <v>3</v>
      </c>
    </row>
    <row r="4781" spans="3:9" hidden="1" x14ac:dyDescent="0.25">
      <c r="C4781" s="53">
        <v>44502</v>
      </c>
      <c r="D4781" s="45">
        <v>0.5</v>
      </c>
      <c r="E4781" s="45" t="s">
        <v>913</v>
      </c>
      <c r="F4781" s="54">
        <v>3</v>
      </c>
      <c r="G4781" s="52">
        <f t="shared" si="222"/>
        <v>2407</v>
      </c>
      <c r="H4781" s="45">
        <f t="shared" si="223"/>
        <v>3</v>
      </c>
      <c r="I4781" s="43">
        <f t="shared" si="224"/>
        <v>3</v>
      </c>
    </row>
    <row r="4782" spans="3:9" hidden="1" x14ac:dyDescent="0.25">
      <c r="C4782" s="53">
        <v>44502</v>
      </c>
      <c r="D4782" s="45">
        <v>0.5</v>
      </c>
      <c r="E4782" s="45" t="s">
        <v>913</v>
      </c>
      <c r="F4782" s="54">
        <v>3</v>
      </c>
      <c r="G4782" s="52">
        <f t="shared" si="222"/>
        <v>2407</v>
      </c>
      <c r="H4782" s="45">
        <f t="shared" si="223"/>
        <v>2</v>
      </c>
      <c r="I4782" s="43">
        <f t="shared" si="224"/>
        <v>3</v>
      </c>
    </row>
    <row r="4783" spans="3:9" hidden="1" x14ac:dyDescent="0.25">
      <c r="C4783" s="53">
        <v>44502</v>
      </c>
      <c r="D4783" s="45">
        <v>0.5</v>
      </c>
      <c r="E4783" s="45" t="s">
        <v>913</v>
      </c>
      <c r="F4783" s="54">
        <v>3</v>
      </c>
      <c r="G4783" s="52">
        <f t="shared" si="222"/>
        <v>2407</v>
      </c>
      <c r="H4783" s="45">
        <f t="shared" si="223"/>
        <v>1</v>
      </c>
      <c r="I4783" s="43">
        <f t="shared" si="224"/>
        <v>3</v>
      </c>
    </row>
    <row r="4784" spans="3:9" hidden="1" x14ac:dyDescent="0.25">
      <c r="C4784" s="53">
        <v>44502</v>
      </c>
      <c r="D4784" s="45">
        <v>0.52777777777777779</v>
      </c>
      <c r="E4784" s="45" t="s">
        <v>913</v>
      </c>
      <c r="F4784" s="54">
        <v>4</v>
      </c>
      <c r="G4784" s="52">
        <f t="shared" si="222"/>
        <v>2408</v>
      </c>
      <c r="H4784" s="45">
        <f t="shared" si="223"/>
        <v>3</v>
      </c>
      <c r="I4784" s="43">
        <f t="shared" si="224"/>
        <v>3</v>
      </c>
    </row>
    <row r="4785" spans="3:9" hidden="1" x14ac:dyDescent="0.25">
      <c r="C4785" s="53">
        <v>44502</v>
      </c>
      <c r="D4785" s="45">
        <v>0.52777777777777779</v>
      </c>
      <c r="E4785" s="45" t="s">
        <v>913</v>
      </c>
      <c r="F4785" s="54">
        <v>4</v>
      </c>
      <c r="G4785" s="52">
        <f t="shared" si="222"/>
        <v>2408</v>
      </c>
      <c r="H4785" s="45">
        <f t="shared" si="223"/>
        <v>2</v>
      </c>
      <c r="I4785" s="43">
        <f t="shared" si="224"/>
        <v>3</v>
      </c>
    </row>
    <row r="4786" spans="3:9" hidden="1" x14ac:dyDescent="0.25">
      <c r="C4786" s="53">
        <v>44502</v>
      </c>
      <c r="D4786" s="45">
        <v>0.52777777777777779</v>
      </c>
      <c r="E4786" s="45" t="s">
        <v>913</v>
      </c>
      <c r="F4786" s="54">
        <v>4</v>
      </c>
      <c r="G4786" s="52">
        <f t="shared" si="222"/>
        <v>2408</v>
      </c>
      <c r="H4786" s="45">
        <f t="shared" si="223"/>
        <v>1</v>
      </c>
      <c r="I4786" s="43">
        <f t="shared" si="224"/>
        <v>3</v>
      </c>
    </row>
    <row r="4787" spans="3:9" hidden="1" x14ac:dyDescent="0.25">
      <c r="C4787" s="53">
        <v>44502</v>
      </c>
      <c r="D4787" s="45">
        <v>0.55555555555555558</v>
      </c>
      <c r="E4787" s="45" t="s">
        <v>913</v>
      </c>
      <c r="F4787" s="54">
        <v>5</v>
      </c>
      <c r="G4787" s="52">
        <f t="shared" si="222"/>
        <v>2409</v>
      </c>
      <c r="H4787" s="45">
        <f t="shared" si="223"/>
        <v>3</v>
      </c>
      <c r="I4787" s="43">
        <f t="shared" si="224"/>
        <v>3</v>
      </c>
    </row>
    <row r="4788" spans="3:9" hidden="1" x14ac:dyDescent="0.25">
      <c r="C4788" s="53">
        <v>44502</v>
      </c>
      <c r="D4788" s="45">
        <v>0.55555555555555558</v>
      </c>
      <c r="E4788" s="45" t="s">
        <v>913</v>
      </c>
      <c r="F4788" s="54">
        <v>5</v>
      </c>
      <c r="G4788" s="52">
        <f t="shared" si="222"/>
        <v>2409</v>
      </c>
      <c r="H4788" s="45">
        <f t="shared" si="223"/>
        <v>2</v>
      </c>
      <c r="I4788" s="43">
        <f t="shared" si="224"/>
        <v>3</v>
      </c>
    </row>
    <row r="4789" spans="3:9" hidden="1" x14ac:dyDescent="0.25">
      <c r="C4789" s="53">
        <v>44502</v>
      </c>
      <c r="D4789" s="45">
        <v>0.55555555555555558</v>
      </c>
      <c r="E4789" s="45" t="s">
        <v>913</v>
      </c>
      <c r="F4789" s="54">
        <v>5</v>
      </c>
      <c r="G4789" s="52">
        <f t="shared" si="222"/>
        <v>2409</v>
      </c>
      <c r="H4789" s="45">
        <f t="shared" si="223"/>
        <v>1</v>
      </c>
      <c r="I4789" s="43">
        <f t="shared" si="224"/>
        <v>3</v>
      </c>
    </row>
    <row r="4790" spans="3:9" hidden="1" x14ac:dyDescent="0.25">
      <c r="C4790" s="53">
        <v>44502</v>
      </c>
      <c r="D4790" s="45">
        <v>0.625</v>
      </c>
      <c r="E4790" s="45" t="s">
        <v>913</v>
      </c>
      <c r="F4790" s="54">
        <v>6</v>
      </c>
      <c r="G4790" s="52">
        <f t="shared" si="222"/>
        <v>2410</v>
      </c>
      <c r="H4790" s="45">
        <f t="shared" si="223"/>
        <v>3</v>
      </c>
      <c r="I4790" s="43">
        <f t="shared" si="224"/>
        <v>3</v>
      </c>
    </row>
    <row r="4791" spans="3:9" hidden="1" x14ac:dyDescent="0.25">
      <c r="C4791" s="53">
        <v>44502</v>
      </c>
      <c r="D4791" s="45">
        <v>0.625</v>
      </c>
      <c r="E4791" s="45" t="s">
        <v>913</v>
      </c>
      <c r="F4791" s="54">
        <v>6</v>
      </c>
      <c r="G4791" s="52">
        <f t="shared" si="222"/>
        <v>2410</v>
      </c>
      <c r="H4791" s="45">
        <f t="shared" si="223"/>
        <v>2</v>
      </c>
      <c r="I4791" s="43">
        <f t="shared" si="224"/>
        <v>3</v>
      </c>
    </row>
    <row r="4792" spans="3:9" hidden="1" x14ac:dyDescent="0.25">
      <c r="C4792" s="53">
        <v>44502</v>
      </c>
      <c r="D4792" s="45">
        <v>0.625</v>
      </c>
      <c r="E4792" s="45" t="s">
        <v>913</v>
      </c>
      <c r="F4792" s="54">
        <v>6</v>
      </c>
      <c r="G4792" s="52">
        <f t="shared" si="222"/>
        <v>2410</v>
      </c>
      <c r="H4792" s="45">
        <f t="shared" si="223"/>
        <v>1</v>
      </c>
      <c r="I4792" s="43">
        <f t="shared" si="224"/>
        <v>3</v>
      </c>
    </row>
    <row r="4793" spans="3:9" hidden="1" x14ac:dyDescent="0.25">
      <c r="C4793" s="53">
        <v>44502</v>
      </c>
      <c r="D4793" s="45">
        <v>0.66666666666666663</v>
      </c>
      <c r="E4793" s="45" t="s">
        <v>913</v>
      </c>
      <c r="F4793" s="54">
        <v>8</v>
      </c>
      <c r="G4793" s="52">
        <f t="shared" si="222"/>
        <v>2411</v>
      </c>
      <c r="H4793" s="45">
        <f t="shared" si="223"/>
        <v>3</v>
      </c>
      <c r="I4793" s="43">
        <f t="shared" si="224"/>
        <v>3</v>
      </c>
    </row>
    <row r="4794" spans="3:9" hidden="1" x14ac:dyDescent="0.25">
      <c r="C4794" s="53">
        <v>44502</v>
      </c>
      <c r="D4794" s="45">
        <v>0.66666666666666663</v>
      </c>
      <c r="E4794" s="45" t="s">
        <v>913</v>
      </c>
      <c r="F4794" s="54">
        <v>8</v>
      </c>
      <c r="G4794" s="52">
        <f t="shared" si="222"/>
        <v>2411</v>
      </c>
      <c r="H4794" s="45">
        <f t="shared" si="223"/>
        <v>2</v>
      </c>
      <c r="I4794" s="43">
        <f t="shared" si="224"/>
        <v>3</v>
      </c>
    </row>
    <row r="4795" spans="3:9" hidden="1" x14ac:dyDescent="0.25">
      <c r="C4795" s="53">
        <v>44502</v>
      </c>
      <c r="D4795" s="45">
        <v>0.66666666666666663</v>
      </c>
      <c r="E4795" s="45" t="s">
        <v>913</v>
      </c>
      <c r="F4795" s="54">
        <v>8</v>
      </c>
      <c r="G4795" s="52">
        <f t="shared" si="222"/>
        <v>2411</v>
      </c>
      <c r="H4795" s="45">
        <f t="shared" si="223"/>
        <v>1</v>
      </c>
      <c r="I4795" s="43">
        <f t="shared" si="224"/>
        <v>3</v>
      </c>
    </row>
    <row r="4796" spans="3:9" hidden="1" x14ac:dyDescent="0.25">
      <c r="C4796" s="53">
        <v>44502</v>
      </c>
      <c r="D4796" s="45">
        <v>0.71875</v>
      </c>
      <c r="E4796" s="45" t="s">
        <v>913</v>
      </c>
      <c r="F4796" s="54">
        <v>10</v>
      </c>
      <c r="G4796" s="52">
        <f t="shared" si="222"/>
        <v>2412</v>
      </c>
      <c r="H4796" s="45">
        <f t="shared" si="223"/>
        <v>3</v>
      </c>
      <c r="I4796" s="43">
        <f t="shared" si="224"/>
        <v>3</v>
      </c>
    </row>
    <row r="4797" spans="3:9" hidden="1" x14ac:dyDescent="0.25">
      <c r="C4797" s="53">
        <v>44502</v>
      </c>
      <c r="D4797" s="45">
        <v>0.71875</v>
      </c>
      <c r="E4797" s="45" t="s">
        <v>913</v>
      </c>
      <c r="F4797" s="54">
        <v>10</v>
      </c>
      <c r="G4797" s="52">
        <f t="shared" si="222"/>
        <v>2412</v>
      </c>
      <c r="H4797" s="45">
        <f t="shared" si="223"/>
        <v>2</v>
      </c>
      <c r="I4797" s="43">
        <f t="shared" si="224"/>
        <v>3</v>
      </c>
    </row>
    <row r="4798" spans="3:9" hidden="1" x14ac:dyDescent="0.25">
      <c r="C4798" s="53">
        <v>44502</v>
      </c>
      <c r="D4798" s="45">
        <v>0.71875</v>
      </c>
      <c r="E4798" s="45" t="s">
        <v>913</v>
      </c>
      <c r="F4798" s="54">
        <v>10</v>
      </c>
      <c r="G4798" s="52">
        <f t="shared" si="222"/>
        <v>2412</v>
      </c>
      <c r="H4798" s="45">
        <f t="shared" si="223"/>
        <v>1</v>
      </c>
      <c r="I4798" s="43">
        <f t="shared" si="224"/>
        <v>3</v>
      </c>
    </row>
    <row r="4799" spans="3:9" hidden="1" x14ac:dyDescent="0.25">
      <c r="C4799" s="53">
        <v>44504</v>
      </c>
      <c r="D4799" s="45">
        <v>0.55208333333333337</v>
      </c>
      <c r="E4799" s="45" t="s">
        <v>913</v>
      </c>
      <c r="F4799" s="54">
        <v>2</v>
      </c>
      <c r="G4799" s="52">
        <f t="shared" si="222"/>
        <v>2413</v>
      </c>
      <c r="H4799" s="45">
        <f t="shared" si="223"/>
        <v>3</v>
      </c>
      <c r="I4799" s="43">
        <f t="shared" si="224"/>
        <v>3</v>
      </c>
    </row>
    <row r="4800" spans="3:9" hidden="1" x14ac:dyDescent="0.25">
      <c r="C4800" s="53">
        <v>44504</v>
      </c>
      <c r="D4800" s="45">
        <v>0.55208333333333337</v>
      </c>
      <c r="E4800" s="45" t="s">
        <v>913</v>
      </c>
      <c r="F4800" s="54">
        <v>2</v>
      </c>
      <c r="G4800" s="52">
        <f t="shared" si="222"/>
        <v>2413</v>
      </c>
      <c r="H4800" s="45">
        <f t="shared" si="223"/>
        <v>2</v>
      </c>
      <c r="I4800" s="43">
        <f t="shared" si="224"/>
        <v>3</v>
      </c>
    </row>
    <row r="4801" spans="3:9" hidden="1" x14ac:dyDescent="0.25">
      <c r="C4801" s="53">
        <v>44504</v>
      </c>
      <c r="D4801" s="45">
        <v>0.55208333333333337</v>
      </c>
      <c r="E4801" s="45" t="s">
        <v>913</v>
      </c>
      <c r="F4801" s="54">
        <v>2</v>
      </c>
      <c r="G4801" s="52">
        <f t="shared" si="222"/>
        <v>2413</v>
      </c>
      <c r="H4801" s="45">
        <f t="shared" si="223"/>
        <v>1</v>
      </c>
      <c r="I4801" s="43">
        <f t="shared" si="224"/>
        <v>3</v>
      </c>
    </row>
    <row r="4802" spans="3:9" hidden="1" x14ac:dyDescent="0.25">
      <c r="C4802" s="53">
        <v>44504</v>
      </c>
      <c r="D4802" s="45">
        <v>0.60763888888888895</v>
      </c>
      <c r="E4802" s="45" t="s">
        <v>913</v>
      </c>
      <c r="F4802" s="54">
        <v>4</v>
      </c>
      <c r="G4802" s="52">
        <f t="shared" si="222"/>
        <v>2414</v>
      </c>
      <c r="H4802" s="45">
        <f t="shared" si="223"/>
        <v>3</v>
      </c>
      <c r="I4802" s="43">
        <f t="shared" si="224"/>
        <v>3</v>
      </c>
    </row>
    <row r="4803" spans="3:9" hidden="1" x14ac:dyDescent="0.25">
      <c r="C4803" s="53">
        <v>44504</v>
      </c>
      <c r="D4803" s="45">
        <v>0.60763888888888895</v>
      </c>
      <c r="E4803" s="45" t="s">
        <v>913</v>
      </c>
      <c r="F4803" s="54">
        <v>4</v>
      </c>
      <c r="G4803" s="52">
        <f t="shared" si="222"/>
        <v>2414</v>
      </c>
      <c r="H4803" s="45">
        <f t="shared" si="223"/>
        <v>2</v>
      </c>
      <c r="I4803" s="43">
        <f t="shared" si="224"/>
        <v>3</v>
      </c>
    </row>
    <row r="4804" spans="3:9" hidden="1" x14ac:dyDescent="0.25">
      <c r="C4804" s="53">
        <v>44504</v>
      </c>
      <c r="D4804" s="45">
        <v>0.60763888888888895</v>
      </c>
      <c r="E4804" s="45" t="s">
        <v>913</v>
      </c>
      <c r="F4804" s="54">
        <v>4</v>
      </c>
      <c r="G4804" s="52">
        <f t="shared" si="222"/>
        <v>2414</v>
      </c>
      <c r="H4804" s="45">
        <f t="shared" si="223"/>
        <v>1</v>
      </c>
      <c r="I4804" s="43">
        <f t="shared" si="224"/>
        <v>3</v>
      </c>
    </row>
    <row r="4805" spans="3:9" hidden="1" x14ac:dyDescent="0.25">
      <c r="C4805" s="53">
        <v>44504</v>
      </c>
      <c r="D4805" s="45">
        <v>0.65972222222222221</v>
      </c>
      <c r="E4805" s="45" t="s">
        <v>913</v>
      </c>
      <c r="F4805" s="54">
        <v>6</v>
      </c>
      <c r="G4805" s="52">
        <f t="shared" ref="G4805:G4868" si="225">IF(AND(C4805=C4804,F4805=F4804),G4804,G4804+1)</f>
        <v>2415</v>
      </c>
      <c r="H4805" s="45">
        <f t="shared" si="223"/>
        <v>3</v>
      </c>
      <c r="I4805" s="43">
        <f t="shared" si="224"/>
        <v>3</v>
      </c>
    </row>
    <row r="4806" spans="3:9" hidden="1" x14ac:dyDescent="0.25">
      <c r="C4806" s="53">
        <v>44504</v>
      </c>
      <c r="D4806" s="45">
        <v>0.65972222222222221</v>
      </c>
      <c r="E4806" s="45" t="s">
        <v>913</v>
      </c>
      <c r="F4806" s="54">
        <v>6</v>
      </c>
      <c r="G4806" s="52">
        <f t="shared" si="225"/>
        <v>2415</v>
      </c>
      <c r="H4806" s="45">
        <f t="shared" ref="H4806:H4869" si="226">IF(G4806=G4808,3,IF(G4806=G4807,2,1))</f>
        <v>2</v>
      </c>
      <c r="I4806" s="43">
        <f t="shared" ref="I4806:I4869" si="227">IF(H4804=3,3,IF(H4805=3,3,IF(H4805=2,2,H4806)))</f>
        <v>3</v>
      </c>
    </row>
    <row r="4807" spans="3:9" hidden="1" x14ac:dyDescent="0.25">
      <c r="C4807" s="53">
        <v>44504</v>
      </c>
      <c r="D4807" s="45">
        <v>0.65972222222222221</v>
      </c>
      <c r="E4807" s="45" t="s">
        <v>913</v>
      </c>
      <c r="F4807" s="54">
        <v>6</v>
      </c>
      <c r="G4807" s="52">
        <f t="shared" si="225"/>
        <v>2415</v>
      </c>
      <c r="H4807" s="45">
        <f t="shared" si="226"/>
        <v>1</v>
      </c>
      <c r="I4807" s="43">
        <f t="shared" si="227"/>
        <v>3</v>
      </c>
    </row>
    <row r="4808" spans="3:9" hidden="1" x14ac:dyDescent="0.25">
      <c r="C4808" s="53">
        <v>44504</v>
      </c>
      <c r="D4808" s="45">
        <v>0.66666666666666663</v>
      </c>
      <c r="E4808" s="45" t="s">
        <v>913</v>
      </c>
      <c r="F4808" s="54">
        <v>7</v>
      </c>
      <c r="G4808" s="52">
        <f t="shared" si="225"/>
        <v>2416</v>
      </c>
      <c r="H4808" s="45">
        <f t="shared" si="226"/>
        <v>3</v>
      </c>
      <c r="I4808" s="43">
        <f t="shared" si="227"/>
        <v>3</v>
      </c>
    </row>
    <row r="4809" spans="3:9" hidden="1" x14ac:dyDescent="0.25">
      <c r="C4809" s="53">
        <v>44504</v>
      </c>
      <c r="D4809" s="45">
        <v>0.66666666666666663</v>
      </c>
      <c r="E4809" s="45" t="s">
        <v>913</v>
      </c>
      <c r="F4809" s="54">
        <v>7</v>
      </c>
      <c r="G4809" s="52">
        <f t="shared" si="225"/>
        <v>2416</v>
      </c>
      <c r="H4809" s="45">
        <f t="shared" si="226"/>
        <v>2</v>
      </c>
      <c r="I4809" s="43">
        <f t="shared" si="227"/>
        <v>3</v>
      </c>
    </row>
    <row r="4810" spans="3:9" hidden="1" x14ac:dyDescent="0.25">
      <c r="C4810" s="53">
        <v>44504</v>
      </c>
      <c r="D4810" s="45">
        <v>0.66666666666666663</v>
      </c>
      <c r="E4810" s="45" t="s">
        <v>913</v>
      </c>
      <c r="F4810" s="54">
        <v>7</v>
      </c>
      <c r="G4810" s="52">
        <f t="shared" si="225"/>
        <v>2416</v>
      </c>
      <c r="H4810" s="45">
        <f t="shared" si="226"/>
        <v>1</v>
      </c>
      <c r="I4810" s="43">
        <f t="shared" si="227"/>
        <v>3</v>
      </c>
    </row>
    <row r="4811" spans="3:9" hidden="1" x14ac:dyDescent="0.25">
      <c r="C4811" s="53">
        <v>44506</v>
      </c>
      <c r="D4811" s="45">
        <v>0.52777777777777779</v>
      </c>
      <c r="E4811" s="45" t="s">
        <v>913</v>
      </c>
      <c r="F4811" s="54">
        <v>1</v>
      </c>
      <c r="G4811" s="52">
        <f t="shared" si="225"/>
        <v>2417</v>
      </c>
      <c r="H4811" s="45">
        <f t="shared" si="226"/>
        <v>3</v>
      </c>
      <c r="I4811" s="43">
        <f t="shared" si="227"/>
        <v>3</v>
      </c>
    </row>
    <row r="4812" spans="3:9" hidden="1" x14ac:dyDescent="0.25">
      <c r="C4812" s="53">
        <v>44506</v>
      </c>
      <c r="D4812" s="45">
        <v>0.52777777777777779</v>
      </c>
      <c r="E4812" s="45" t="s">
        <v>913</v>
      </c>
      <c r="F4812" s="54">
        <v>1</v>
      </c>
      <c r="G4812" s="52">
        <f t="shared" si="225"/>
        <v>2417</v>
      </c>
      <c r="H4812" s="45">
        <f t="shared" si="226"/>
        <v>2</v>
      </c>
      <c r="I4812" s="43">
        <f t="shared" si="227"/>
        <v>3</v>
      </c>
    </row>
    <row r="4813" spans="3:9" hidden="1" x14ac:dyDescent="0.25">
      <c r="C4813" s="53">
        <v>44506</v>
      </c>
      <c r="D4813" s="45">
        <v>0.52777777777777779</v>
      </c>
      <c r="E4813" s="45" t="s">
        <v>913</v>
      </c>
      <c r="F4813" s="54">
        <v>1</v>
      </c>
      <c r="G4813" s="52">
        <f t="shared" si="225"/>
        <v>2417</v>
      </c>
      <c r="H4813" s="45">
        <f t="shared" si="226"/>
        <v>1</v>
      </c>
      <c r="I4813" s="43">
        <f t="shared" si="227"/>
        <v>3</v>
      </c>
    </row>
    <row r="4814" spans="3:9" hidden="1" x14ac:dyDescent="0.25">
      <c r="C4814" s="53">
        <v>44506</v>
      </c>
      <c r="D4814" s="45">
        <v>0.55208333333333337</v>
      </c>
      <c r="E4814" s="45" t="s">
        <v>913</v>
      </c>
      <c r="F4814" s="54">
        <v>2</v>
      </c>
      <c r="G4814" s="52">
        <f t="shared" si="225"/>
        <v>2418</v>
      </c>
      <c r="H4814" s="45">
        <f t="shared" si="226"/>
        <v>3</v>
      </c>
      <c r="I4814" s="43">
        <f t="shared" si="227"/>
        <v>3</v>
      </c>
    </row>
    <row r="4815" spans="3:9" hidden="1" x14ac:dyDescent="0.25">
      <c r="C4815" s="53">
        <v>44506</v>
      </c>
      <c r="D4815" s="45">
        <v>0.55208333333333337</v>
      </c>
      <c r="E4815" s="45" t="s">
        <v>913</v>
      </c>
      <c r="F4815" s="54">
        <v>2</v>
      </c>
      <c r="G4815" s="52">
        <f t="shared" si="225"/>
        <v>2418</v>
      </c>
      <c r="H4815" s="45">
        <f t="shared" si="226"/>
        <v>2</v>
      </c>
      <c r="I4815" s="43">
        <f t="shared" si="227"/>
        <v>3</v>
      </c>
    </row>
    <row r="4816" spans="3:9" hidden="1" x14ac:dyDescent="0.25">
      <c r="C4816" s="53">
        <v>44506</v>
      </c>
      <c r="D4816" s="45">
        <v>0.55208333333333337</v>
      </c>
      <c r="E4816" s="45" t="s">
        <v>913</v>
      </c>
      <c r="F4816" s="54">
        <v>2</v>
      </c>
      <c r="G4816" s="52">
        <f t="shared" si="225"/>
        <v>2418</v>
      </c>
      <c r="H4816" s="45">
        <f t="shared" si="226"/>
        <v>1</v>
      </c>
      <c r="I4816" s="43">
        <f t="shared" si="227"/>
        <v>3</v>
      </c>
    </row>
    <row r="4817" spans="3:9" hidden="1" x14ac:dyDescent="0.25">
      <c r="C4817" s="53">
        <v>44506</v>
      </c>
      <c r="D4817" s="45">
        <v>0.63541666666666663</v>
      </c>
      <c r="E4817" s="45" t="s">
        <v>913</v>
      </c>
      <c r="F4817" s="54">
        <v>5</v>
      </c>
      <c r="G4817" s="52">
        <f t="shared" si="225"/>
        <v>2419</v>
      </c>
      <c r="H4817" s="45">
        <f t="shared" si="226"/>
        <v>3</v>
      </c>
      <c r="I4817" s="43">
        <f t="shared" si="227"/>
        <v>3</v>
      </c>
    </row>
    <row r="4818" spans="3:9" hidden="1" x14ac:dyDescent="0.25">
      <c r="C4818" s="53">
        <v>44506</v>
      </c>
      <c r="D4818" s="45">
        <v>0.63541666666666663</v>
      </c>
      <c r="E4818" s="45" t="s">
        <v>913</v>
      </c>
      <c r="F4818" s="54">
        <v>5</v>
      </c>
      <c r="G4818" s="52">
        <f t="shared" si="225"/>
        <v>2419</v>
      </c>
      <c r="H4818" s="45">
        <f t="shared" si="226"/>
        <v>2</v>
      </c>
      <c r="I4818" s="43">
        <f t="shared" si="227"/>
        <v>3</v>
      </c>
    </row>
    <row r="4819" spans="3:9" hidden="1" x14ac:dyDescent="0.25">
      <c r="C4819" s="53">
        <v>44506</v>
      </c>
      <c r="D4819" s="45">
        <v>0.63541666666666663</v>
      </c>
      <c r="E4819" s="45" t="s">
        <v>913</v>
      </c>
      <c r="F4819" s="54">
        <v>5</v>
      </c>
      <c r="G4819" s="52">
        <f t="shared" si="225"/>
        <v>2419</v>
      </c>
      <c r="H4819" s="45">
        <f t="shared" si="226"/>
        <v>1</v>
      </c>
      <c r="I4819" s="43">
        <f t="shared" si="227"/>
        <v>3</v>
      </c>
    </row>
    <row r="4820" spans="3:9" hidden="1" x14ac:dyDescent="0.25">
      <c r="C4820" s="53">
        <v>44506</v>
      </c>
      <c r="D4820" s="45">
        <v>0.6875</v>
      </c>
      <c r="E4820" s="45" t="s">
        <v>913</v>
      </c>
      <c r="F4820" s="54">
        <v>7</v>
      </c>
      <c r="G4820" s="52">
        <f t="shared" si="225"/>
        <v>2420</v>
      </c>
      <c r="H4820" s="45">
        <f t="shared" si="226"/>
        <v>3</v>
      </c>
      <c r="I4820" s="43">
        <f t="shared" si="227"/>
        <v>3</v>
      </c>
    </row>
    <row r="4821" spans="3:9" hidden="1" x14ac:dyDescent="0.25">
      <c r="C4821" s="53">
        <v>44506</v>
      </c>
      <c r="D4821" s="45">
        <v>0.6875</v>
      </c>
      <c r="E4821" s="45" t="s">
        <v>913</v>
      </c>
      <c r="F4821" s="54">
        <v>7</v>
      </c>
      <c r="G4821" s="52">
        <f t="shared" si="225"/>
        <v>2420</v>
      </c>
      <c r="H4821" s="45">
        <f t="shared" si="226"/>
        <v>2</v>
      </c>
      <c r="I4821" s="43">
        <f t="shared" si="227"/>
        <v>3</v>
      </c>
    </row>
    <row r="4822" spans="3:9" hidden="1" x14ac:dyDescent="0.25">
      <c r="C4822" s="53">
        <v>44506</v>
      </c>
      <c r="D4822" s="45">
        <v>0.6875</v>
      </c>
      <c r="E4822" s="45" t="s">
        <v>913</v>
      </c>
      <c r="F4822" s="54">
        <v>7</v>
      </c>
      <c r="G4822" s="52">
        <f t="shared" si="225"/>
        <v>2420</v>
      </c>
      <c r="H4822" s="45">
        <f t="shared" si="226"/>
        <v>1</v>
      </c>
      <c r="I4822" s="43">
        <f t="shared" si="227"/>
        <v>3</v>
      </c>
    </row>
    <row r="4823" spans="3:9" hidden="1" x14ac:dyDescent="0.25">
      <c r="C4823" s="53">
        <v>44506</v>
      </c>
      <c r="D4823" s="45">
        <v>0.71527777777777779</v>
      </c>
      <c r="E4823" s="45" t="s">
        <v>913</v>
      </c>
      <c r="F4823" s="54">
        <v>8</v>
      </c>
      <c r="G4823" s="52">
        <f t="shared" si="225"/>
        <v>2421</v>
      </c>
      <c r="H4823" s="45">
        <f t="shared" si="226"/>
        <v>3</v>
      </c>
      <c r="I4823" s="43">
        <f t="shared" si="227"/>
        <v>3</v>
      </c>
    </row>
    <row r="4824" spans="3:9" hidden="1" x14ac:dyDescent="0.25">
      <c r="C4824" s="53">
        <v>44506</v>
      </c>
      <c r="D4824" s="45">
        <v>0.71527777777777779</v>
      </c>
      <c r="E4824" s="45" t="s">
        <v>913</v>
      </c>
      <c r="F4824" s="54">
        <v>8</v>
      </c>
      <c r="G4824" s="52">
        <f t="shared" si="225"/>
        <v>2421</v>
      </c>
      <c r="H4824" s="45">
        <f t="shared" si="226"/>
        <v>2</v>
      </c>
      <c r="I4824" s="43">
        <f t="shared" si="227"/>
        <v>3</v>
      </c>
    </row>
    <row r="4825" spans="3:9" hidden="1" x14ac:dyDescent="0.25">
      <c r="C4825" s="53">
        <v>44506</v>
      </c>
      <c r="D4825" s="45">
        <v>0.71527777777777779</v>
      </c>
      <c r="E4825" s="45" t="s">
        <v>913</v>
      </c>
      <c r="F4825" s="54">
        <v>8</v>
      </c>
      <c r="G4825" s="52">
        <f t="shared" si="225"/>
        <v>2421</v>
      </c>
      <c r="H4825" s="45">
        <f t="shared" si="226"/>
        <v>1</v>
      </c>
      <c r="I4825" s="43">
        <f t="shared" si="227"/>
        <v>3</v>
      </c>
    </row>
    <row r="4826" spans="3:9" hidden="1" x14ac:dyDescent="0.25">
      <c r="C4826" s="53">
        <v>44506</v>
      </c>
      <c r="D4826" s="45">
        <v>0.74305555555555547</v>
      </c>
      <c r="E4826" s="45" t="s">
        <v>913</v>
      </c>
      <c r="F4826" s="54">
        <v>9</v>
      </c>
      <c r="G4826" s="52">
        <f t="shared" si="225"/>
        <v>2422</v>
      </c>
      <c r="H4826" s="45">
        <f t="shared" si="226"/>
        <v>3</v>
      </c>
      <c r="I4826" s="43">
        <f t="shared" si="227"/>
        <v>3</v>
      </c>
    </row>
    <row r="4827" spans="3:9" hidden="1" x14ac:dyDescent="0.25">
      <c r="C4827" s="53">
        <v>44506</v>
      </c>
      <c r="D4827" s="45">
        <v>0.74305555555555547</v>
      </c>
      <c r="E4827" s="45" t="s">
        <v>913</v>
      </c>
      <c r="F4827" s="54">
        <v>9</v>
      </c>
      <c r="G4827" s="52">
        <f t="shared" si="225"/>
        <v>2422</v>
      </c>
      <c r="H4827" s="45">
        <f t="shared" si="226"/>
        <v>2</v>
      </c>
      <c r="I4827" s="43">
        <f t="shared" si="227"/>
        <v>3</v>
      </c>
    </row>
    <row r="4828" spans="3:9" hidden="1" x14ac:dyDescent="0.25">
      <c r="C4828" s="53">
        <v>44506</v>
      </c>
      <c r="D4828" s="45">
        <v>0.74305555555555547</v>
      </c>
      <c r="E4828" s="45" t="s">
        <v>913</v>
      </c>
      <c r="F4828" s="54">
        <v>9</v>
      </c>
      <c r="G4828" s="52">
        <f t="shared" si="225"/>
        <v>2422</v>
      </c>
      <c r="H4828" s="45">
        <f t="shared" si="226"/>
        <v>1</v>
      </c>
      <c r="I4828" s="43">
        <f t="shared" si="227"/>
        <v>3</v>
      </c>
    </row>
    <row r="4829" spans="3:9" hidden="1" x14ac:dyDescent="0.25">
      <c r="C4829" s="53">
        <v>44513</v>
      </c>
      <c r="D4829" s="45">
        <v>0.625</v>
      </c>
      <c r="E4829" s="45" t="s">
        <v>901</v>
      </c>
      <c r="F4829" s="54">
        <v>5</v>
      </c>
      <c r="G4829" s="52">
        <f t="shared" si="225"/>
        <v>2423</v>
      </c>
      <c r="H4829" s="45">
        <f t="shared" si="226"/>
        <v>3</v>
      </c>
      <c r="I4829" s="43">
        <f t="shared" si="227"/>
        <v>3</v>
      </c>
    </row>
    <row r="4830" spans="3:9" hidden="1" x14ac:dyDescent="0.25">
      <c r="C4830" s="53">
        <v>44513</v>
      </c>
      <c r="D4830" s="45">
        <v>0.625</v>
      </c>
      <c r="E4830" s="45" t="s">
        <v>901</v>
      </c>
      <c r="F4830" s="54">
        <v>5</v>
      </c>
      <c r="G4830" s="52">
        <f t="shared" si="225"/>
        <v>2423</v>
      </c>
      <c r="H4830" s="45">
        <f t="shared" si="226"/>
        <v>2</v>
      </c>
      <c r="I4830" s="43">
        <f t="shared" si="227"/>
        <v>3</v>
      </c>
    </row>
    <row r="4831" spans="3:9" hidden="1" x14ac:dyDescent="0.25">
      <c r="C4831" s="53">
        <v>44513</v>
      </c>
      <c r="D4831" s="45">
        <v>0.625</v>
      </c>
      <c r="E4831" s="45" t="s">
        <v>901</v>
      </c>
      <c r="F4831" s="54">
        <v>5</v>
      </c>
      <c r="G4831" s="52">
        <f t="shared" si="225"/>
        <v>2423</v>
      </c>
      <c r="H4831" s="45">
        <f t="shared" si="226"/>
        <v>1</v>
      </c>
      <c r="I4831" s="43">
        <f t="shared" si="227"/>
        <v>3</v>
      </c>
    </row>
    <row r="4832" spans="3:9" hidden="1" x14ac:dyDescent="0.25">
      <c r="C4832" s="53">
        <v>44513</v>
      </c>
      <c r="D4832" s="45">
        <v>0.65277777777777779</v>
      </c>
      <c r="E4832" s="45" t="s">
        <v>901</v>
      </c>
      <c r="F4832" s="54">
        <v>6</v>
      </c>
      <c r="G4832" s="52">
        <f t="shared" si="225"/>
        <v>2424</v>
      </c>
      <c r="H4832" s="45">
        <f t="shared" si="226"/>
        <v>3</v>
      </c>
      <c r="I4832" s="43">
        <f t="shared" si="227"/>
        <v>3</v>
      </c>
    </row>
    <row r="4833" spans="3:9" hidden="1" x14ac:dyDescent="0.25">
      <c r="C4833" s="53">
        <v>44513</v>
      </c>
      <c r="D4833" s="45">
        <v>0.65277777777777779</v>
      </c>
      <c r="E4833" s="45" t="s">
        <v>901</v>
      </c>
      <c r="F4833" s="54">
        <v>6</v>
      </c>
      <c r="G4833" s="52">
        <f t="shared" si="225"/>
        <v>2424</v>
      </c>
      <c r="H4833" s="45">
        <f t="shared" si="226"/>
        <v>2</v>
      </c>
      <c r="I4833" s="43">
        <f t="shared" si="227"/>
        <v>3</v>
      </c>
    </row>
    <row r="4834" spans="3:9" hidden="1" x14ac:dyDescent="0.25">
      <c r="C4834" s="53">
        <v>44513</v>
      </c>
      <c r="D4834" s="45">
        <v>0.65277777777777779</v>
      </c>
      <c r="E4834" s="45" t="s">
        <v>901</v>
      </c>
      <c r="F4834" s="54">
        <v>6</v>
      </c>
      <c r="G4834" s="52">
        <f t="shared" si="225"/>
        <v>2424</v>
      </c>
      <c r="H4834" s="45">
        <f t="shared" si="226"/>
        <v>1</v>
      </c>
      <c r="I4834" s="43">
        <f t="shared" si="227"/>
        <v>3</v>
      </c>
    </row>
    <row r="4835" spans="3:9" hidden="1" x14ac:dyDescent="0.25">
      <c r="C4835" s="53">
        <v>44513</v>
      </c>
      <c r="D4835" s="45">
        <v>0.68055555555555547</v>
      </c>
      <c r="E4835" s="45" t="s">
        <v>901</v>
      </c>
      <c r="F4835" s="54">
        <v>7</v>
      </c>
      <c r="G4835" s="52">
        <f t="shared" si="225"/>
        <v>2425</v>
      </c>
      <c r="H4835" s="45">
        <f t="shared" si="226"/>
        <v>3</v>
      </c>
      <c r="I4835" s="43">
        <f t="shared" si="227"/>
        <v>3</v>
      </c>
    </row>
    <row r="4836" spans="3:9" hidden="1" x14ac:dyDescent="0.25">
      <c r="C4836" s="53">
        <v>44513</v>
      </c>
      <c r="D4836" s="45">
        <v>0.68055555555555547</v>
      </c>
      <c r="E4836" s="45" t="s">
        <v>901</v>
      </c>
      <c r="F4836" s="54">
        <v>7</v>
      </c>
      <c r="G4836" s="52">
        <f t="shared" si="225"/>
        <v>2425</v>
      </c>
      <c r="H4836" s="45">
        <f t="shared" si="226"/>
        <v>2</v>
      </c>
      <c r="I4836" s="43">
        <f t="shared" si="227"/>
        <v>3</v>
      </c>
    </row>
    <row r="4837" spans="3:9" hidden="1" x14ac:dyDescent="0.25">
      <c r="C4837" s="53">
        <v>44513</v>
      </c>
      <c r="D4837" s="45">
        <v>0.68055555555555547</v>
      </c>
      <c r="E4837" s="45" t="s">
        <v>901</v>
      </c>
      <c r="F4837" s="54">
        <v>7</v>
      </c>
      <c r="G4837" s="52">
        <f t="shared" si="225"/>
        <v>2425</v>
      </c>
      <c r="H4837" s="45">
        <f t="shared" si="226"/>
        <v>1</v>
      </c>
      <c r="I4837" s="43">
        <f t="shared" si="227"/>
        <v>3</v>
      </c>
    </row>
    <row r="4838" spans="3:9" hidden="1" x14ac:dyDescent="0.25">
      <c r="C4838" s="53">
        <v>44513</v>
      </c>
      <c r="D4838" s="45">
        <v>0.70833333333333337</v>
      </c>
      <c r="E4838" s="45" t="s">
        <v>901</v>
      </c>
      <c r="F4838" s="54">
        <v>8</v>
      </c>
      <c r="G4838" s="52">
        <f t="shared" si="225"/>
        <v>2426</v>
      </c>
      <c r="H4838" s="45">
        <f t="shared" si="226"/>
        <v>3</v>
      </c>
      <c r="I4838" s="43">
        <f t="shared" si="227"/>
        <v>3</v>
      </c>
    </row>
    <row r="4839" spans="3:9" hidden="1" x14ac:dyDescent="0.25">
      <c r="C4839" s="53">
        <v>44513</v>
      </c>
      <c r="D4839" s="45">
        <v>0.70833333333333337</v>
      </c>
      <c r="E4839" s="45" t="s">
        <v>901</v>
      </c>
      <c r="F4839" s="54">
        <v>8</v>
      </c>
      <c r="G4839" s="52">
        <f t="shared" si="225"/>
        <v>2426</v>
      </c>
      <c r="H4839" s="45">
        <f t="shared" si="226"/>
        <v>2</v>
      </c>
      <c r="I4839" s="43">
        <f t="shared" si="227"/>
        <v>3</v>
      </c>
    </row>
    <row r="4840" spans="3:9" hidden="1" x14ac:dyDescent="0.25">
      <c r="C4840" s="53">
        <v>44513</v>
      </c>
      <c r="D4840" s="45">
        <v>0.70833333333333337</v>
      </c>
      <c r="E4840" s="45" t="s">
        <v>901</v>
      </c>
      <c r="F4840" s="54">
        <v>8</v>
      </c>
      <c r="G4840" s="52">
        <f t="shared" si="225"/>
        <v>2426</v>
      </c>
      <c r="H4840" s="45">
        <f t="shared" si="226"/>
        <v>1</v>
      </c>
      <c r="I4840" s="43">
        <f t="shared" si="227"/>
        <v>3</v>
      </c>
    </row>
    <row r="4841" spans="3:9" hidden="1" x14ac:dyDescent="0.25">
      <c r="C4841" s="53">
        <v>44520</v>
      </c>
      <c r="D4841" s="45">
        <v>0.50694444444444442</v>
      </c>
      <c r="E4841" s="45" t="s">
        <v>899</v>
      </c>
      <c r="F4841" s="54">
        <v>1</v>
      </c>
      <c r="G4841" s="52">
        <f t="shared" si="225"/>
        <v>2427</v>
      </c>
      <c r="H4841" s="45">
        <f t="shared" si="226"/>
        <v>3</v>
      </c>
      <c r="I4841" s="43">
        <f t="shared" si="227"/>
        <v>3</v>
      </c>
    </row>
    <row r="4842" spans="3:9" hidden="1" x14ac:dyDescent="0.25">
      <c r="C4842" s="53">
        <v>44520</v>
      </c>
      <c r="D4842" s="45">
        <v>0.50694444444444442</v>
      </c>
      <c r="E4842" s="45" t="s">
        <v>899</v>
      </c>
      <c r="F4842" s="54">
        <v>1</v>
      </c>
      <c r="G4842" s="52">
        <f t="shared" si="225"/>
        <v>2427</v>
      </c>
      <c r="H4842" s="45">
        <f t="shared" si="226"/>
        <v>2</v>
      </c>
      <c r="I4842" s="43">
        <f t="shared" si="227"/>
        <v>3</v>
      </c>
    </row>
    <row r="4843" spans="3:9" hidden="1" x14ac:dyDescent="0.25">
      <c r="C4843" s="53">
        <v>44520</v>
      </c>
      <c r="D4843" s="45">
        <v>0.50694444444444442</v>
      </c>
      <c r="E4843" s="45" t="s">
        <v>899</v>
      </c>
      <c r="F4843" s="54">
        <v>1</v>
      </c>
      <c r="G4843" s="52">
        <f t="shared" si="225"/>
        <v>2427</v>
      </c>
      <c r="H4843" s="45">
        <f t="shared" si="226"/>
        <v>1</v>
      </c>
      <c r="I4843" s="43">
        <f t="shared" si="227"/>
        <v>3</v>
      </c>
    </row>
    <row r="4844" spans="3:9" hidden="1" x14ac:dyDescent="0.25">
      <c r="C4844" s="53">
        <v>44520</v>
      </c>
      <c r="D4844" s="45">
        <v>0.57291666666666663</v>
      </c>
      <c r="E4844" s="45" t="s">
        <v>899</v>
      </c>
      <c r="F4844" s="54">
        <v>4</v>
      </c>
      <c r="G4844" s="52">
        <f t="shared" si="225"/>
        <v>2428</v>
      </c>
      <c r="H4844" s="45">
        <f t="shared" si="226"/>
        <v>3</v>
      </c>
      <c r="I4844" s="43">
        <f t="shared" si="227"/>
        <v>3</v>
      </c>
    </row>
    <row r="4845" spans="3:9" hidden="1" x14ac:dyDescent="0.25">
      <c r="C4845" s="53">
        <v>44520</v>
      </c>
      <c r="D4845" s="45">
        <v>0.57291666666666663</v>
      </c>
      <c r="E4845" s="45" t="s">
        <v>899</v>
      </c>
      <c r="F4845" s="54">
        <v>4</v>
      </c>
      <c r="G4845" s="52">
        <f t="shared" si="225"/>
        <v>2428</v>
      </c>
      <c r="H4845" s="45">
        <f t="shared" si="226"/>
        <v>2</v>
      </c>
      <c r="I4845" s="43">
        <f t="shared" si="227"/>
        <v>3</v>
      </c>
    </row>
    <row r="4846" spans="3:9" hidden="1" x14ac:dyDescent="0.25">
      <c r="C4846" s="53">
        <v>44520</v>
      </c>
      <c r="D4846" s="45">
        <v>0.57291666666666663</v>
      </c>
      <c r="E4846" s="45" t="s">
        <v>899</v>
      </c>
      <c r="F4846" s="54">
        <v>4</v>
      </c>
      <c r="G4846" s="52">
        <f t="shared" si="225"/>
        <v>2428</v>
      </c>
      <c r="H4846" s="45">
        <f t="shared" si="226"/>
        <v>1</v>
      </c>
      <c r="I4846" s="43">
        <f t="shared" si="227"/>
        <v>3</v>
      </c>
    </row>
    <row r="4847" spans="3:9" hidden="1" x14ac:dyDescent="0.25">
      <c r="C4847" s="53">
        <v>44520</v>
      </c>
      <c r="D4847" s="45">
        <v>0.59722222222222221</v>
      </c>
      <c r="E4847" s="45" t="s">
        <v>899</v>
      </c>
      <c r="F4847" s="54">
        <v>5</v>
      </c>
      <c r="G4847" s="52">
        <f t="shared" si="225"/>
        <v>2429</v>
      </c>
      <c r="H4847" s="45">
        <f t="shared" si="226"/>
        <v>3</v>
      </c>
      <c r="I4847" s="43">
        <f t="shared" si="227"/>
        <v>3</v>
      </c>
    </row>
    <row r="4848" spans="3:9" hidden="1" x14ac:dyDescent="0.25">
      <c r="C4848" s="53">
        <v>44520</v>
      </c>
      <c r="D4848" s="45">
        <v>0.59722222222222221</v>
      </c>
      <c r="E4848" s="45" t="s">
        <v>899</v>
      </c>
      <c r="F4848" s="54">
        <v>5</v>
      </c>
      <c r="G4848" s="52">
        <f t="shared" si="225"/>
        <v>2429</v>
      </c>
      <c r="H4848" s="45">
        <f t="shared" si="226"/>
        <v>2</v>
      </c>
      <c r="I4848" s="43">
        <f t="shared" si="227"/>
        <v>3</v>
      </c>
    </row>
    <row r="4849" spans="3:9" hidden="1" x14ac:dyDescent="0.25">
      <c r="C4849" s="53">
        <v>44520</v>
      </c>
      <c r="D4849" s="45">
        <v>0.59722222222222221</v>
      </c>
      <c r="E4849" s="45" t="s">
        <v>899</v>
      </c>
      <c r="F4849" s="54">
        <v>5</v>
      </c>
      <c r="G4849" s="52">
        <f t="shared" si="225"/>
        <v>2429</v>
      </c>
      <c r="H4849" s="45">
        <f t="shared" si="226"/>
        <v>1</v>
      </c>
      <c r="I4849" s="43">
        <f t="shared" si="227"/>
        <v>3</v>
      </c>
    </row>
    <row r="4850" spans="3:9" hidden="1" x14ac:dyDescent="0.25">
      <c r="C4850" s="53">
        <v>44520</v>
      </c>
      <c r="D4850" s="45">
        <v>0.65277777777777779</v>
      </c>
      <c r="E4850" s="45" t="s">
        <v>899</v>
      </c>
      <c r="F4850" s="54">
        <v>7</v>
      </c>
      <c r="G4850" s="52">
        <f t="shared" si="225"/>
        <v>2430</v>
      </c>
      <c r="H4850" s="45">
        <f t="shared" si="226"/>
        <v>3</v>
      </c>
      <c r="I4850" s="43">
        <f t="shared" si="227"/>
        <v>3</v>
      </c>
    </row>
    <row r="4851" spans="3:9" hidden="1" x14ac:dyDescent="0.25">
      <c r="C4851" s="53">
        <v>44520</v>
      </c>
      <c r="D4851" s="45">
        <v>0.65277777777777779</v>
      </c>
      <c r="E4851" s="45" t="s">
        <v>899</v>
      </c>
      <c r="F4851" s="54">
        <v>7</v>
      </c>
      <c r="G4851" s="52">
        <f t="shared" si="225"/>
        <v>2430</v>
      </c>
      <c r="H4851" s="45">
        <f t="shared" si="226"/>
        <v>2</v>
      </c>
      <c r="I4851" s="43">
        <f t="shared" si="227"/>
        <v>3</v>
      </c>
    </row>
    <row r="4852" spans="3:9" hidden="1" x14ac:dyDescent="0.25">
      <c r="C4852" s="53">
        <v>44520</v>
      </c>
      <c r="D4852" s="45">
        <v>0.65277777777777779</v>
      </c>
      <c r="E4852" s="45" t="s">
        <v>899</v>
      </c>
      <c r="F4852" s="54">
        <v>7</v>
      </c>
      <c r="G4852" s="52">
        <f t="shared" si="225"/>
        <v>2430</v>
      </c>
      <c r="H4852" s="45">
        <f t="shared" si="226"/>
        <v>1</v>
      </c>
      <c r="I4852" s="43">
        <f t="shared" si="227"/>
        <v>3</v>
      </c>
    </row>
    <row r="4853" spans="3:9" hidden="1" x14ac:dyDescent="0.25">
      <c r="C4853" s="53">
        <v>44520</v>
      </c>
      <c r="D4853" s="45">
        <v>0.68055555555555547</v>
      </c>
      <c r="E4853" s="45" t="s">
        <v>899</v>
      </c>
      <c r="F4853" s="54">
        <v>8</v>
      </c>
      <c r="G4853" s="52">
        <f t="shared" si="225"/>
        <v>2431</v>
      </c>
      <c r="H4853" s="45">
        <f t="shared" si="226"/>
        <v>3</v>
      </c>
      <c r="I4853" s="43">
        <f t="shared" si="227"/>
        <v>3</v>
      </c>
    </row>
    <row r="4854" spans="3:9" hidden="1" x14ac:dyDescent="0.25">
      <c r="C4854" s="53">
        <v>44520</v>
      </c>
      <c r="D4854" s="45">
        <v>0.68055555555555547</v>
      </c>
      <c r="E4854" s="45" t="s">
        <v>899</v>
      </c>
      <c r="F4854" s="54">
        <v>8</v>
      </c>
      <c r="G4854" s="52">
        <f t="shared" si="225"/>
        <v>2431</v>
      </c>
      <c r="H4854" s="45">
        <f t="shared" si="226"/>
        <v>2</v>
      </c>
      <c r="I4854" s="43">
        <f t="shared" si="227"/>
        <v>3</v>
      </c>
    </row>
    <row r="4855" spans="3:9" hidden="1" x14ac:dyDescent="0.25">
      <c r="C4855" s="53">
        <v>44520</v>
      </c>
      <c r="D4855" s="45">
        <v>0.68055555555555547</v>
      </c>
      <c r="E4855" s="45" t="s">
        <v>899</v>
      </c>
      <c r="F4855" s="54">
        <v>8</v>
      </c>
      <c r="G4855" s="52">
        <f t="shared" si="225"/>
        <v>2431</v>
      </c>
      <c r="H4855" s="45">
        <f t="shared" si="226"/>
        <v>1</v>
      </c>
      <c r="I4855" s="43">
        <f t="shared" si="227"/>
        <v>3</v>
      </c>
    </row>
    <row r="4856" spans="3:9" hidden="1" x14ac:dyDescent="0.25">
      <c r="C4856" s="53">
        <v>44520</v>
      </c>
      <c r="D4856" s="45">
        <v>0.70833333333333337</v>
      </c>
      <c r="E4856" s="45" t="s">
        <v>899</v>
      </c>
      <c r="F4856" s="54">
        <v>9</v>
      </c>
      <c r="G4856" s="52">
        <f t="shared" si="225"/>
        <v>2432</v>
      </c>
      <c r="H4856" s="45">
        <f t="shared" si="226"/>
        <v>3</v>
      </c>
      <c r="I4856" s="43">
        <f t="shared" si="227"/>
        <v>3</v>
      </c>
    </row>
    <row r="4857" spans="3:9" hidden="1" x14ac:dyDescent="0.25">
      <c r="C4857" s="53">
        <v>44520</v>
      </c>
      <c r="D4857" s="45">
        <v>0.70833333333333337</v>
      </c>
      <c r="E4857" s="45" t="s">
        <v>899</v>
      </c>
      <c r="F4857" s="54">
        <v>9</v>
      </c>
      <c r="G4857" s="52">
        <f t="shared" si="225"/>
        <v>2432</v>
      </c>
      <c r="H4857" s="45">
        <f t="shared" si="226"/>
        <v>2</v>
      </c>
      <c r="I4857" s="43">
        <f t="shared" si="227"/>
        <v>3</v>
      </c>
    </row>
    <row r="4858" spans="3:9" hidden="1" x14ac:dyDescent="0.25">
      <c r="C4858" s="53">
        <v>44520</v>
      </c>
      <c r="D4858" s="45">
        <v>0.70833333333333337</v>
      </c>
      <c r="E4858" s="45" t="s">
        <v>899</v>
      </c>
      <c r="F4858" s="54">
        <v>9</v>
      </c>
      <c r="G4858" s="52">
        <f t="shared" si="225"/>
        <v>2432</v>
      </c>
      <c r="H4858" s="45">
        <f t="shared" si="226"/>
        <v>1</v>
      </c>
      <c r="I4858" s="43">
        <f t="shared" si="227"/>
        <v>3</v>
      </c>
    </row>
    <row r="4859" spans="3:9" hidden="1" x14ac:dyDescent="0.25">
      <c r="C4859" s="53">
        <v>44520</v>
      </c>
      <c r="D4859" s="45">
        <v>0.73611111111111116</v>
      </c>
      <c r="E4859" s="45" t="s">
        <v>899</v>
      </c>
      <c r="F4859" s="54">
        <v>10</v>
      </c>
      <c r="G4859" s="52">
        <f t="shared" si="225"/>
        <v>2433</v>
      </c>
      <c r="H4859" s="45">
        <f t="shared" si="226"/>
        <v>3</v>
      </c>
      <c r="I4859" s="43">
        <f t="shared" si="227"/>
        <v>3</v>
      </c>
    </row>
    <row r="4860" spans="3:9" hidden="1" x14ac:dyDescent="0.25">
      <c r="C4860" s="53">
        <v>44520</v>
      </c>
      <c r="D4860" s="45">
        <v>0.73611111111111116</v>
      </c>
      <c r="E4860" s="45" t="s">
        <v>899</v>
      </c>
      <c r="F4860" s="54">
        <v>10</v>
      </c>
      <c r="G4860" s="52">
        <f t="shared" si="225"/>
        <v>2433</v>
      </c>
      <c r="H4860" s="45">
        <f t="shared" si="226"/>
        <v>2</v>
      </c>
      <c r="I4860" s="43">
        <f t="shared" si="227"/>
        <v>3</v>
      </c>
    </row>
    <row r="4861" spans="3:9" hidden="1" x14ac:dyDescent="0.25">
      <c r="C4861" s="53">
        <v>44520</v>
      </c>
      <c r="D4861" s="45">
        <v>0.73611111111111116</v>
      </c>
      <c r="E4861" s="45" t="s">
        <v>899</v>
      </c>
      <c r="F4861" s="54">
        <v>10</v>
      </c>
      <c r="G4861" s="52">
        <f t="shared" si="225"/>
        <v>2433</v>
      </c>
      <c r="H4861" s="45">
        <f t="shared" si="226"/>
        <v>1</v>
      </c>
      <c r="I4861" s="43">
        <f t="shared" si="227"/>
        <v>3</v>
      </c>
    </row>
    <row r="4862" spans="3:9" x14ac:dyDescent="0.25">
      <c r="C4862" s="53">
        <v>44527</v>
      </c>
      <c r="D4862" s="45">
        <v>0.54861111111111105</v>
      </c>
      <c r="E4862" s="45" t="s">
        <v>261</v>
      </c>
      <c r="F4862" s="54">
        <v>2</v>
      </c>
      <c r="G4862" s="52">
        <f t="shared" si="225"/>
        <v>2434</v>
      </c>
      <c r="H4862" s="45">
        <f t="shared" si="226"/>
        <v>2</v>
      </c>
      <c r="I4862" s="43">
        <f t="shared" si="227"/>
        <v>2</v>
      </c>
    </row>
    <row r="4863" spans="3:9" x14ac:dyDescent="0.25">
      <c r="C4863" s="53">
        <v>44527</v>
      </c>
      <c r="D4863" s="45">
        <v>0.54861111111111105</v>
      </c>
      <c r="E4863" s="45" t="s">
        <v>261</v>
      </c>
      <c r="F4863" s="54">
        <v>2</v>
      </c>
      <c r="G4863" s="52">
        <f t="shared" si="225"/>
        <v>2434</v>
      </c>
      <c r="H4863" s="45">
        <f t="shared" si="226"/>
        <v>1</v>
      </c>
      <c r="I4863" s="43">
        <f t="shared" si="227"/>
        <v>2</v>
      </c>
    </row>
    <row r="4864" spans="3:9" hidden="1" x14ac:dyDescent="0.25">
      <c r="C4864" s="53">
        <v>44527</v>
      </c>
      <c r="D4864" s="45">
        <v>0.59722222222222221</v>
      </c>
      <c r="E4864" s="45" t="s">
        <v>261</v>
      </c>
      <c r="F4864" s="54">
        <v>4</v>
      </c>
      <c r="G4864" s="52">
        <f t="shared" si="225"/>
        <v>2435</v>
      </c>
      <c r="H4864" s="45">
        <f t="shared" si="226"/>
        <v>3</v>
      </c>
      <c r="I4864" s="43">
        <f t="shared" si="227"/>
        <v>3</v>
      </c>
    </row>
    <row r="4865" spans="3:9" hidden="1" x14ac:dyDescent="0.25">
      <c r="C4865" s="53">
        <v>44527</v>
      </c>
      <c r="D4865" s="45">
        <v>0.59722222222222221</v>
      </c>
      <c r="E4865" s="45" t="s">
        <v>261</v>
      </c>
      <c r="F4865" s="54">
        <v>4</v>
      </c>
      <c r="G4865" s="52">
        <f t="shared" si="225"/>
        <v>2435</v>
      </c>
      <c r="H4865" s="45">
        <f t="shared" si="226"/>
        <v>2</v>
      </c>
      <c r="I4865" s="43">
        <f t="shared" si="227"/>
        <v>3</v>
      </c>
    </row>
    <row r="4866" spans="3:9" hidden="1" x14ac:dyDescent="0.25">
      <c r="C4866" s="53">
        <v>44527</v>
      </c>
      <c r="D4866" s="45">
        <v>0.59722222222222221</v>
      </c>
      <c r="E4866" s="45" t="s">
        <v>261</v>
      </c>
      <c r="F4866" s="54">
        <v>4</v>
      </c>
      <c r="G4866" s="52">
        <f t="shared" si="225"/>
        <v>2435</v>
      </c>
      <c r="H4866" s="45">
        <f t="shared" si="226"/>
        <v>1</v>
      </c>
      <c r="I4866" s="43">
        <f t="shared" si="227"/>
        <v>3</v>
      </c>
    </row>
    <row r="4867" spans="3:9" hidden="1" x14ac:dyDescent="0.25">
      <c r="C4867" s="53">
        <v>44527</v>
      </c>
      <c r="D4867" s="45">
        <v>0.625</v>
      </c>
      <c r="E4867" s="45" t="s">
        <v>261</v>
      </c>
      <c r="F4867" s="54">
        <v>5</v>
      </c>
      <c r="G4867" s="52">
        <f t="shared" si="225"/>
        <v>2436</v>
      </c>
      <c r="H4867" s="45">
        <f t="shared" si="226"/>
        <v>3</v>
      </c>
      <c r="I4867" s="43">
        <f t="shared" si="227"/>
        <v>3</v>
      </c>
    </row>
    <row r="4868" spans="3:9" hidden="1" x14ac:dyDescent="0.25">
      <c r="C4868" s="53">
        <v>44527</v>
      </c>
      <c r="D4868" s="45">
        <v>0.625</v>
      </c>
      <c r="E4868" s="45" t="s">
        <v>261</v>
      </c>
      <c r="F4868" s="54">
        <v>5</v>
      </c>
      <c r="G4868" s="52">
        <f t="shared" si="225"/>
        <v>2436</v>
      </c>
      <c r="H4868" s="45">
        <f t="shared" si="226"/>
        <v>2</v>
      </c>
      <c r="I4868" s="43">
        <f t="shared" si="227"/>
        <v>3</v>
      </c>
    </row>
    <row r="4869" spans="3:9" hidden="1" x14ac:dyDescent="0.25">
      <c r="C4869" s="53">
        <v>44527</v>
      </c>
      <c r="D4869" s="45">
        <v>0.625</v>
      </c>
      <c r="E4869" s="45" t="s">
        <v>261</v>
      </c>
      <c r="F4869" s="54">
        <v>5</v>
      </c>
      <c r="G4869" s="52">
        <f t="shared" ref="G4869:G4932" si="228">IF(AND(C4869=C4868,F4869=F4868),G4868,G4868+1)</f>
        <v>2436</v>
      </c>
      <c r="H4869" s="45">
        <f t="shared" si="226"/>
        <v>1</v>
      </c>
      <c r="I4869" s="43">
        <f t="shared" si="227"/>
        <v>3</v>
      </c>
    </row>
    <row r="4870" spans="3:9" hidden="1" x14ac:dyDescent="0.25">
      <c r="C4870" s="53">
        <v>44527</v>
      </c>
      <c r="D4870" s="45">
        <v>0.70833333333333337</v>
      </c>
      <c r="E4870" s="45" t="s">
        <v>261</v>
      </c>
      <c r="F4870" s="54">
        <v>8</v>
      </c>
      <c r="G4870" s="52">
        <f t="shared" si="228"/>
        <v>2437</v>
      </c>
      <c r="H4870" s="45">
        <f t="shared" ref="H4870:H4933" si="229">IF(G4870=G4872,3,IF(G4870=G4871,2,1))</f>
        <v>3</v>
      </c>
      <c r="I4870" s="43">
        <f t="shared" ref="I4870:I4933" si="230">IF(H4868=3,3,IF(H4869=3,3,IF(H4869=2,2,H4870)))</f>
        <v>3</v>
      </c>
    </row>
    <row r="4871" spans="3:9" hidden="1" x14ac:dyDescent="0.25">
      <c r="C4871" s="53">
        <v>44527</v>
      </c>
      <c r="D4871" s="45">
        <v>0.70833333333333337</v>
      </c>
      <c r="E4871" s="45" t="s">
        <v>261</v>
      </c>
      <c r="F4871" s="54">
        <v>8</v>
      </c>
      <c r="G4871" s="52">
        <f t="shared" si="228"/>
        <v>2437</v>
      </c>
      <c r="H4871" s="45">
        <f t="shared" si="229"/>
        <v>2</v>
      </c>
      <c r="I4871" s="43">
        <f t="shared" si="230"/>
        <v>3</v>
      </c>
    </row>
    <row r="4872" spans="3:9" hidden="1" x14ac:dyDescent="0.25">
      <c r="C4872" s="53">
        <v>44527</v>
      </c>
      <c r="D4872" s="45">
        <v>0.70833333333333337</v>
      </c>
      <c r="E4872" s="45" t="s">
        <v>261</v>
      </c>
      <c r="F4872" s="54">
        <v>8</v>
      </c>
      <c r="G4872" s="52">
        <f t="shared" si="228"/>
        <v>2437</v>
      </c>
      <c r="H4872" s="45">
        <f t="shared" si="229"/>
        <v>1</v>
      </c>
      <c r="I4872" s="43">
        <f t="shared" si="230"/>
        <v>3</v>
      </c>
    </row>
    <row r="4873" spans="3:9" hidden="1" x14ac:dyDescent="0.25">
      <c r="C4873" s="53">
        <v>44527</v>
      </c>
      <c r="D4873" s="45">
        <v>0.73611111111111116</v>
      </c>
      <c r="E4873" s="45" t="s">
        <v>261</v>
      </c>
      <c r="F4873" s="54">
        <v>9</v>
      </c>
      <c r="G4873" s="52">
        <f t="shared" si="228"/>
        <v>2438</v>
      </c>
      <c r="H4873" s="45">
        <f t="shared" si="229"/>
        <v>3</v>
      </c>
      <c r="I4873" s="43">
        <f t="shared" si="230"/>
        <v>3</v>
      </c>
    </row>
    <row r="4874" spans="3:9" hidden="1" x14ac:dyDescent="0.25">
      <c r="C4874" s="53">
        <v>44527</v>
      </c>
      <c r="D4874" s="45">
        <v>0.73611111111111116</v>
      </c>
      <c r="E4874" s="45" t="s">
        <v>261</v>
      </c>
      <c r="F4874" s="54">
        <v>9</v>
      </c>
      <c r="G4874" s="52">
        <f t="shared" si="228"/>
        <v>2438</v>
      </c>
      <c r="H4874" s="45">
        <f t="shared" si="229"/>
        <v>2</v>
      </c>
      <c r="I4874" s="43">
        <f t="shared" si="230"/>
        <v>3</v>
      </c>
    </row>
    <row r="4875" spans="3:9" hidden="1" x14ac:dyDescent="0.25">
      <c r="C4875" s="53">
        <v>44527</v>
      </c>
      <c r="D4875" s="45">
        <v>0.73611111111111116</v>
      </c>
      <c r="E4875" s="45" t="s">
        <v>261</v>
      </c>
      <c r="F4875" s="54">
        <v>9</v>
      </c>
      <c r="G4875" s="52">
        <f t="shared" si="228"/>
        <v>2438</v>
      </c>
      <c r="H4875" s="45">
        <f t="shared" si="229"/>
        <v>1</v>
      </c>
      <c r="I4875" s="43">
        <f t="shared" si="230"/>
        <v>3</v>
      </c>
    </row>
    <row r="4876" spans="3:9" hidden="1" x14ac:dyDescent="0.25">
      <c r="C4876" s="53">
        <v>44534</v>
      </c>
      <c r="D4876" s="45">
        <v>0.54861111111111105</v>
      </c>
      <c r="E4876" s="45" t="s">
        <v>903</v>
      </c>
      <c r="F4876" s="54">
        <v>2</v>
      </c>
      <c r="G4876" s="52">
        <f t="shared" si="228"/>
        <v>2439</v>
      </c>
      <c r="H4876" s="45">
        <f t="shared" si="229"/>
        <v>3</v>
      </c>
      <c r="I4876" s="43">
        <f t="shared" si="230"/>
        <v>3</v>
      </c>
    </row>
    <row r="4877" spans="3:9" hidden="1" x14ac:dyDescent="0.25">
      <c r="C4877" s="53">
        <v>44534</v>
      </c>
      <c r="D4877" s="45">
        <v>0.54861111111111105</v>
      </c>
      <c r="E4877" s="45" t="s">
        <v>903</v>
      </c>
      <c r="F4877" s="54">
        <v>2</v>
      </c>
      <c r="G4877" s="52">
        <f t="shared" si="228"/>
        <v>2439</v>
      </c>
      <c r="H4877" s="45">
        <f t="shared" si="229"/>
        <v>2</v>
      </c>
      <c r="I4877" s="43">
        <f t="shared" si="230"/>
        <v>3</v>
      </c>
    </row>
    <row r="4878" spans="3:9" hidden="1" x14ac:dyDescent="0.25">
      <c r="C4878" s="53">
        <v>44534</v>
      </c>
      <c r="D4878" s="45">
        <v>0.54861111111111105</v>
      </c>
      <c r="E4878" s="45" t="s">
        <v>903</v>
      </c>
      <c r="F4878" s="54">
        <v>2</v>
      </c>
      <c r="G4878" s="52">
        <f t="shared" si="228"/>
        <v>2439</v>
      </c>
      <c r="H4878" s="45">
        <f t="shared" si="229"/>
        <v>1</v>
      </c>
      <c r="I4878" s="43">
        <f t="shared" si="230"/>
        <v>3</v>
      </c>
    </row>
    <row r="4879" spans="3:9" hidden="1" x14ac:dyDescent="0.25">
      <c r="C4879" s="53">
        <v>44534</v>
      </c>
      <c r="D4879" s="45">
        <v>0.57291666666666663</v>
      </c>
      <c r="E4879" s="45" t="s">
        <v>903</v>
      </c>
      <c r="F4879" s="54">
        <v>3</v>
      </c>
      <c r="G4879" s="52">
        <f t="shared" si="228"/>
        <v>2440</v>
      </c>
      <c r="H4879" s="45">
        <f t="shared" si="229"/>
        <v>3</v>
      </c>
      <c r="I4879" s="43">
        <f t="shared" si="230"/>
        <v>3</v>
      </c>
    </row>
    <row r="4880" spans="3:9" hidden="1" x14ac:dyDescent="0.25">
      <c r="C4880" s="53">
        <v>44534</v>
      </c>
      <c r="D4880" s="45">
        <v>0.57291666666666663</v>
      </c>
      <c r="E4880" s="45" t="s">
        <v>903</v>
      </c>
      <c r="F4880" s="54">
        <v>3</v>
      </c>
      <c r="G4880" s="52">
        <f t="shared" si="228"/>
        <v>2440</v>
      </c>
      <c r="H4880" s="45">
        <f t="shared" si="229"/>
        <v>2</v>
      </c>
      <c r="I4880" s="43">
        <f t="shared" si="230"/>
        <v>3</v>
      </c>
    </row>
    <row r="4881" spans="3:9" hidden="1" x14ac:dyDescent="0.25">
      <c r="C4881" s="53">
        <v>44534</v>
      </c>
      <c r="D4881" s="45">
        <v>0.57291666666666663</v>
      </c>
      <c r="E4881" s="45" t="s">
        <v>903</v>
      </c>
      <c r="F4881" s="54">
        <v>3</v>
      </c>
      <c r="G4881" s="52">
        <f t="shared" si="228"/>
        <v>2440</v>
      </c>
      <c r="H4881" s="45">
        <f t="shared" si="229"/>
        <v>1</v>
      </c>
      <c r="I4881" s="43">
        <f t="shared" si="230"/>
        <v>3</v>
      </c>
    </row>
    <row r="4882" spans="3:9" x14ac:dyDescent="0.25">
      <c r="C4882" s="53">
        <v>44534</v>
      </c>
      <c r="D4882" s="45">
        <v>0.625</v>
      </c>
      <c r="E4882" s="45" t="s">
        <v>903</v>
      </c>
      <c r="F4882" s="54">
        <v>5</v>
      </c>
      <c r="G4882" s="52">
        <f t="shared" si="228"/>
        <v>2441</v>
      </c>
      <c r="H4882" s="45">
        <f t="shared" si="229"/>
        <v>2</v>
      </c>
      <c r="I4882" s="43">
        <f t="shared" si="230"/>
        <v>2</v>
      </c>
    </row>
    <row r="4883" spans="3:9" x14ac:dyDescent="0.25">
      <c r="C4883" s="53">
        <v>44534</v>
      </c>
      <c r="D4883" s="45">
        <v>0.625</v>
      </c>
      <c r="E4883" s="45" t="s">
        <v>903</v>
      </c>
      <c r="F4883" s="54">
        <v>5</v>
      </c>
      <c r="G4883" s="52">
        <f t="shared" si="228"/>
        <v>2441</v>
      </c>
      <c r="H4883" s="45">
        <f t="shared" si="229"/>
        <v>1</v>
      </c>
      <c r="I4883" s="43">
        <f t="shared" si="230"/>
        <v>2</v>
      </c>
    </row>
    <row r="4884" spans="3:9" hidden="1" x14ac:dyDescent="0.25">
      <c r="C4884" s="53">
        <v>44534</v>
      </c>
      <c r="D4884" s="45">
        <v>0.65277777777777779</v>
      </c>
      <c r="E4884" s="45" t="s">
        <v>903</v>
      </c>
      <c r="F4884" s="54">
        <v>6</v>
      </c>
      <c r="G4884" s="52">
        <f t="shared" si="228"/>
        <v>2442</v>
      </c>
      <c r="H4884" s="45">
        <f t="shared" si="229"/>
        <v>3</v>
      </c>
      <c r="I4884" s="43">
        <f t="shared" si="230"/>
        <v>3</v>
      </c>
    </row>
    <row r="4885" spans="3:9" hidden="1" x14ac:dyDescent="0.25">
      <c r="C4885" s="53">
        <v>44534</v>
      </c>
      <c r="D4885" s="45">
        <v>0.65277777777777779</v>
      </c>
      <c r="E4885" s="45" t="s">
        <v>903</v>
      </c>
      <c r="F4885" s="54">
        <v>6</v>
      </c>
      <c r="G4885" s="52">
        <f t="shared" si="228"/>
        <v>2442</v>
      </c>
      <c r="H4885" s="45">
        <f t="shared" si="229"/>
        <v>2</v>
      </c>
      <c r="I4885" s="43">
        <f t="shared" si="230"/>
        <v>3</v>
      </c>
    </row>
    <row r="4886" spans="3:9" hidden="1" x14ac:dyDescent="0.25">
      <c r="C4886" s="53">
        <v>44534</v>
      </c>
      <c r="D4886" s="45">
        <v>0.65277777777777779</v>
      </c>
      <c r="E4886" s="45" t="s">
        <v>903</v>
      </c>
      <c r="F4886" s="54">
        <v>6</v>
      </c>
      <c r="G4886" s="52">
        <f t="shared" si="228"/>
        <v>2442</v>
      </c>
      <c r="H4886" s="45">
        <f t="shared" si="229"/>
        <v>1</v>
      </c>
      <c r="I4886" s="43">
        <f t="shared" si="230"/>
        <v>3</v>
      </c>
    </row>
    <row r="4887" spans="3:9" hidden="1" x14ac:dyDescent="0.25">
      <c r="C4887" s="53">
        <v>44534</v>
      </c>
      <c r="D4887" s="45">
        <v>0.68055555555555547</v>
      </c>
      <c r="E4887" s="45" t="s">
        <v>903</v>
      </c>
      <c r="F4887" s="54">
        <v>7</v>
      </c>
      <c r="G4887" s="52">
        <f t="shared" si="228"/>
        <v>2443</v>
      </c>
      <c r="H4887" s="45">
        <f t="shared" si="229"/>
        <v>3</v>
      </c>
      <c r="I4887" s="43">
        <f t="shared" si="230"/>
        <v>3</v>
      </c>
    </row>
    <row r="4888" spans="3:9" hidden="1" x14ac:dyDescent="0.25">
      <c r="C4888" s="53">
        <v>44534</v>
      </c>
      <c r="D4888" s="45">
        <v>0.68055555555555547</v>
      </c>
      <c r="E4888" s="45" t="s">
        <v>903</v>
      </c>
      <c r="F4888" s="54">
        <v>7</v>
      </c>
      <c r="G4888" s="52">
        <f t="shared" si="228"/>
        <v>2443</v>
      </c>
      <c r="H4888" s="45">
        <f t="shared" si="229"/>
        <v>2</v>
      </c>
      <c r="I4888" s="43">
        <f t="shared" si="230"/>
        <v>3</v>
      </c>
    </row>
    <row r="4889" spans="3:9" hidden="1" x14ac:dyDescent="0.25">
      <c r="C4889" s="53">
        <v>44534</v>
      </c>
      <c r="D4889" s="45">
        <v>0.68055555555555547</v>
      </c>
      <c r="E4889" s="45" t="s">
        <v>903</v>
      </c>
      <c r="F4889" s="54">
        <v>7</v>
      </c>
      <c r="G4889" s="52">
        <f t="shared" si="228"/>
        <v>2443</v>
      </c>
      <c r="H4889" s="45">
        <f t="shared" si="229"/>
        <v>1</v>
      </c>
      <c r="I4889" s="43">
        <f t="shared" si="230"/>
        <v>3</v>
      </c>
    </row>
    <row r="4890" spans="3:9" hidden="1" x14ac:dyDescent="0.25">
      <c r="C4890" s="53">
        <v>44534</v>
      </c>
      <c r="D4890" s="45">
        <v>0.70833333333333337</v>
      </c>
      <c r="E4890" s="45" t="s">
        <v>903</v>
      </c>
      <c r="F4890" s="54">
        <v>8</v>
      </c>
      <c r="G4890" s="52">
        <f t="shared" si="228"/>
        <v>2444</v>
      </c>
      <c r="H4890" s="45">
        <f t="shared" si="229"/>
        <v>3</v>
      </c>
      <c r="I4890" s="43">
        <f t="shared" si="230"/>
        <v>3</v>
      </c>
    </row>
    <row r="4891" spans="3:9" hidden="1" x14ac:dyDescent="0.25">
      <c r="C4891" s="53">
        <v>44534</v>
      </c>
      <c r="D4891" s="45">
        <v>0.70833333333333337</v>
      </c>
      <c r="E4891" s="45" t="s">
        <v>903</v>
      </c>
      <c r="F4891" s="54">
        <v>8</v>
      </c>
      <c r="G4891" s="52">
        <f t="shared" si="228"/>
        <v>2444</v>
      </c>
      <c r="H4891" s="45">
        <f t="shared" si="229"/>
        <v>2</v>
      </c>
      <c r="I4891" s="43">
        <f t="shared" si="230"/>
        <v>3</v>
      </c>
    </row>
    <row r="4892" spans="3:9" hidden="1" x14ac:dyDescent="0.25">
      <c r="C4892" s="53">
        <v>44534</v>
      </c>
      <c r="D4892" s="45">
        <v>0.70833333333333337</v>
      </c>
      <c r="E4892" s="45" t="s">
        <v>903</v>
      </c>
      <c r="F4892" s="54">
        <v>8</v>
      </c>
      <c r="G4892" s="52">
        <f t="shared" si="228"/>
        <v>2444</v>
      </c>
      <c r="H4892" s="45">
        <f t="shared" si="229"/>
        <v>1</v>
      </c>
      <c r="I4892" s="43">
        <f t="shared" si="230"/>
        <v>3</v>
      </c>
    </row>
    <row r="4893" spans="3:9" hidden="1" x14ac:dyDescent="0.25">
      <c r="C4893" s="53">
        <v>44534</v>
      </c>
      <c r="D4893" s="45">
        <v>0.73611111111111116</v>
      </c>
      <c r="E4893" s="45" t="s">
        <v>903</v>
      </c>
      <c r="F4893" s="54">
        <v>9</v>
      </c>
      <c r="G4893" s="52">
        <f t="shared" si="228"/>
        <v>2445</v>
      </c>
      <c r="H4893" s="45">
        <f t="shared" si="229"/>
        <v>3</v>
      </c>
      <c r="I4893" s="43">
        <f t="shared" si="230"/>
        <v>3</v>
      </c>
    </row>
    <row r="4894" spans="3:9" hidden="1" x14ac:dyDescent="0.25">
      <c r="C4894" s="53">
        <v>44534</v>
      </c>
      <c r="D4894" s="45">
        <v>0.73611111111111116</v>
      </c>
      <c r="E4894" s="45" t="s">
        <v>903</v>
      </c>
      <c r="F4894" s="54">
        <v>9</v>
      </c>
      <c r="G4894" s="52">
        <f t="shared" si="228"/>
        <v>2445</v>
      </c>
      <c r="H4894" s="45">
        <f t="shared" si="229"/>
        <v>2</v>
      </c>
      <c r="I4894" s="43">
        <f t="shared" si="230"/>
        <v>3</v>
      </c>
    </row>
    <row r="4895" spans="3:9" hidden="1" x14ac:dyDescent="0.25">
      <c r="C4895" s="53">
        <v>44534</v>
      </c>
      <c r="D4895" s="45">
        <v>0.73611111111111116</v>
      </c>
      <c r="E4895" s="45" t="s">
        <v>903</v>
      </c>
      <c r="F4895" s="54">
        <v>9</v>
      </c>
      <c r="G4895" s="52">
        <f t="shared" si="228"/>
        <v>2445</v>
      </c>
      <c r="H4895" s="45">
        <f t="shared" si="229"/>
        <v>1</v>
      </c>
      <c r="I4895" s="43">
        <f t="shared" si="230"/>
        <v>3</v>
      </c>
    </row>
    <row r="4896" spans="3:9" hidden="1" x14ac:dyDescent="0.25">
      <c r="C4896" s="53">
        <v>44541</v>
      </c>
      <c r="D4896" s="45">
        <v>0.57291666666666663</v>
      </c>
      <c r="E4896" s="45" t="s">
        <v>898</v>
      </c>
      <c r="F4896" s="54">
        <v>3</v>
      </c>
      <c r="G4896" s="52">
        <f t="shared" si="228"/>
        <v>2446</v>
      </c>
      <c r="H4896" s="45">
        <f t="shared" si="229"/>
        <v>3</v>
      </c>
      <c r="I4896" s="43">
        <f t="shared" si="230"/>
        <v>3</v>
      </c>
    </row>
    <row r="4897" spans="3:9" hidden="1" x14ac:dyDescent="0.25">
      <c r="C4897" s="53">
        <v>44541</v>
      </c>
      <c r="D4897" s="45">
        <v>0.57291666666666663</v>
      </c>
      <c r="E4897" s="45" t="s">
        <v>898</v>
      </c>
      <c r="F4897" s="54">
        <v>3</v>
      </c>
      <c r="G4897" s="52">
        <f t="shared" si="228"/>
        <v>2446</v>
      </c>
      <c r="H4897" s="45">
        <f t="shared" si="229"/>
        <v>2</v>
      </c>
      <c r="I4897" s="43">
        <f t="shared" si="230"/>
        <v>3</v>
      </c>
    </row>
    <row r="4898" spans="3:9" hidden="1" x14ac:dyDescent="0.25">
      <c r="C4898" s="53">
        <v>44541</v>
      </c>
      <c r="D4898" s="45">
        <v>0.57291666666666663</v>
      </c>
      <c r="E4898" s="45" t="s">
        <v>898</v>
      </c>
      <c r="F4898" s="54">
        <v>3</v>
      </c>
      <c r="G4898" s="52">
        <f t="shared" si="228"/>
        <v>2446</v>
      </c>
      <c r="H4898" s="45">
        <f t="shared" si="229"/>
        <v>1</v>
      </c>
      <c r="I4898" s="43">
        <f t="shared" si="230"/>
        <v>3</v>
      </c>
    </row>
    <row r="4899" spans="3:9" x14ac:dyDescent="0.25">
      <c r="C4899" s="53">
        <v>44541</v>
      </c>
      <c r="D4899" s="45">
        <v>0.61111111111111105</v>
      </c>
      <c r="E4899" s="45" t="s">
        <v>898</v>
      </c>
      <c r="F4899" s="54">
        <v>4</v>
      </c>
      <c r="G4899" s="52">
        <f t="shared" si="228"/>
        <v>2447</v>
      </c>
      <c r="H4899" s="45">
        <f t="shared" si="229"/>
        <v>2</v>
      </c>
      <c r="I4899" s="43">
        <f t="shared" si="230"/>
        <v>2</v>
      </c>
    </row>
    <row r="4900" spans="3:9" x14ac:dyDescent="0.25">
      <c r="C4900" s="53">
        <v>44541</v>
      </c>
      <c r="D4900" s="45">
        <v>0.61111111111111105</v>
      </c>
      <c r="E4900" s="45" t="s">
        <v>898</v>
      </c>
      <c r="F4900" s="54">
        <v>4</v>
      </c>
      <c r="G4900" s="52">
        <f t="shared" si="228"/>
        <v>2447</v>
      </c>
      <c r="H4900" s="45">
        <f t="shared" si="229"/>
        <v>1</v>
      </c>
      <c r="I4900" s="43">
        <f t="shared" si="230"/>
        <v>2</v>
      </c>
    </row>
    <row r="4901" spans="3:9" hidden="1" x14ac:dyDescent="0.25">
      <c r="C4901" s="53">
        <v>44541</v>
      </c>
      <c r="D4901" s="45">
        <v>0.65277777777777779</v>
      </c>
      <c r="E4901" s="45" t="s">
        <v>898</v>
      </c>
      <c r="F4901" s="54">
        <v>6</v>
      </c>
      <c r="G4901" s="52">
        <f t="shared" si="228"/>
        <v>2448</v>
      </c>
      <c r="H4901" s="45">
        <f t="shared" si="229"/>
        <v>3</v>
      </c>
      <c r="I4901" s="43">
        <f t="shared" si="230"/>
        <v>3</v>
      </c>
    </row>
    <row r="4902" spans="3:9" hidden="1" x14ac:dyDescent="0.25">
      <c r="C4902" s="53">
        <v>44541</v>
      </c>
      <c r="D4902" s="45">
        <v>0.65277777777777779</v>
      </c>
      <c r="E4902" s="45" t="s">
        <v>898</v>
      </c>
      <c r="F4902" s="54">
        <v>6</v>
      </c>
      <c r="G4902" s="52">
        <f t="shared" si="228"/>
        <v>2448</v>
      </c>
      <c r="H4902" s="45">
        <f t="shared" si="229"/>
        <v>2</v>
      </c>
      <c r="I4902" s="43">
        <f t="shared" si="230"/>
        <v>3</v>
      </c>
    </row>
    <row r="4903" spans="3:9" hidden="1" x14ac:dyDescent="0.25">
      <c r="C4903" s="53">
        <v>44541</v>
      </c>
      <c r="D4903" s="45">
        <v>0.65277777777777779</v>
      </c>
      <c r="E4903" s="45" t="s">
        <v>898</v>
      </c>
      <c r="F4903" s="54">
        <v>6</v>
      </c>
      <c r="G4903" s="52">
        <f t="shared" si="228"/>
        <v>2448</v>
      </c>
      <c r="H4903" s="45">
        <f t="shared" si="229"/>
        <v>1</v>
      </c>
      <c r="I4903" s="43">
        <f t="shared" si="230"/>
        <v>3</v>
      </c>
    </row>
    <row r="4904" spans="3:9" hidden="1" x14ac:dyDescent="0.25">
      <c r="C4904" s="53">
        <v>44541</v>
      </c>
      <c r="D4904" s="45">
        <v>0.68055555555555547</v>
      </c>
      <c r="E4904" s="45" t="s">
        <v>898</v>
      </c>
      <c r="F4904" s="54">
        <v>7</v>
      </c>
      <c r="G4904" s="52">
        <f t="shared" si="228"/>
        <v>2449</v>
      </c>
      <c r="H4904" s="45">
        <f t="shared" si="229"/>
        <v>3</v>
      </c>
      <c r="I4904" s="43">
        <f t="shared" si="230"/>
        <v>3</v>
      </c>
    </row>
    <row r="4905" spans="3:9" hidden="1" x14ac:dyDescent="0.25">
      <c r="C4905" s="53">
        <v>44541</v>
      </c>
      <c r="D4905" s="45">
        <v>0.68055555555555547</v>
      </c>
      <c r="E4905" s="45" t="s">
        <v>898</v>
      </c>
      <c r="F4905" s="54">
        <v>7</v>
      </c>
      <c r="G4905" s="52">
        <f t="shared" si="228"/>
        <v>2449</v>
      </c>
      <c r="H4905" s="45">
        <f t="shared" si="229"/>
        <v>2</v>
      </c>
      <c r="I4905" s="43">
        <f t="shared" si="230"/>
        <v>3</v>
      </c>
    </row>
    <row r="4906" spans="3:9" hidden="1" x14ac:dyDescent="0.25">
      <c r="C4906" s="53">
        <v>44541</v>
      </c>
      <c r="D4906" s="45">
        <v>0.68055555555555547</v>
      </c>
      <c r="E4906" s="45" t="s">
        <v>898</v>
      </c>
      <c r="F4906" s="54">
        <v>7</v>
      </c>
      <c r="G4906" s="52">
        <f t="shared" si="228"/>
        <v>2449</v>
      </c>
      <c r="H4906" s="45">
        <f t="shared" si="229"/>
        <v>1</v>
      </c>
      <c r="I4906" s="43">
        <f t="shared" si="230"/>
        <v>3</v>
      </c>
    </row>
    <row r="4907" spans="3:9" hidden="1" x14ac:dyDescent="0.25">
      <c r="C4907" s="53">
        <v>44541</v>
      </c>
      <c r="D4907" s="45">
        <v>0.70833333333333337</v>
      </c>
      <c r="E4907" s="45" t="s">
        <v>898</v>
      </c>
      <c r="F4907" s="54">
        <v>8</v>
      </c>
      <c r="G4907" s="52">
        <f t="shared" si="228"/>
        <v>2450</v>
      </c>
      <c r="H4907" s="45">
        <f t="shared" si="229"/>
        <v>3</v>
      </c>
      <c r="I4907" s="43">
        <f t="shared" si="230"/>
        <v>3</v>
      </c>
    </row>
    <row r="4908" spans="3:9" hidden="1" x14ac:dyDescent="0.25">
      <c r="C4908" s="53">
        <v>44541</v>
      </c>
      <c r="D4908" s="45">
        <v>0.70833333333333337</v>
      </c>
      <c r="E4908" s="45" t="s">
        <v>898</v>
      </c>
      <c r="F4908" s="54">
        <v>8</v>
      </c>
      <c r="G4908" s="52">
        <f t="shared" si="228"/>
        <v>2450</v>
      </c>
      <c r="H4908" s="45">
        <f t="shared" si="229"/>
        <v>2</v>
      </c>
      <c r="I4908" s="43">
        <f t="shared" si="230"/>
        <v>3</v>
      </c>
    </row>
    <row r="4909" spans="3:9" hidden="1" x14ac:dyDescent="0.25">
      <c r="C4909" s="53">
        <v>44541</v>
      </c>
      <c r="D4909" s="45">
        <v>0.70833333333333337</v>
      </c>
      <c r="E4909" s="45" t="s">
        <v>898</v>
      </c>
      <c r="F4909" s="54">
        <v>8</v>
      </c>
      <c r="G4909" s="52">
        <f t="shared" si="228"/>
        <v>2450</v>
      </c>
      <c r="H4909" s="45">
        <f t="shared" si="229"/>
        <v>1</v>
      </c>
      <c r="I4909" s="43">
        <f t="shared" si="230"/>
        <v>3</v>
      </c>
    </row>
    <row r="4910" spans="3:9" hidden="1" x14ac:dyDescent="0.25">
      <c r="C4910" s="53">
        <v>44548</v>
      </c>
      <c r="D4910" s="45">
        <v>0.57986111111111105</v>
      </c>
      <c r="E4910" s="45" t="s">
        <v>898</v>
      </c>
      <c r="F4910" s="54">
        <v>3</v>
      </c>
      <c r="G4910" s="52">
        <f t="shared" si="228"/>
        <v>2451</v>
      </c>
      <c r="H4910" s="45">
        <f t="shared" si="229"/>
        <v>3</v>
      </c>
      <c r="I4910" s="43">
        <f t="shared" si="230"/>
        <v>3</v>
      </c>
    </row>
    <row r="4911" spans="3:9" hidden="1" x14ac:dyDescent="0.25">
      <c r="C4911" s="53">
        <v>44548</v>
      </c>
      <c r="D4911" s="45">
        <v>0.57986111111111105</v>
      </c>
      <c r="E4911" s="45" t="s">
        <v>898</v>
      </c>
      <c r="F4911" s="54">
        <v>3</v>
      </c>
      <c r="G4911" s="52">
        <f t="shared" si="228"/>
        <v>2451</v>
      </c>
      <c r="H4911" s="45">
        <f t="shared" si="229"/>
        <v>2</v>
      </c>
      <c r="I4911" s="43">
        <f t="shared" si="230"/>
        <v>3</v>
      </c>
    </row>
    <row r="4912" spans="3:9" hidden="1" x14ac:dyDescent="0.25">
      <c r="C4912" s="53">
        <v>44548</v>
      </c>
      <c r="D4912" s="45">
        <v>0.57986111111111105</v>
      </c>
      <c r="E4912" s="45" t="s">
        <v>898</v>
      </c>
      <c r="F4912" s="54">
        <v>3</v>
      </c>
      <c r="G4912" s="52">
        <f t="shared" si="228"/>
        <v>2451</v>
      </c>
      <c r="H4912" s="45">
        <f t="shared" si="229"/>
        <v>1</v>
      </c>
      <c r="I4912" s="43">
        <f t="shared" si="230"/>
        <v>3</v>
      </c>
    </row>
    <row r="4913" spans="3:9" hidden="1" x14ac:dyDescent="0.25">
      <c r="C4913" s="53">
        <v>44548</v>
      </c>
      <c r="D4913" s="45">
        <v>0.65277777777777779</v>
      </c>
      <c r="E4913" s="45" t="s">
        <v>898</v>
      </c>
      <c r="F4913" s="54">
        <v>6</v>
      </c>
      <c r="G4913" s="52">
        <f t="shared" si="228"/>
        <v>2452</v>
      </c>
      <c r="H4913" s="45">
        <f t="shared" si="229"/>
        <v>3</v>
      </c>
      <c r="I4913" s="43">
        <f t="shared" si="230"/>
        <v>3</v>
      </c>
    </row>
    <row r="4914" spans="3:9" hidden="1" x14ac:dyDescent="0.25">
      <c r="C4914" s="53">
        <v>44548</v>
      </c>
      <c r="D4914" s="45">
        <v>0.65277777777777779</v>
      </c>
      <c r="E4914" s="45" t="s">
        <v>898</v>
      </c>
      <c r="F4914" s="54">
        <v>6</v>
      </c>
      <c r="G4914" s="52">
        <f t="shared" si="228"/>
        <v>2452</v>
      </c>
      <c r="H4914" s="45">
        <f t="shared" si="229"/>
        <v>2</v>
      </c>
      <c r="I4914" s="43">
        <f t="shared" si="230"/>
        <v>3</v>
      </c>
    </row>
    <row r="4915" spans="3:9" hidden="1" x14ac:dyDescent="0.25">
      <c r="C4915" s="53">
        <v>44548</v>
      </c>
      <c r="D4915" s="45">
        <v>0.65277777777777779</v>
      </c>
      <c r="E4915" s="45" t="s">
        <v>898</v>
      </c>
      <c r="F4915" s="54">
        <v>6</v>
      </c>
      <c r="G4915" s="52">
        <f t="shared" si="228"/>
        <v>2452</v>
      </c>
      <c r="H4915" s="45">
        <f t="shared" si="229"/>
        <v>1</v>
      </c>
      <c r="I4915" s="43">
        <f t="shared" si="230"/>
        <v>3</v>
      </c>
    </row>
    <row r="4916" spans="3:9" hidden="1" x14ac:dyDescent="0.25">
      <c r="C4916" s="53">
        <v>44548</v>
      </c>
      <c r="D4916" s="45">
        <v>0.68055555555555547</v>
      </c>
      <c r="E4916" s="45" t="s">
        <v>898</v>
      </c>
      <c r="F4916" s="54">
        <v>7</v>
      </c>
      <c r="G4916" s="52">
        <f t="shared" si="228"/>
        <v>2453</v>
      </c>
      <c r="H4916" s="45">
        <f t="shared" si="229"/>
        <v>3</v>
      </c>
      <c r="I4916" s="43">
        <f t="shared" si="230"/>
        <v>3</v>
      </c>
    </row>
    <row r="4917" spans="3:9" hidden="1" x14ac:dyDescent="0.25">
      <c r="C4917" s="53">
        <v>44548</v>
      </c>
      <c r="D4917" s="45">
        <v>0.68055555555555547</v>
      </c>
      <c r="E4917" s="45" t="s">
        <v>898</v>
      </c>
      <c r="F4917" s="54">
        <v>7</v>
      </c>
      <c r="G4917" s="52">
        <f t="shared" si="228"/>
        <v>2453</v>
      </c>
      <c r="H4917" s="45">
        <f t="shared" si="229"/>
        <v>2</v>
      </c>
      <c r="I4917" s="43">
        <f t="shared" si="230"/>
        <v>3</v>
      </c>
    </row>
    <row r="4918" spans="3:9" hidden="1" x14ac:dyDescent="0.25">
      <c r="C4918" s="53">
        <v>44548</v>
      </c>
      <c r="D4918" s="45">
        <v>0.68055555555555547</v>
      </c>
      <c r="E4918" s="45" t="s">
        <v>898</v>
      </c>
      <c r="F4918" s="54">
        <v>7</v>
      </c>
      <c r="G4918" s="52">
        <f t="shared" si="228"/>
        <v>2453</v>
      </c>
      <c r="H4918" s="45">
        <f t="shared" si="229"/>
        <v>1</v>
      </c>
      <c r="I4918" s="43">
        <f t="shared" si="230"/>
        <v>3</v>
      </c>
    </row>
    <row r="4919" spans="3:9" hidden="1" x14ac:dyDescent="0.25">
      <c r="C4919" s="53">
        <v>44548</v>
      </c>
      <c r="D4919" s="45">
        <v>0.70833333333333337</v>
      </c>
      <c r="E4919" s="45" t="s">
        <v>898</v>
      </c>
      <c r="F4919" s="54">
        <v>8</v>
      </c>
      <c r="G4919" s="52">
        <f t="shared" si="228"/>
        <v>2454</v>
      </c>
      <c r="H4919" s="45">
        <f t="shared" si="229"/>
        <v>3</v>
      </c>
      <c r="I4919" s="43">
        <f t="shared" si="230"/>
        <v>3</v>
      </c>
    </row>
    <row r="4920" spans="3:9" hidden="1" x14ac:dyDescent="0.25">
      <c r="C4920" s="53">
        <v>44548</v>
      </c>
      <c r="D4920" s="45">
        <v>0.70833333333333337</v>
      </c>
      <c r="E4920" s="45" t="s">
        <v>898</v>
      </c>
      <c r="F4920" s="54">
        <v>8</v>
      </c>
      <c r="G4920" s="52">
        <f t="shared" si="228"/>
        <v>2454</v>
      </c>
      <c r="H4920" s="45">
        <f t="shared" si="229"/>
        <v>2</v>
      </c>
      <c r="I4920" s="43">
        <f t="shared" si="230"/>
        <v>3</v>
      </c>
    </row>
    <row r="4921" spans="3:9" hidden="1" x14ac:dyDescent="0.25">
      <c r="C4921" s="53">
        <v>44548</v>
      </c>
      <c r="D4921" s="45">
        <v>0.70833333333333337</v>
      </c>
      <c r="E4921" s="45" t="s">
        <v>898</v>
      </c>
      <c r="F4921" s="54">
        <v>8</v>
      </c>
      <c r="G4921" s="52">
        <f t="shared" si="228"/>
        <v>2454</v>
      </c>
      <c r="H4921" s="45">
        <f t="shared" si="229"/>
        <v>1</v>
      </c>
      <c r="I4921" s="43">
        <f t="shared" si="230"/>
        <v>3</v>
      </c>
    </row>
    <row r="4922" spans="3:9" hidden="1" x14ac:dyDescent="0.25">
      <c r="C4922" s="53">
        <v>44548</v>
      </c>
      <c r="D4922" s="45">
        <v>0.73611111111111116</v>
      </c>
      <c r="E4922" s="45" t="s">
        <v>898</v>
      </c>
      <c r="F4922" s="54">
        <v>9</v>
      </c>
      <c r="G4922" s="52">
        <f t="shared" si="228"/>
        <v>2455</v>
      </c>
      <c r="H4922" s="45">
        <f t="shared" si="229"/>
        <v>3</v>
      </c>
      <c r="I4922" s="43">
        <f t="shared" si="230"/>
        <v>3</v>
      </c>
    </row>
    <row r="4923" spans="3:9" hidden="1" x14ac:dyDescent="0.25">
      <c r="C4923" s="53">
        <v>44548</v>
      </c>
      <c r="D4923" s="45">
        <v>0.73611111111111116</v>
      </c>
      <c r="E4923" s="45" t="s">
        <v>898</v>
      </c>
      <c r="F4923" s="54">
        <v>9</v>
      </c>
      <c r="G4923" s="52">
        <f t="shared" si="228"/>
        <v>2455</v>
      </c>
      <c r="H4923" s="45">
        <f t="shared" si="229"/>
        <v>2</v>
      </c>
      <c r="I4923" s="43">
        <f t="shared" si="230"/>
        <v>3</v>
      </c>
    </row>
    <row r="4924" spans="3:9" hidden="1" x14ac:dyDescent="0.25">
      <c r="C4924" s="53">
        <v>44548</v>
      </c>
      <c r="D4924" s="45">
        <v>0.73611111111111116</v>
      </c>
      <c r="E4924" s="45" t="s">
        <v>898</v>
      </c>
      <c r="F4924" s="54">
        <v>9</v>
      </c>
      <c r="G4924" s="52">
        <f t="shared" si="228"/>
        <v>2455</v>
      </c>
      <c r="H4924" s="45">
        <f t="shared" si="229"/>
        <v>1</v>
      </c>
      <c r="I4924" s="43">
        <f t="shared" si="230"/>
        <v>3</v>
      </c>
    </row>
    <row r="4925" spans="3:9" hidden="1" x14ac:dyDescent="0.25">
      <c r="C4925" s="53">
        <v>44556</v>
      </c>
      <c r="D4925" s="45">
        <v>0.65972222222222221</v>
      </c>
      <c r="E4925" s="45" t="s">
        <v>261</v>
      </c>
      <c r="F4925" s="54">
        <v>6</v>
      </c>
      <c r="G4925" s="52">
        <f t="shared" si="228"/>
        <v>2456</v>
      </c>
      <c r="H4925" s="45">
        <f t="shared" si="229"/>
        <v>3</v>
      </c>
      <c r="I4925" s="43">
        <f t="shared" si="230"/>
        <v>3</v>
      </c>
    </row>
    <row r="4926" spans="3:9" hidden="1" x14ac:dyDescent="0.25">
      <c r="C4926" s="53">
        <v>44556</v>
      </c>
      <c r="D4926" s="45">
        <v>0.65972222222222221</v>
      </c>
      <c r="E4926" s="45" t="s">
        <v>261</v>
      </c>
      <c r="F4926" s="54">
        <v>6</v>
      </c>
      <c r="G4926" s="52">
        <f t="shared" si="228"/>
        <v>2456</v>
      </c>
      <c r="H4926" s="45">
        <f t="shared" si="229"/>
        <v>2</v>
      </c>
      <c r="I4926" s="43">
        <f t="shared" si="230"/>
        <v>3</v>
      </c>
    </row>
    <row r="4927" spans="3:9" hidden="1" x14ac:dyDescent="0.25">
      <c r="C4927" s="53">
        <v>44556</v>
      </c>
      <c r="D4927" s="45">
        <v>0.65972222222222221</v>
      </c>
      <c r="E4927" s="45" t="s">
        <v>261</v>
      </c>
      <c r="F4927" s="54">
        <v>6</v>
      </c>
      <c r="G4927" s="52">
        <f t="shared" si="228"/>
        <v>2456</v>
      </c>
      <c r="H4927" s="45">
        <f t="shared" si="229"/>
        <v>1</v>
      </c>
      <c r="I4927" s="43">
        <f t="shared" si="230"/>
        <v>3</v>
      </c>
    </row>
    <row r="4928" spans="3:9" hidden="1" x14ac:dyDescent="0.25">
      <c r="C4928" s="53">
        <v>44556</v>
      </c>
      <c r="D4928" s="45">
        <v>0.6875</v>
      </c>
      <c r="E4928" s="45" t="s">
        <v>261</v>
      </c>
      <c r="F4928" s="54">
        <v>7</v>
      </c>
      <c r="G4928" s="52">
        <f t="shared" si="228"/>
        <v>2457</v>
      </c>
      <c r="H4928" s="45">
        <f t="shared" si="229"/>
        <v>3</v>
      </c>
      <c r="I4928" s="43">
        <f t="shared" si="230"/>
        <v>3</v>
      </c>
    </row>
    <row r="4929" spans="3:9" hidden="1" x14ac:dyDescent="0.25">
      <c r="C4929" s="53">
        <v>44556</v>
      </c>
      <c r="D4929" s="45">
        <v>0.6875</v>
      </c>
      <c r="E4929" s="45" t="s">
        <v>261</v>
      </c>
      <c r="F4929" s="54">
        <v>7</v>
      </c>
      <c r="G4929" s="52">
        <f t="shared" si="228"/>
        <v>2457</v>
      </c>
      <c r="H4929" s="45">
        <f t="shared" si="229"/>
        <v>2</v>
      </c>
      <c r="I4929" s="43">
        <f t="shared" si="230"/>
        <v>3</v>
      </c>
    </row>
    <row r="4930" spans="3:9" hidden="1" x14ac:dyDescent="0.25">
      <c r="C4930" s="53">
        <v>44556</v>
      </c>
      <c r="D4930" s="45">
        <v>0.6875</v>
      </c>
      <c r="E4930" s="45" t="s">
        <v>261</v>
      </c>
      <c r="F4930" s="54">
        <v>7</v>
      </c>
      <c r="G4930" s="52">
        <f t="shared" si="228"/>
        <v>2457</v>
      </c>
      <c r="H4930" s="45">
        <f t="shared" si="229"/>
        <v>1</v>
      </c>
      <c r="I4930" s="43">
        <f t="shared" si="230"/>
        <v>3</v>
      </c>
    </row>
    <row r="4931" spans="3:9" hidden="1" x14ac:dyDescent="0.25">
      <c r="C4931" s="53">
        <v>44556</v>
      </c>
      <c r="D4931" s="45">
        <v>0.71527777777777779</v>
      </c>
      <c r="E4931" s="45" t="s">
        <v>261</v>
      </c>
      <c r="F4931" s="54">
        <v>8</v>
      </c>
      <c r="G4931" s="52">
        <f t="shared" si="228"/>
        <v>2458</v>
      </c>
      <c r="H4931" s="45">
        <f t="shared" si="229"/>
        <v>3</v>
      </c>
      <c r="I4931" s="43">
        <f t="shared" si="230"/>
        <v>3</v>
      </c>
    </row>
    <row r="4932" spans="3:9" hidden="1" x14ac:dyDescent="0.25">
      <c r="C4932" s="53">
        <v>44556</v>
      </c>
      <c r="D4932" s="45">
        <v>0.71527777777777779</v>
      </c>
      <c r="E4932" s="45" t="s">
        <v>261</v>
      </c>
      <c r="F4932" s="54">
        <v>8</v>
      </c>
      <c r="G4932" s="52">
        <f t="shared" si="228"/>
        <v>2458</v>
      </c>
      <c r="H4932" s="45">
        <f t="shared" si="229"/>
        <v>2</v>
      </c>
      <c r="I4932" s="43">
        <f t="shared" si="230"/>
        <v>3</v>
      </c>
    </row>
    <row r="4933" spans="3:9" hidden="1" x14ac:dyDescent="0.25">
      <c r="C4933" s="53">
        <v>44556</v>
      </c>
      <c r="D4933" s="45">
        <v>0.71527777777777779</v>
      </c>
      <c r="E4933" s="45" t="s">
        <v>261</v>
      </c>
      <c r="F4933" s="54">
        <v>8</v>
      </c>
      <c r="G4933" s="52">
        <f t="shared" ref="G4933:G4996" si="231">IF(AND(C4933=C4932,F4933=F4932),G4932,G4932+1)</f>
        <v>2458</v>
      </c>
      <c r="H4933" s="45">
        <f t="shared" si="229"/>
        <v>1</v>
      </c>
      <c r="I4933" s="43">
        <f t="shared" si="230"/>
        <v>3</v>
      </c>
    </row>
    <row r="4934" spans="3:9" hidden="1" x14ac:dyDescent="0.25">
      <c r="C4934" s="53">
        <v>44556</v>
      </c>
      <c r="D4934" s="45">
        <v>0.74305555555555547</v>
      </c>
      <c r="E4934" s="45" t="s">
        <v>261</v>
      </c>
      <c r="F4934" s="54">
        <v>9</v>
      </c>
      <c r="G4934" s="52">
        <f t="shared" si="231"/>
        <v>2459</v>
      </c>
      <c r="H4934" s="45">
        <f t="shared" ref="H4934:H4997" si="232">IF(G4934=G4936,3,IF(G4934=G4935,2,1))</f>
        <v>3</v>
      </c>
      <c r="I4934" s="43">
        <f t="shared" ref="I4934:I4997" si="233">IF(H4932=3,3,IF(H4933=3,3,IF(H4933=2,2,H4934)))</f>
        <v>3</v>
      </c>
    </row>
    <row r="4935" spans="3:9" hidden="1" x14ac:dyDescent="0.25">
      <c r="C4935" s="53">
        <v>44556</v>
      </c>
      <c r="D4935" s="45">
        <v>0.74305555555555547</v>
      </c>
      <c r="E4935" s="45" t="s">
        <v>261</v>
      </c>
      <c r="F4935" s="54">
        <v>9</v>
      </c>
      <c r="G4935" s="52">
        <f t="shared" si="231"/>
        <v>2459</v>
      </c>
      <c r="H4935" s="45">
        <f t="shared" si="232"/>
        <v>2</v>
      </c>
      <c r="I4935" s="43">
        <f t="shared" si="233"/>
        <v>3</v>
      </c>
    </row>
    <row r="4936" spans="3:9" hidden="1" x14ac:dyDescent="0.25">
      <c r="C4936" s="53">
        <v>44556</v>
      </c>
      <c r="D4936" s="45">
        <v>0.74305555555555547</v>
      </c>
      <c r="E4936" s="45" t="s">
        <v>261</v>
      </c>
      <c r="F4936" s="54">
        <v>9</v>
      </c>
      <c r="G4936" s="52">
        <f t="shared" si="231"/>
        <v>2459</v>
      </c>
      <c r="H4936" s="45">
        <f t="shared" si="232"/>
        <v>1</v>
      </c>
      <c r="I4936" s="43">
        <f t="shared" si="233"/>
        <v>3</v>
      </c>
    </row>
    <row r="4937" spans="3:9" hidden="1" x14ac:dyDescent="0.25">
      <c r="C4937" s="53">
        <v>44562</v>
      </c>
      <c r="D4937" s="45">
        <v>0.625</v>
      </c>
      <c r="E4937" s="45" t="s">
        <v>898</v>
      </c>
      <c r="F4937" s="54">
        <v>5</v>
      </c>
      <c r="G4937" s="52">
        <f t="shared" si="231"/>
        <v>2460</v>
      </c>
      <c r="H4937" s="45">
        <f t="shared" si="232"/>
        <v>3</v>
      </c>
      <c r="I4937" s="43">
        <f t="shared" si="233"/>
        <v>3</v>
      </c>
    </row>
    <row r="4938" spans="3:9" hidden="1" x14ac:dyDescent="0.25">
      <c r="C4938" s="53">
        <v>44562</v>
      </c>
      <c r="D4938" s="45">
        <v>0.625</v>
      </c>
      <c r="E4938" s="45" t="s">
        <v>898</v>
      </c>
      <c r="F4938" s="54">
        <v>5</v>
      </c>
      <c r="G4938" s="52">
        <f t="shared" si="231"/>
        <v>2460</v>
      </c>
      <c r="H4938" s="45">
        <f t="shared" si="232"/>
        <v>2</v>
      </c>
      <c r="I4938" s="43">
        <f t="shared" si="233"/>
        <v>3</v>
      </c>
    </row>
    <row r="4939" spans="3:9" hidden="1" x14ac:dyDescent="0.25">
      <c r="C4939" s="53">
        <v>44562</v>
      </c>
      <c r="D4939" s="45">
        <v>0.625</v>
      </c>
      <c r="E4939" s="45" t="s">
        <v>898</v>
      </c>
      <c r="F4939" s="54">
        <v>5</v>
      </c>
      <c r="G4939" s="52">
        <f t="shared" si="231"/>
        <v>2460</v>
      </c>
      <c r="H4939" s="45">
        <f t="shared" si="232"/>
        <v>1</v>
      </c>
      <c r="I4939" s="43">
        <f t="shared" si="233"/>
        <v>3</v>
      </c>
    </row>
    <row r="4940" spans="3:9" hidden="1" x14ac:dyDescent="0.25">
      <c r="C4940" s="53">
        <v>44562</v>
      </c>
      <c r="D4940" s="45">
        <v>0.68055555555555547</v>
      </c>
      <c r="E4940" s="45" t="s">
        <v>898</v>
      </c>
      <c r="F4940" s="54">
        <v>7</v>
      </c>
      <c r="G4940" s="52">
        <f t="shared" si="231"/>
        <v>2461</v>
      </c>
      <c r="H4940" s="45">
        <f t="shared" si="232"/>
        <v>3</v>
      </c>
      <c r="I4940" s="43">
        <f t="shared" si="233"/>
        <v>3</v>
      </c>
    </row>
    <row r="4941" spans="3:9" hidden="1" x14ac:dyDescent="0.25">
      <c r="C4941" s="53">
        <v>44562</v>
      </c>
      <c r="D4941" s="45">
        <v>0.68055555555555547</v>
      </c>
      <c r="E4941" s="45" t="s">
        <v>898</v>
      </c>
      <c r="F4941" s="54">
        <v>7</v>
      </c>
      <c r="G4941" s="52">
        <f t="shared" si="231"/>
        <v>2461</v>
      </c>
      <c r="H4941" s="45">
        <f t="shared" si="232"/>
        <v>2</v>
      </c>
      <c r="I4941" s="43">
        <f t="shared" si="233"/>
        <v>3</v>
      </c>
    </row>
    <row r="4942" spans="3:9" hidden="1" x14ac:dyDescent="0.25">
      <c r="C4942" s="53">
        <v>44562</v>
      </c>
      <c r="D4942" s="45">
        <v>0.68055555555555547</v>
      </c>
      <c r="E4942" s="45" t="s">
        <v>898</v>
      </c>
      <c r="F4942" s="54">
        <v>7</v>
      </c>
      <c r="G4942" s="52">
        <f t="shared" si="231"/>
        <v>2461</v>
      </c>
      <c r="H4942" s="45">
        <f t="shared" si="232"/>
        <v>1</v>
      </c>
      <c r="I4942" s="43">
        <f t="shared" si="233"/>
        <v>3</v>
      </c>
    </row>
    <row r="4943" spans="3:9" hidden="1" x14ac:dyDescent="0.25">
      <c r="C4943" s="53">
        <v>44562</v>
      </c>
      <c r="D4943" s="45">
        <v>0.70833333333333337</v>
      </c>
      <c r="E4943" s="45" t="s">
        <v>898</v>
      </c>
      <c r="F4943" s="54">
        <v>8</v>
      </c>
      <c r="G4943" s="52">
        <f t="shared" si="231"/>
        <v>2462</v>
      </c>
      <c r="H4943" s="45">
        <f t="shared" si="232"/>
        <v>3</v>
      </c>
      <c r="I4943" s="43">
        <f t="shared" si="233"/>
        <v>3</v>
      </c>
    </row>
    <row r="4944" spans="3:9" hidden="1" x14ac:dyDescent="0.25">
      <c r="C4944" s="53">
        <v>44562</v>
      </c>
      <c r="D4944" s="45">
        <v>0.70833333333333337</v>
      </c>
      <c r="E4944" s="45" t="s">
        <v>898</v>
      </c>
      <c r="F4944" s="54">
        <v>8</v>
      </c>
      <c r="G4944" s="52">
        <f t="shared" si="231"/>
        <v>2462</v>
      </c>
      <c r="H4944" s="45">
        <f t="shared" si="232"/>
        <v>2</v>
      </c>
      <c r="I4944" s="43">
        <f t="shared" si="233"/>
        <v>3</v>
      </c>
    </row>
    <row r="4945" spans="3:9" hidden="1" x14ac:dyDescent="0.25">
      <c r="C4945" s="53">
        <v>44562</v>
      </c>
      <c r="D4945" s="45">
        <v>0.70833333333333337</v>
      </c>
      <c r="E4945" s="45" t="s">
        <v>898</v>
      </c>
      <c r="F4945" s="54">
        <v>8</v>
      </c>
      <c r="G4945" s="52">
        <f t="shared" si="231"/>
        <v>2462</v>
      </c>
      <c r="H4945" s="45">
        <f t="shared" si="232"/>
        <v>1</v>
      </c>
      <c r="I4945" s="43">
        <f t="shared" si="233"/>
        <v>3</v>
      </c>
    </row>
    <row r="4946" spans="3:9" hidden="1" x14ac:dyDescent="0.25">
      <c r="C4946" s="53">
        <v>44562</v>
      </c>
      <c r="D4946" s="45">
        <v>0.73611111111111116</v>
      </c>
      <c r="E4946" s="45" t="s">
        <v>898</v>
      </c>
      <c r="F4946" s="54">
        <v>9</v>
      </c>
      <c r="G4946" s="52">
        <f t="shared" si="231"/>
        <v>2463</v>
      </c>
      <c r="H4946" s="45">
        <f t="shared" si="232"/>
        <v>3</v>
      </c>
      <c r="I4946" s="43">
        <f t="shared" si="233"/>
        <v>3</v>
      </c>
    </row>
    <row r="4947" spans="3:9" hidden="1" x14ac:dyDescent="0.25">
      <c r="C4947" s="53">
        <v>44562</v>
      </c>
      <c r="D4947" s="45">
        <v>0.73611111111111116</v>
      </c>
      <c r="E4947" s="45" t="s">
        <v>898</v>
      </c>
      <c r="F4947" s="54">
        <v>9</v>
      </c>
      <c r="G4947" s="52">
        <f t="shared" si="231"/>
        <v>2463</v>
      </c>
      <c r="H4947" s="45">
        <f t="shared" si="232"/>
        <v>2</v>
      </c>
      <c r="I4947" s="43">
        <f t="shared" si="233"/>
        <v>3</v>
      </c>
    </row>
    <row r="4948" spans="3:9" hidden="1" x14ac:dyDescent="0.25">
      <c r="C4948" s="53">
        <v>44562</v>
      </c>
      <c r="D4948" s="45">
        <v>0.73611111111111116</v>
      </c>
      <c r="E4948" s="45" t="s">
        <v>898</v>
      </c>
      <c r="F4948" s="54">
        <v>9</v>
      </c>
      <c r="G4948" s="52">
        <f t="shared" si="231"/>
        <v>2463</v>
      </c>
      <c r="H4948" s="45">
        <f t="shared" si="232"/>
        <v>1</v>
      </c>
      <c r="I4948" s="43">
        <f t="shared" si="233"/>
        <v>3</v>
      </c>
    </row>
    <row r="4949" spans="3:9" hidden="1" x14ac:dyDescent="0.25">
      <c r="C4949" s="53">
        <v>44569</v>
      </c>
      <c r="D4949" s="45">
        <v>0.65625</v>
      </c>
      <c r="E4949" s="45" t="s">
        <v>261</v>
      </c>
      <c r="F4949" s="54">
        <v>6</v>
      </c>
      <c r="G4949" s="52">
        <f t="shared" si="231"/>
        <v>2464</v>
      </c>
      <c r="H4949" s="45">
        <f t="shared" si="232"/>
        <v>3</v>
      </c>
      <c r="I4949" s="43">
        <f t="shared" si="233"/>
        <v>3</v>
      </c>
    </row>
    <row r="4950" spans="3:9" hidden="1" x14ac:dyDescent="0.25">
      <c r="C4950" s="53">
        <v>44569</v>
      </c>
      <c r="D4950" s="45">
        <v>0.65625</v>
      </c>
      <c r="E4950" s="45" t="s">
        <v>261</v>
      </c>
      <c r="F4950" s="54">
        <v>6</v>
      </c>
      <c r="G4950" s="52">
        <f t="shared" si="231"/>
        <v>2464</v>
      </c>
      <c r="H4950" s="45">
        <f t="shared" si="232"/>
        <v>2</v>
      </c>
      <c r="I4950" s="43">
        <f t="shared" si="233"/>
        <v>3</v>
      </c>
    </row>
    <row r="4951" spans="3:9" hidden="1" x14ac:dyDescent="0.25">
      <c r="C4951" s="53">
        <v>44569</v>
      </c>
      <c r="D4951" s="45">
        <v>0.65625</v>
      </c>
      <c r="E4951" s="45" t="s">
        <v>261</v>
      </c>
      <c r="F4951" s="54">
        <v>6</v>
      </c>
      <c r="G4951" s="52">
        <f t="shared" si="231"/>
        <v>2464</v>
      </c>
      <c r="H4951" s="45">
        <f t="shared" si="232"/>
        <v>1</v>
      </c>
      <c r="I4951" s="43">
        <f t="shared" si="233"/>
        <v>3</v>
      </c>
    </row>
    <row r="4952" spans="3:9" hidden="1" x14ac:dyDescent="0.25">
      <c r="C4952" s="53">
        <v>44569</v>
      </c>
      <c r="D4952" s="45">
        <v>0.68402777777777779</v>
      </c>
      <c r="E4952" s="45" t="s">
        <v>261</v>
      </c>
      <c r="F4952" s="54">
        <v>7</v>
      </c>
      <c r="G4952" s="52">
        <f t="shared" si="231"/>
        <v>2465</v>
      </c>
      <c r="H4952" s="45">
        <f t="shared" si="232"/>
        <v>3</v>
      </c>
      <c r="I4952" s="43">
        <f t="shared" si="233"/>
        <v>3</v>
      </c>
    </row>
    <row r="4953" spans="3:9" hidden="1" x14ac:dyDescent="0.25">
      <c r="C4953" s="53">
        <v>44569</v>
      </c>
      <c r="D4953" s="45">
        <v>0.68402777777777779</v>
      </c>
      <c r="E4953" s="45" t="s">
        <v>261</v>
      </c>
      <c r="F4953" s="54">
        <v>7</v>
      </c>
      <c r="G4953" s="52">
        <f t="shared" si="231"/>
        <v>2465</v>
      </c>
      <c r="H4953" s="45">
        <f t="shared" si="232"/>
        <v>2</v>
      </c>
      <c r="I4953" s="43">
        <f t="shared" si="233"/>
        <v>3</v>
      </c>
    </row>
    <row r="4954" spans="3:9" hidden="1" x14ac:dyDescent="0.25">
      <c r="C4954" s="53">
        <v>44569</v>
      </c>
      <c r="D4954" s="45">
        <v>0.68402777777777779</v>
      </c>
      <c r="E4954" s="45" t="s">
        <v>261</v>
      </c>
      <c r="F4954" s="54">
        <v>7</v>
      </c>
      <c r="G4954" s="52">
        <f t="shared" si="231"/>
        <v>2465</v>
      </c>
      <c r="H4954" s="45">
        <f t="shared" si="232"/>
        <v>1</v>
      </c>
      <c r="I4954" s="43">
        <f t="shared" si="233"/>
        <v>3</v>
      </c>
    </row>
    <row r="4955" spans="3:9" hidden="1" x14ac:dyDescent="0.25">
      <c r="C4955" s="53">
        <v>44569</v>
      </c>
      <c r="D4955" s="45">
        <v>0.71180555555555547</v>
      </c>
      <c r="E4955" s="45" t="s">
        <v>261</v>
      </c>
      <c r="F4955" s="54">
        <v>8</v>
      </c>
      <c r="G4955" s="52">
        <f t="shared" si="231"/>
        <v>2466</v>
      </c>
      <c r="H4955" s="45">
        <f t="shared" si="232"/>
        <v>3</v>
      </c>
      <c r="I4955" s="43">
        <f t="shared" si="233"/>
        <v>3</v>
      </c>
    </row>
    <row r="4956" spans="3:9" hidden="1" x14ac:dyDescent="0.25">
      <c r="C4956" s="53">
        <v>44569</v>
      </c>
      <c r="D4956" s="45">
        <v>0.71180555555555547</v>
      </c>
      <c r="E4956" s="45" t="s">
        <v>261</v>
      </c>
      <c r="F4956" s="54">
        <v>8</v>
      </c>
      <c r="G4956" s="52">
        <f t="shared" si="231"/>
        <v>2466</v>
      </c>
      <c r="H4956" s="45">
        <f t="shared" si="232"/>
        <v>2</v>
      </c>
      <c r="I4956" s="43">
        <f t="shared" si="233"/>
        <v>3</v>
      </c>
    </row>
    <row r="4957" spans="3:9" hidden="1" x14ac:dyDescent="0.25">
      <c r="C4957" s="53">
        <v>44569</v>
      </c>
      <c r="D4957" s="45">
        <v>0.71180555555555547</v>
      </c>
      <c r="E4957" s="45" t="s">
        <v>261</v>
      </c>
      <c r="F4957" s="54">
        <v>8</v>
      </c>
      <c r="G4957" s="52">
        <f t="shared" si="231"/>
        <v>2466</v>
      </c>
      <c r="H4957" s="45">
        <f t="shared" si="232"/>
        <v>1</v>
      </c>
      <c r="I4957" s="43">
        <f t="shared" si="233"/>
        <v>3</v>
      </c>
    </row>
    <row r="4958" spans="3:9" hidden="1" x14ac:dyDescent="0.25">
      <c r="C4958" s="53">
        <v>44576</v>
      </c>
      <c r="D4958" s="45">
        <v>0.57152777777777775</v>
      </c>
      <c r="E4958" s="45" t="s">
        <v>898</v>
      </c>
      <c r="F4958" s="54">
        <v>3</v>
      </c>
      <c r="G4958" s="52">
        <f t="shared" si="231"/>
        <v>2467</v>
      </c>
      <c r="H4958" s="45">
        <f t="shared" si="232"/>
        <v>3</v>
      </c>
      <c r="I4958" s="43">
        <f t="shared" si="233"/>
        <v>3</v>
      </c>
    </row>
    <row r="4959" spans="3:9" hidden="1" x14ac:dyDescent="0.25">
      <c r="C4959" s="53">
        <v>44576</v>
      </c>
      <c r="D4959" s="45">
        <v>0.57152777777777775</v>
      </c>
      <c r="E4959" s="45" t="s">
        <v>898</v>
      </c>
      <c r="F4959" s="54">
        <v>3</v>
      </c>
      <c r="G4959" s="52">
        <f t="shared" si="231"/>
        <v>2467</v>
      </c>
      <c r="H4959" s="45">
        <f t="shared" si="232"/>
        <v>2</v>
      </c>
      <c r="I4959" s="43">
        <f t="shared" si="233"/>
        <v>3</v>
      </c>
    </row>
    <row r="4960" spans="3:9" hidden="1" x14ac:dyDescent="0.25">
      <c r="C4960" s="53">
        <v>44576</v>
      </c>
      <c r="D4960" s="45">
        <v>0.57152777777777775</v>
      </c>
      <c r="E4960" s="45" t="s">
        <v>898</v>
      </c>
      <c r="F4960" s="54">
        <v>3</v>
      </c>
      <c r="G4960" s="52">
        <f t="shared" si="231"/>
        <v>2467</v>
      </c>
      <c r="H4960" s="45">
        <f t="shared" si="232"/>
        <v>1</v>
      </c>
      <c r="I4960" s="43">
        <f t="shared" si="233"/>
        <v>3</v>
      </c>
    </row>
    <row r="4961" spans="3:9" hidden="1" x14ac:dyDescent="0.25">
      <c r="C4961" s="53">
        <v>44576</v>
      </c>
      <c r="D4961" s="45">
        <v>0.62013888888888891</v>
      </c>
      <c r="E4961" s="45" t="s">
        <v>898</v>
      </c>
      <c r="F4961" s="54">
        <v>5</v>
      </c>
      <c r="G4961" s="52">
        <f t="shared" si="231"/>
        <v>2468</v>
      </c>
      <c r="H4961" s="45">
        <f t="shared" si="232"/>
        <v>3</v>
      </c>
      <c r="I4961" s="43">
        <f t="shared" si="233"/>
        <v>3</v>
      </c>
    </row>
    <row r="4962" spans="3:9" hidden="1" x14ac:dyDescent="0.25">
      <c r="C4962" s="53">
        <v>44576</v>
      </c>
      <c r="D4962" s="45">
        <v>0.62013888888888891</v>
      </c>
      <c r="E4962" s="45" t="s">
        <v>898</v>
      </c>
      <c r="F4962" s="54">
        <v>5</v>
      </c>
      <c r="G4962" s="52">
        <f t="shared" si="231"/>
        <v>2468</v>
      </c>
      <c r="H4962" s="45">
        <f t="shared" si="232"/>
        <v>2</v>
      </c>
      <c r="I4962" s="43">
        <f t="shared" si="233"/>
        <v>3</v>
      </c>
    </row>
    <row r="4963" spans="3:9" hidden="1" x14ac:dyDescent="0.25">
      <c r="C4963" s="53">
        <v>44576</v>
      </c>
      <c r="D4963" s="45">
        <v>0.62013888888888891</v>
      </c>
      <c r="E4963" s="45" t="s">
        <v>898</v>
      </c>
      <c r="F4963" s="54">
        <v>5</v>
      </c>
      <c r="G4963" s="52">
        <f t="shared" si="231"/>
        <v>2468</v>
      </c>
      <c r="H4963" s="45">
        <f t="shared" si="232"/>
        <v>1</v>
      </c>
      <c r="I4963" s="43">
        <f t="shared" si="233"/>
        <v>3</v>
      </c>
    </row>
    <row r="4964" spans="3:9" hidden="1" x14ac:dyDescent="0.25">
      <c r="C4964" s="53">
        <v>44576</v>
      </c>
      <c r="D4964" s="45">
        <v>0.67222222222222217</v>
      </c>
      <c r="E4964" s="45" t="s">
        <v>898</v>
      </c>
      <c r="F4964" s="54">
        <v>7</v>
      </c>
      <c r="G4964" s="52">
        <f t="shared" si="231"/>
        <v>2469</v>
      </c>
      <c r="H4964" s="45">
        <f t="shared" si="232"/>
        <v>3</v>
      </c>
      <c r="I4964" s="43">
        <f t="shared" si="233"/>
        <v>3</v>
      </c>
    </row>
    <row r="4965" spans="3:9" hidden="1" x14ac:dyDescent="0.25">
      <c r="C4965" s="53">
        <v>44576</v>
      </c>
      <c r="D4965" s="45">
        <v>0.67222222222222217</v>
      </c>
      <c r="E4965" s="45" t="s">
        <v>898</v>
      </c>
      <c r="F4965" s="54">
        <v>7</v>
      </c>
      <c r="G4965" s="52">
        <f t="shared" si="231"/>
        <v>2469</v>
      </c>
      <c r="H4965" s="45">
        <f t="shared" si="232"/>
        <v>2</v>
      </c>
      <c r="I4965" s="43">
        <f t="shared" si="233"/>
        <v>3</v>
      </c>
    </row>
    <row r="4966" spans="3:9" hidden="1" x14ac:dyDescent="0.25">
      <c r="C4966" s="53">
        <v>44576</v>
      </c>
      <c r="D4966" s="45">
        <v>0.67222222222222217</v>
      </c>
      <c r="E4966" s="45" t="s">
        <v>898</v>
      </c>
      <c r="F4966" s="54">
        <v>7</v>
      </c>
      <c r="G4966" s="52">
        <f t="shared" si="231"/>
        <v>2469</v>
      </c>
      <c r="H4966" s="45">
        <f t="shared" si="232"/>
        <v>1</v>
      </c>
      <c r="I4966" s="43">
        <f t="shared" si="233"/>
        <v>3</v>
      </c>
    </row>
    <row r="4967" spans="3:9" hidden="1" x14ac:dyDescent="0.25">
      <c r="C4967" s="53">
        <v>44576</v>
      </c>
      <c r="D4967" s="45">
        <v>0.73263888888888884</v>
      </c>
      <c r="E4967" s="45" t="s">
        <v>898</v>
      </c>
      <c r="F4967" s="54">
        <v>9</v>
      </c>
      <c r="G4967" s="52">
        <f t="shared" si="231"/>
        <v>2470</v>
      </c>
      <c r="H4967" s="45">
        <f t="shared" si="232"/>
        <v>3</v>
      </c>
      <c r="I4967" s="43">
        <f t="shared" si="233"/>
        <v>3</v>
      </c>
    </row>
    <row r="4968" spans="3:9" hidden="1" x14ac:dyDescent="0.25">
      <c r="C4968" s="53">
        <v>44576</v>
      </c>
      <c r="D4968" s="45">
        <v>0.73263888888888884</v>
      </c>
      <c r="E4968" s="45" t="s">
        <v>898</v>
      </c>
      <c r="F4968" s="54">
        <v>9</v>
      </c>
      <c r="G4968" s="52">
        <f t="shared" si="231"/>
        <v>2470</v>
      </c>
      <c r="H4968" s="45">
        <f t="shared" si="232"/>
        <v>2</v>
      </c>
      <c r="I4968" s="43">
        <f t="shared" si="233"/>
        <v>3</v>
      </c>
    </row>
    <row r="4969" spans="3:9" hidden="1" x14ac:dyDescent="0.25">
      <c r="C4969" s="53">
        <v>44576</v>
      </c>
      <c r="D4969" s="45">
        <v>0.73263888888888884</v>
      </c>
      <c r="E4969" s="45" t="s">
        <v>898</v>
      </c>
      <c r="F4969" s="54">
        <v>9</v>
      </c>
      <c r="G4969" s="52">
        <f t="shared" si="231"/>
        <v>2470</v>
      </c>
      <c r="H4969" s="45">
        <f t="shared" si="232"/>
        <v>1</v>
      </c>
      <c r="I4969" s="43">
        <f t="shared" si="233"/>
        <v>3</v>
      </c>
    </row>
    <row r="4970" spans="3:9" x14ac:dyDescent="0.25">
      <c r="C4970" s="53">
        <v>44583</v>
      </c>
      <c r="D4970" s="45">
        <v>0.57638888888888895</v>
      </c>
      <c r="E4970" s="45" t="s">
        <v>303</v>
      </c>
      <c r="F4970" s="54">
        <v>3</v>
      </c>
      <c r="G4970" s="52">
        <f t="shared" si="231"/>
        <v>2471</v>
      </c>
      <c r="H4970" s="45">
        <f t="shared" si="232"/>
        <v>2</v>
      </c>
      <c r="I4970" s="43">
        <f t="shared" si="233"/>
        <v>2</v>
      </c>
    </row>
    <row r="4971" spans="3:9" x14ac:dyDescent="0.25">
      <c r="C4971" s="53">
        <v>44583</v>
      </c>
      <c r="D4971" s="45">
        <v>0.57638888888888895</v>
      </c>
      <c r="E4971" s="45" t="s">
        <v>303</v>
      </c>
      <c r="F4971" s="54">
        <v>3</v>
      </c>
      <c r="G4971" s="52">
        <f t="shared" si="231"/>
        <v>2471</v>
      </c>
      <c r="H4971" s="45">
        <f t="shared" si="232"/>
        <v>1</v>
      </c>
      <c r="I4971" s="43">
        <f t="shared" si="233"/>
        <v>2</v>
      </c>
    </row>
    <row r="4972" spans="3:9" hidden="1" x14ac:dyDescent="0.25">
      <c r="C4972" s="53">
        <v>44583</v>
      </c>
      <c r="D4972" s="45">
        <v>0.625</v>
      </c>
      <c r="E4972" s="45" t="s">
        <v>303</v>
      </c>
      <c r="F4972" s="54">
        <v>5</v>
      </c>
      <c r="G4972" s="52">
        <f t="shared" si="231"/>
        <v>2472</v>
      </c>
      <c r="H4972" s="45">
        <f t="shared" si="232"/>
        <v>3</v>
      </c>
      <c r="I4972" s="43">
        <f t="shared" si="233"/>
        <v>3</v>
      </c>
    </row>
    <row r="4973" spans="3:9" hidden="1" x14ac:dyDescent="0.25">
      <c r="C4973" s="53">
        <v>44583</v>
      </c>
      <c r="D4973" s="45">
        <v>0.625</v>
      </c>
      <c r="E4973" s="45" t="s">
        <v>303</v>
      </c>
      <c r="F4973" s="54">
        <v>5</v>
      </c>
      <c r="G4973" s="52">
        <f t="shared" si="231"/>
        <v>2472</v>
      </c>
      <c r="H4973" s="45">
        <f t="shared" si="232"/>
        <v>2</v>
      </c>
      <c r="I4973" s="43">
        <f t="shared" si="233"/>
        <v>3</v>
      </c>
    </row>
    <row r="4974" spans="3:9" hidden="1" x14ac:dyDescent="0.25">
      <c r="C4974" s="53">
        <v>44583</v>
      </c>
      <c r="D4974" s="45">
        <v>0.625</v>
      </c>
      <c r="E4974" s="45" t="s">
        <v>303</v>
      </c>
      <c r="F4974" s="54">
        <v>5</v>
      </c>
      <c r="G4974" s="52">
        <f t="shared" si="231"/>
        <v>2472</v>
      </c>
      <c r="H4974" s="45">
        <f t="shared" si="232"/>
        <v>1</v>
      </c>
      <c r="I4974" s="43">
        <f t="shared" si="233"/>
        <v>3</v>
      </c>
    </row>
    <row r="4975" spans="3:9" hidden="1" x14ac:dyDescent="0.25">
      <c r="C4975" s="53">
        <v>44583</v>
      </c>
      <c r="D4975" s="45">
        <v>0.68055555555555547</v>
      </c>
      <c r="E4975" s="45" t="s">
        <v>303</v>
      </c>
      <c r="F4975" s="54">
        <v>7</v>
      </c>
      <c r="G4975" s="52">
        <f t="shared" si="231"/>
        <v>2473</v>
      </c>
      <c r="H4975" s="45">
        <f t="shared" si="232"/>
        <v>3</v>
      </c>
      <c r="I4975" s="43">
        <f t="shared" si="233"/>
        <v>3</v>
      </c>
    </row>
    <row r="4976" spans="3:9" hidden="1" x14ac:dyDescent="0.25">
      <c r="C4976" s="53">
        <v>44583</v>
      </c>
      <c r="D4976" s="45">
        <v>0.68055555555555547</v>
      </c>
      <c r="E4976" s="45" t="s">
        <v>303</v>
      </c>
      <c r="F4976" s="54">
        <v>7</v>
      </c>
      <c r="G4976" s="52">
        <f t="shared" si="231"/>
        <v>2473</v>
      </c>
      <c r="H4976" s="45">
        <f t="shared" si="232"/>
        <v>2</v>
      </c>
      <c r="I4976" s="43">
        <f t="shared" si="233"/>
        <v>3</v>
      </c>
    </row>
    <row r="4977" spans="3:9" hidden="1" x14ac:dyDescent="0.25">
      <c r="C4977" s="53">
        <v>44583</v>
      </c>
      <c r="D4977" s="45">
        <v>0.68055555555555547</v>
      </c>
      <c r="E4977" s="45" t="s">
        <v>303</v>
      </c>
      <c r="F4977" s="54">
        <v>7</v>
      </c>
      <c r="G4977" s="52">
        <f t="shared" si="231"/>
        <v>2473</v>
      </c>
      <c r="H4977" s="45">
        <f t="shared" si="232"/>
        <v>1</v>
      </c>
      <c r="I4977" s="43">
        <f t="shared" si="233"/>
        <v>3</v>
      </c>
    </row>
    <row r="4978" spans="3:9" hidden="1" x14ac:dyDescent="0.25">
      <c r="C4978" s="53">
        <v>44583</v>
      </c>
      <c r="D4978" s="45">
        <v>0.70833333333333337</v>
      </c>
      <c r="E4978" s="45" t="s">
        <v>303</v>
      </c>
      <c r="F4978" s="54">
        <v>8</v>
      </c>
      <c r="G4978" s="52">
        <f t="shared" si="231"/>
        <v>2474</v>
      </c>
      <c r="H4978" s="45">
        <f t="shared" si="232"/>
        <v>3</v>
      </c>
      <c r="I4978" s="43">
        <f t="shared" si="233"/>
        <v>3</v>
      </c>
    </row>
    <row r="4979" spans="3:9" hidden="1" x14ac:dyDescent="0.25">
      <c r="C4979" s="53">
        <v>44583</v>
      </c>
      <c r="D4979" s="45">
        <v>0.70833333333333337</v>
      </c>
      <c r="E4979" s="45" t="s">
        <v>303</v>
      </c>
      <c r="F4979" s="54">
        <v>8</v>
      </c>
      <c r="G4979" s="52">
        <f t="shared" si="231"/>
        <v>2474</v>
      </c>
      <c r="H4979" s="45">
        <f t="shared" si="232"/>
        <v>2</v>
      </c>
      <c r="I4979" s="43">
        <f t="shared" si="233"/>
        <v>3</v>
      </c>
    </row>
    <row r="4980" spans="3:9" hidden="1" x14ac:dyDescent="0.25">
      <c r="C4980" s="53">
        <v>44583</v>
      </c>
      <c r="D4980" s="45">
        <v>0.70833333333333337</v>
      </c>
      <c r="E4980" s="45" t="s">
        <v>303</v>
      </c>
      <c r="F4980" s="54">
        <v>8</v>
      </c>
      <c r="G4980" s="52">
        <f t="shared" si="231"/>
        <v>2474</v>
      </c>
      <c r="H4980" s="45">
        <f t="shared" si="232"/>
        <v>1</v>
      </c>
      <c r="I4980" s="43">
        <f t="shared" si="233"/>
        <v>3</v>
      </c>
    </row>
    <row r="4981" spans="3:9" hidden="1" x14ac:dyDescent="0.25">
      <c r="C4981" s="53">
        <v>44587</v>
      </c>
      <c r="D4981" s="45">
        <v>0.65277777777777779</v>
      </c>
      <c r="E4981" s="45" t="s">
        <v>261</v>
      </c>
      <c r="F4981" s="54">
        <v>5</v>
      </c>
      <c r="G4981" s="52">
        <f t="shared" si="231"/>
        <v>2475</v>
      </c>
      <c r="H4981" s="45">
        <f t="shared" si="232"/>
        <v>3</v>
      </c>
      <c r="I4981" s="43">
        <f t="shared" si="233"/>
        <v>3</v>
      </c>
    </row>
    <row r="4982" spans="3:9" hidden="1" x14ac:dyDescent="0.25">
      <c r="C4982" s="53">
        <v>44587</v>
      </c>
      <c r="D4982" s="45">
        <v>0.65277777777777779</v>
      </c>
      <c r="E4982" s="45" t="s">
        <v>261</v>
      </c>
      <c r="F4982" s="54">
        <v>5</v>
      </c>
      <c r="G4982" s="52">
        <f t="shared" si="231"/>
        <v>2475</v>
      </c>
      <c r="H4982" s="45">
        <f t="shared" si="232"/>
        <v>2</v>
      </c>
      <c r="I4982" s="43">
        <f t="shared" si="233"/>
        <v>3</v>
      </c>
    </row>
    <row r="4983" spans="3:9" hidden="1" x14ac:dyDescent="0.25">
      <c r="C4983" s="53">
        <v>44587</v>
      </c>
      <c r="D4983" s="45">
        <v>0.65277777777777779</v>
      </c>
      <c r="E4983" s="45" t="s">
        <v>261</v>
      </c>
      <c r="F4983" s="54">
        <v>5</v>
      </c>
      <c r="G4983" s="52">
        <f t="shared" si="231"/>
        <v>2475</v>
      </c>
      <c r="H4983" s="45">
        <f t="shared" si="232"/>
        <v>1</v>
      </c>
      <c r="I4983" s="43">
        <f t="shared" si="233"/>
        <v>3</v>
      </c>
    </row>
    <row r="4984" spans="3:9" hidden="1" x14ac:dyDescent="0.25">
      <c r="C4984" s="53">
        <v>44587</v>
      </c>
      <c r="D4984" s="45">
        <v>0.68055555555555547</v>
      </c>
      <c r="E4984" s="45" t="s">
        <v>261</v>
      </c>
      <c r="F4984" s="54">
        <v>6</v>
      </c>
      <c r="G4984" s="52">
        <f t="shared" si="231"/>
        <v>2476</v>
      </c>
      <c r="H4984" s="45">
        <f t="shared" si="232"/>
        <v>3</v>
      </c>
      <c r="I4984" s="43">
        <f t="shared" si="233"/>
        <v>3</v>
      </c>
    </row>
    <row r="4985" spans="3:9" hidden="1" x14ac:dyDescent="0.25">
      <c r="C4985" s="53">
        <v>44587</v>
      </c>
      <c r="D4985" s="45">
        <v>0.68055555555555547</v>
      </c>
      <c r="E4985" s="45" t="s">
        <v>261</v>
      </c>
      <c r="F4985" s="54">
        <v>6</v>
      </c>
      <c r="G4985" s="52">
        <f t="shared" si="231"/>
        <v>2476</v>
      </c>
      <c r="H4985" s="45">
        <f t="shared" si="232"/>
        <v>2</v>
      </c>
      <c r="I4985" s="43">
        <f t="shared" si="233"/>
        <v>3</v>
      </c>
    </row>
    <row r="4986" spans="3:9" hidden="1" x14ac:dyDescent="0.25">
      <c r="C4986" s="53">
        <v>44587</v>
      </c>
      <c r="D4986" s="45">
        <v>0.68055555555555547</v>
      </c>
      <c r="E4986" s="45" t="s">
        <v>261</v>
      </c>
      <c r="F4986" s="54">
        <v>6</v>
      </c>
      <c r="G4986" s="52">
        <f t="shared" si="231"/>
        <v>2476</v>
      </c>
      <c r="H4986" s="45">
        <f t="shared" si="232"/>
        <v>1</v>
      </c>
      <c r="I4986" s="43">
        <f t="shared" si="233"/>
        <v>3</v>
      </c>
    </row>
    <row r="4987" spans="3:9" hidden="1" x14ac:dyDescent="0.25">
      <c r="C4987" s="53">
        <v>44590</v>
      </c>
      <c r="D4987" s="45">
        <v>0.52777777777777779</v>
      </c>
      <c r="E4987" s="45" t="s">
        <v>303</v>
      </c>
      <c r="F4987" s="54">
        <v>2</v>
      </c>
      <c r="G4987" s="52">
        <f t="shared" si="231"/>
        <v>2477</v>
      </c>
      <c r="H4987" s="45">
        <f t="shared" si="232"/>
        <v>3</v>
      </c>
      <c r="I4987" s="43">
        <f t="shared" si="233"/>
        <v>3</v>
      </c>
    </row>
    <row r="4988" spans="3:9" hidden="1" x14ac:dyDescent="0.25">
      <c r="C4988" s="53">
        <v>44590</v>
      </c>
      <c r="D4988" s="45">
        <v>0.52777777777777779</v>
      </c>
      <c r="E4988" s="45" t="s">
        <v>303</v>
      </c>
      <c r="F4988" s="54">
        <v>2</v>
      </c>
      <c r="G4988" s="52">
        <f t="shared" si="231"/>
        <v>2477</v>
      </c>
      <c r="H4988" s="45">
        <f t="shared" si="232"/>
        <v>2</v>
      </c>
      <c r="I4988" s="43">
        <f t="shared" si="233"/>
        <v>3</v>
      </c>
    </row>
    <row r="4989" spans="3:9" hidden="1" x14ac:dyDescent="0.25">
      <c r="C4989" s="53">
        <v>44590</v>
      </c>
      <c r="D4989" s="45">
        <v>0.52777777777777779</v>
      </c>
      <c r="E4989" s="45" t="s">
        <v>303</v>
      </c>
      <c r="F4989" s="54">
        <v>2</v>
      </c>
      <c r="G4989" s="52">
        <f t="shared" si="231"/>
        <v>2477</v>
      </c>
      <c r="H4989" s="45">
        <f t="shared" si="232"/>
        <v>1</v>
      </c>
      <c r="I4989" s="43">
        <f t="shared" si="233"/>
        <v>3</v>
      </c>
    </row>
    <row r="4990" spans="3:9" hidden="1" x14ac:dyDescent="0.25">
      <c r="C4990" s="53">
        <v>44590</v>
      </c>
      <c r="D4990" s="45">
        <v>0.57638888888888895</v>
      </c>
      <c r="E4990" s="45" t="s">
        <v>303</v>
      </c>
      <c r="F4990" s="54">
        <v>3</v>
      </c>
      <c r="G4990" s="52">
        <f t="shared" si="231"/>
        <v>2478</v>
      </c>
      <c r="H4990" s="45">
        <f t="shared" si="232"/>
        <v>3</v>
      </c>
      <c r="I4990" s="43">
        <f t="shared" si="233"/>
        <v>3</v>
      </c>
    </row>
    <row r="4991" spans="3:9" hidden="1" x14ac:dyDescent="0.25">
      <c r="C4991" s="53">
        <v>44590</v>
      </c>
      <c r="D4991" s="45">
        <v>0.57638888888888895</v>
      </c>
      <c r="E4991" s="45" t="s">
        <v>303</v>
      </c>
      <c r="F4991" s="54">
        <v>3</v>
      </c>
      <c r="G4991" s="52">
        <f t="shared" si="231"/>
        <v>2478</v>
      </c>
      <c r="H4991" s="45">
        <f t="shared" si="232"/>
        <v>2</v>
      </c>
      <c r="I4991" s="43">
        <f t="shared" si="233"/>
        <v>3</v>
      </c>
    </row>
    <row r="4992" spans="3:9" hidden="1" x14ac:dyDescent="0.25">
      <c r="C4992" s="53">
        <v>44590</v>
      </c>
      <c r="D4992" s="45">
        <v>0.57638888888888895</v>
      </c>
      <c r="E4992" s="45" t="s">
        <v>303</v>
      </c>
      <c r="F4992" s="54">
        <v>3</v>
      </c>
      <c r="G4992" s="52">
        <f t="shared" si="231"/>
        <v>2478</v>
      </c>
      <c r="H4992" s="45">
        <f t="shared" si="232"/>
        <v>1</v>
      </c>
      <c r="I4992" s="43">
        <f t="shared" si="233"/>
        <v>3</v>
      </c>
    </row>
    <row r="4993" spans="3:9" hidden="1" x14ac:dyDescent="0.25">
      <c r="C4993" s="53">
        <v>44590</v>
      </c>
      <c r="D4993" s="45">
        <v>0.68055555555555547</v>
      </c>
      <c r="E4993" s="45" t="s">
        <v>303</v>
      </c>
      <c r="F4993" s="54">
        <v>7</v>
      </c>
      <c r="G4993" s="52">
        <f t="shared" si="231"/>
        <v>2479</v>
      </c>
      <c r="H4993" s="45">
        <f t="shared" si="232"/>
        <v>3</v>
      </c>
      <c r="I4993" s="43">
        <f t="shared" si="233"/>
        <v>3</v>
      </c>
    </row>
    <row r="4994" spans="3:9" hidden="1" x14ac:dyDescent="0.25">
      <c r="C4994" s="53">
        <v>44590</v>
      </c>
      <c r="D4994" s="45">
        <v>0.68055555555555547</v>
      </c>
      <c r="E4994" s="45" t="s">
        <v>303</v>
      </c>
      <c r="F4994" s="54">
        <v>7</v>
      </c>
      <c r="G4994" s="52">
        <f t="shared" si="231"/>
        <v>2479</v>
      </c>
      <c r="H4994" s="45">
        <f t="shared" si="232"/>
        <v>2</v>
      </c>
      <c r="I4994" s="43">
        <f t="shared" si="233"/>
        <v>3</v>
      </c>
    </row>
    <row r="4995" spans="3:9" hidden="1" x14ac:dyDescent="0.25">
      <c r="C4995" s="53">
        <v>44590</v>
      </c>
      <c r="D4995" s="45">
        <v>0.68055555555555547</v>
      </c>
      <c r="E4995" s="45" t="s">
        <v>303</v>
      </c>
      <c r="F4995" s="54">
        <v>7</v>
      </c>
      <c r="G4995" s="52">
        <f t="shared" si="231"/>
        <v>2479</v>
      </c>
      <c r="H4995" s="45">
        <f t="shared" si="232"/>
        <v>1</v>
      </c>
      <c r="I4995" s="43">
        <f t="shared" si="233"/>
        <v>3</v>
      </c>
    </row>
    <row r="4996" spans="3:9" hidden="1" x14ac:dyDescent="0.25">
      <c r="C4996" s="53">
        <v>44597</v>
      </c>
      <c r="D4996" s="45">
        <v>0.57638888888888895</v>
      </c>
      <c r="E4996" s="45" t="s">
        <v>261</v>
      </c>
      <c r="F4996" s="54">
        <v>3</v>
      </c>
      <c r="G4996" s="52">
        <f t="shared" si="231"/>
        <v>2480</v>
      </c>
      <c r="H4996" s="45">
        <f t="shared" si="232"/>
        <v>3</v>
      </c>
      <c r="I4996" s="43">
        <f t="shared" si="233"/>
        <v>3</v>
      </c>
    </row>
    <row r="4997" spans="3:9" hidden="1" x14ac:dyDescent="0.25">
      <c r="C4997" s="53">
        <v>44597</v>
      </c>
      <c r="D4997" s="45">
        <v>0.57638888888888895</v>
      </c>
      <c r="E4997" s="45" t="s">
        <v>261</v>
      </c>
      <c r="F4997" s="54">
        <v>3</v>
      </c>
      <c r="G4997" s="52">
        <f t="shared" ref="G4997:G5060" si="234">IF(AND(C4997=C4996,F4997=F4996),G4996,G4996+1)</f>
        <v>2480</v>
      </c>
      <c r="H4997" s="45">
        <f t="shared" si="232"/>
        <v>2</v>
      </c>
      <c r="I4997" s="43">
        <f t="shared" si="233"/>
        <v>3</v>
      </c>
    </row>
    <row r="4998" spans="3:9" hidden="1" x14ac:dyDescent="0.25">
      <c r="C4998" s="53">
        <v>44597</v>
      </c>
      <c r="D4998" s="45">
        <v>0.57638888888888895</v>
      </c>
      <c r="E4998" s="45" t="s">
        <v>261</v>
      </c>
      <c r="F4998" s="54">
        <v>3</v>
      </c>
      <c r="G4998" s="52">
        <f t="shared" si="234"/>
        <v>2480</v>
      </c>
      <c r="H4998" s="45">
        <f t="shared" ref="H4998:H5061" si="235">IF(G4998=G5000,3,IF(G4998=G4999,2,1))</f>
        <v>1</v>
      </c>
      <c r="I4998" s="43">
        <f t="shared" ref="I4998:I5061" si="236">IF(H4996=3,3,IF(H4997=3,3,IF(H4997=2,2,H4998)))</f>
        <v>3</v>
      </c>
    </row>
    <row r="4999" spans="3:9" hidden="1" x14ac:dyDescent="0.25">
      <c r="C4999" s="53">
        <v>44597</v>
      </c>
      <c r="D4999" s="45">
        <v>0.65625</v>
      </c>
      <c r="E4999" s="45" t="s">
        <v>261</v>
      </c>
      <c r="F4999" s="54">
        <v>6</v>
      </c>
      <c r="G4999" s="52">
        <f t="shared" si="234"/>
        <v>2481</v>
      </c>
      <c r="H4999" s="45">
        <f t="shared" si="235"/>
        <v>3</v>
      </c>
      <c r="I4999" s="43">
        <f t="shared" si="236"/>
        <v>3</v>
      </c>
    </row>
    <row r="5000" spans="3:9" hidden="1" x14ac:dyDescent="0.25">
      <c r="C5000" s="53">
        <v>44597</v>
      </c>
      <c r="D5000" s="45">
        <v>0.65625</v>
      </c>
      <c r="E5000" s="45" t="s">
        <v>261</v>
      </c>
      <c r="F5000" s="54">
        <v>6</v>
      </c>
      <c r="G5000" s="52">
        <f t="shared" si="234"/>
        <v>2481</v>
      </c>
      <c r="H5000" s="45">
        <f t="shared" si="235"/>
        <v>2</v>
      </c>
      <c r="I5000" s="43">
        <f t="shared" si="236"/>
        <v>3</v>
      </c>
    </row>
    <row r="5001" spans="3:9" hidden="1" x14ac:dyDescent="0.25">
      <c r="C5001" s="53">
        <v>44597</v>
      </c>
      <c r="D5001" s="45">
        <v>0.65625</v>
      </c>
      <c r="E5001" s="45" t="s">
        <v>261</v>
      </c>
      <c r="F5001" s="54">
        <v>6</v>
      </c>
      <c r="G5001" s="52">
        <f t="shared" si="234"/>
        <v>2481</v>
      </c>
      <c r="H5001" s="45">
        <f t="shared" si="235"/>
        <v>1</v>
      </c>
      <c r="I5001" s="43">
        <f t="shared" si="236"/>
        <v>3</v>
      </c>
    </row>
    <row r="5002" spans="3:9" hidden="1" x14ac:dyDescent="0.25">
      <c r="C5002" s="53">
        <v>44597</v>
      </c>
      <c r="D5002" s="45">
        <v>0.68402777777777779</v>
      </c>
      <c r="E5002" s="45" t="s">
        <v>261</v>
      </c>
      <c r="F5002" s="54">
        <v>7</v>
      </c>
      <c r="G5002" s="52">
        <f t="shared" si="234"/>
        <v>2482</v>
      </c>
      <c r="H5002" s="45">
        <f t="shared" si="235"/>
        <v>3</v>
      </c>
      <c r="I5002" s="43">
        <f t="shared" si="236"/>
        <v>3</v>
      </c>
    </row>
    <row r="5003" spans="3:9" hidden="1" x14ac:dyDescent="0.25">
      <c r="C5003" s="53">
        <v>44597</v>
      </c>
      <c r="D5003" s="45">
        <v>0.68402777777777779</v>
      </c>
      <c r="E5003" s="45" t="s">
        <v>261</v>
      </c>
      <c r="F5003" s="54">
        <v>7</v>
      </c>
      <c r="G5003" s="52">
        <f t="shared" si="234"/>
        <v>2482</v>
      </c>
      <c r="H5003" s="45">
        <f t="shared" si="235"/>
        <v>2</v>
      </c>
      <c r="I5003" s="43">
        <f t="shared" si="236"/>
        <v>3</v>
      </c>
    </row>
    <row r="5004" spans="3:9" hidden="1" x14ac:dyDescent="0.25">
      <c r="C5004" s="53">
        <v>44597</v>
      </c>
      <c r="D5004" s="45">
        <v>0.68402777777777779</v>
      </c>
      <c r="E5004" s="45" t="s">
        <v>261</v>
      </c>
      <c r="F5004" s="54">
        <v>7</v>
      </c>
      <c r="G5004" s="52">
        <f t="shared" si="234"/>
        <v>2482</v>
      </c>
      <c r="H5004" s="45">
        <f t="shared" si="235"/>
        <v>1</v>
      </c>
      <c r="I5004" s="43">
        <f t="shared" si="236"/>
        <v>3</v>
      </c>
    </row>
    <row r="5005" spans="3:9" hidden="1" x14ac:dyDescent="0.25">
      <c r="C5005" s="53">
        <v>44597</v>
      </c>
      <c r="D5005" s="45">
        <v>0.73611111111111116</v>
      </c>
      <c r="E5005" s="45" t="s">
        <v>261</v>
      </c>
      <c r="F5005" s="54">
        <v>9</v>
      </c>
      <c r="G5005" s="52">
        <f t="shared" si="234"/>
        <v>2483</v>
      </c>
      <c r="H5005" s="45">
        <f t="shared" si="235"/>
        <v>3</v>
      </c>
      <c r="I5005" s="43">
        <f t="shared" si="236"/>
        <v>3</v>
      </c>
    </row>
    <row r="5006" spans="3:9" hidden="1" x14ac:dyDescent="0.25">
      <c r="C5006" s="53">
        <v>44597</v>
      </c>
      <c r="D5006" s="45">
        <v>0.73611111111111116</v>
      </c>
      <c r="E5006" s="45" t="s">
        <v>261</v>
      </c>
      <c r="F5006" s="54">
        <v>9</v>
      </c>
      <c r="G5006" s="52">
        <f t="shared" si="234"/>
        <v>2483</v>
      </c>
      <c r="H5006" s="45">
        <f t="shared" si="235"/>
        <v>2</v>
      </c>
      <c r="I5006" s="43">
        <f t="shared" si="236"/>
        <v>3</v>
      </c>
    </row>
    <row r="5007" spans="3:9" hidden="1" x14ac:dyDescent="0.25">
      <c r="C5007" s="53">
        <v>44597</v>
      </c>
      <c r="D5007" s="45">
        <v>0.73611111111111116</v>
      </c>
      <c r="E5007" s="45" t="s">
        <v>261</v>
      </c>
      <c r="F5007" s="54">
        <v>9</v>
      </c>
      <c r="G5007" s="52">
        <f t="shared" si="234"/>
        <v>2483</v>
      </c>
      <c r="H5007" s="45">
        <f t="shared" si="235"/>
        <v>1</v>
      </c>
      <c r="I5007" s="43">
        <f t="shared" si="236"/>
        <v>3</v>
      </c>
    </row>
    <row r="5008" spans="3:9" hidden="1" x14ac:dyDescent="0.25">
      <c r="C5008" s="53">
        <v>44604</v>
      </c>
      <c r="D5008" s="45">
        <v>0.52777777777777779</v>
      </c>
      <c r="E5008" s="45" t="s">
        <v>261</v>
      </c>
      <c r="F5008" s="54">
        <v>1</v>
      </c>
      <c r="G5008" s="52">
        <f t="shared" si="234"/>
        <v>2484</v>
      </c>
      <c r="H5008" s="45">
        <f t="shared" si="235"/>
        <v>3</v>
      </c>
      <c r="I5008" s="43">
        <f t="shared" si="236"/>
        <v>3</v>
      </c>
    </row>
    <row r="5009" spans="3:9" hidden="1" x14ac:dyDescent="0.25">
      <c r="C5009" s="53">
        <v>44604</v>
      </c>
      <c r="D5009" s="45">
        <v>0.52777777777777779</v>
      </c>
      <c r="E5009" s="45" t="s">
        <v>261</v>
      </c>
      <c r="F5009" s="54">
        <v>1</v>
      </c>
      <c r="G5009" s="52">
        <f t="shared" si="234"/>
        <v>2484</v>
      </c>
      <c r="H5009" s="45">
        <f t="shared" si="235"/>
        <v>2</v>
      </c>
      <c r="I5009" s="43">
        <f t="shared" si="236"/>
        <v>3</v>
      </c>
    </row>
    <row r="5010" spans="3:9" hidden="1" x14ac:dyDescent="0.25">
      <c r="C5010" s="53">
        <v>44604</v>
      </c>
      <c r="D5010" s="45">
        <v>0.52777777777777779</v>
      </c>
      <c r="E5010" s="45" t="s">
        <v>261</v>
      </c>
      <c r="F5010" s="54">
        <v>1</v>
      </c>
      <c r="G5010" s="52">
        <f t="shared" si="234"/>
        <v>2484</v>
      </c>
      <c r="H5010" s="45">
        <f t="shared" si="235"/>
        <v>1</v>
      </c>
      <c r="I5010" s="43">
        <f t="shared" si="236"/>
        <v>3</v>
      </c>
    </row>
    <row r="5011" spans="3:9" hidden="1" x14ac:dyDescent="0.25">
      <c r="C5011" s="53">
        <v>44604</v>
      </c>
      <c r="D5011" s="45">
        <v>0.65625</v>
      </c>
      <c r="E5011" s="45" t="s">
        <v>261</v>
      </c>
      <c r="F5011" s="54">
        <v>6</v>
      </c>
      <c r="G5011" s="52">
        <f t="shared" si="234"/>
        <v>2485</v>
      </c>
      <c r="H5011" s="45">
        <f t="shared" si="235"/>
        <v>3</v>
      </c>
      <c r="I5011" s="43">
        <f t="shared" si="236"/>
        <v>3</v>
      </c>
    </row>
    <row r="5012" spans="3:9" hidden="1" x14ac:dyDescent="0.25">
      <c r="C5012" s="53">
        <v>44604</v>
      </c>
      <c r="D5012" s="45">
        <v>0.65625</v>
      </c>
      <c r="E5012" s="45" t="s">
        <v>261</v>
      </c>
      <c r="F5012" s="54">
        <v>6</v>
      </c>
      <c r="G5012" s="52">
        <f t="shared" si="234"/>
        <v>2485</v>
      </c>
      <c r="H5012" s="45">
        <f t="shared" si="235"/>
        <v>2</v>
      </c>
      <c r="I5012" s="43">
        <f t="shared" si="236"/>
        <v>3</v>
      </c>
    </row>
    <row r="5013" spans="3:9" hidden="1" x14ac:dyDescent="0.25">
      <c r="C5013" s="53">
        <v>44604</v>
      </c>
      <c r="D5013" s="45">
        <v>0.65625</v>
      </c>
      <c r="E5013" s="45" t="s">
        <v>261</v>
      </c>
      <c r="F5013" s="54">
        <v>6</v>
      </c>
      <c r="G5013" s="52">
        <f t="shared" si="234"/>
        <v>2485</v>
      </c>
      <c r="H5013" s="45">
        <f t="shared" si="235"/>
        <v>1</v>
      </c>
      <c r="I5013" s="43">
        <f t="shared" si="236"/>
        <v>3</v>
      </c>
    </row>
    <row r="5014" spans="3:9" hidden="1" x14ac:dyDescent="0.25">
      <c r="C5014" s="53">
        <v>44604</v>
      </c>
      <c r="D5014" s="45">
        <v>0.68402777777777779</v>
      </c>
      <c r="E5014" s="45" t="s">
        <v>261</v>
      </c>
      <c r="F5014" s="54">
        <v>7</v>
      </c>
      <c r="G5014" s="52">
        <f t="shared" si="234"/>
        <v>2486</v>
      </c>
      <c r="H5014" s="45">
        <f t="shared" si="235"/>
        <v>3</v>
      </c>
      <c r="I5014" s="43">
        <f t="shared" si="236"/>
        <v>3</v>
      </c>
    </row>
    <row r="5015" spans="3:9" hidden="1" x14ac:dyDescent="0.25">
      <c r="C5015" s="53">
        <v>44604</v>
      </c>
      <c r="D5015" s="45">
        <v>0.68402777777777779</v>
      </c>
      <c r="E5015" s="45" t="s">
        <v>261</v>
      </c>
      <c r="F5015" s="54">
        <v>7</v>
      </c>
      <c r="G5015" s="52">
        <f t="shared" si="234"/>
        <v>2486</v>
      </c>
      <c r="H5015" s="45">
        <f t="shared" si="235"/>
        <v>2</v>
      </c>
      <c r="I5015" s="43">
        <f t="shared" si="236"/>
        <v>3</v>
      </c>
    </row>
    <row r="5016" spans="3:9" hidden="1" x14ac:dyDescent="0.25">
      <c r="C5016" s="53">
        <v>44604</v>
      </c>
      <c r="D5016" s="45">
        <v>0.68402777777777779</v>
      </c>
      <c r="E5016" s="45" t="s">
        <v>261</v>
      </c>
      <c r="F5016" s="54">
        <v>7</v>
      </c>
      <c r="G5016" s="52">
        <f t="shared" si="234"/>
        <v>2486</v>
      </c>
      <c r="H5016" s="45">
        <f t="shared" si="235"/>
        <v>1</v>
      </c>
      <c r="I5016" s="43">
        <f t="shared" si="236"/>
        <v>3</v>
      </c>
    </row>
    <row r="5017" spans="3:9" hidden="1" x14ac:dyDescent="0.25">
      <c r="C5017" s="53">
        <v>44604</v>
      </c>
      <c r="D5017" s="45">
        <v>0.71180555555555547</v>
      </c>
      <c r="E5017" s="45" t="s">
        <v>261</v>
      </c>
      <c r="F5017" s="54">
        <v>8</v>
      </c>
      <c r="G5017" s="52">
        <f t="shared" si="234"/>
        <v>2487</v>
      </c>
      <c r="H5017" s="45">
        <f t="shared" si="235"/>
        <v>3</v>
      </c>
      <c r="I5017" s="43">
        <f t="shared" si="236"/>
        <v>3</v>
      </c>
    </row>
    <row r="5018" spans="3:9" hidden="1" x14ac:dyDescent="0.25">
      <c r="C5018" s="53">
        <v>44604</v>
      </c>
      <c r="D5018" s="45">
        <v>0.71180555555555547</v>
      </c>
      <c r="E5018" s="45" t="s">
        <v>261</v>
      </c>
      <c r="F5018" s="54">
        <v>8</v>
      </c>
      <c r="G5018" s="52">
        <f t="shared" si="234"/>
        <v>2487</v>
      </c>
      <c r="H5018" s="45">
        <f t="shared" si="235"/>
        <v>2</v>
      </c>
      <c r="I5018" s="43">
        <f t="shared" si="236"/>
        <v>3</v>
      </c>
    </row>
    <row r="5019" spans="3:9" hidden="1" x14ac:dyDescent="0.25">
      <c r="C5019" s="53">
        <v>44604</v>
      </c>
      <c r="D5019" s="45">
        <v>0.71180555555555547</v>
      </c>
      <c r="E5019" s="45" t="s">
        <v>261</v>
      </c>
      <c r="F5019" s="54">
        <v>8</v>
      </c>
      <c r="G5019" s="52">
        <f t="shared" si="234"/>
        <v>2487</v>
      </c>
      <c r="H5019" s="45">
        <f t="shared" si="235"/>
        <v>1</v>
      </c>
      <c r="I5019" s="43">
        <f t="shared" si="236"/>
        <v>3</v>
      </c>
    </row>
    <row r="5020" spans="3:9" x14ac:dyDescent="0.25">
      <c r="C5020" s="53">
        <v>44604</v>
      </c>
      <c r="D5020" s="45">
        <v>0.73611111111111116</v>
      </c>
      <c r="E5020" s="45" t="s">
        <v>261</v>
      </c>
      <c r="F5020" s="54">
        <v>9</v>
      </c>
      <c r="G5020" s="52">
        <f t="shared" si="234"/>
        <v>2488</v>
      </c>
      <c r="H5020" s="45">
        <f t="shared" si="235"/>
        <v>2</v>
      </c>
      <c r="I5020" s="43">
        <f t="shared" si="236"/>
        <v>2</v>
      </c>
    </row>
    <row r="5021" spans="3:9" x14ac:dyDescent="0.25">
      <c r="C5021" s="53">
        <v>44604</v>
      </c>
      <c r="D5021" s="45">
        <v>0.73611111111111116</v>
      </c>
      <c r="E5021" s="45" t="s">
        <v>261</v>
      </c>
      <c r="F5021" s="54">
        <v>9</v>
      </c>
      <c r="G5021" s="52">
        <f t="shared" si="234"/>
        <v>2488</v>
      </c>
      <c r="H5021" s="45">
        <f t="shared" si="235"/>
        <v>1</v>
      </c>
      <c r="I5021" s="43">
        <f t="shared" si="236"/>
        <v>2</v>
      </c>
    </row>
    <row r="5022" spans="3:9" hidden="1" x14ac:dyDescent="0.25">
      <c r="C5022" s="53">
        <v>44611</v>
      </c>
      <c r="D5022" s="45">
        <v>0.52777777777777779</v>
      </c>
      <c r="E5022" s="45" t="s">
        <v>898</v>
      </c>
      <c r="F5022" s="54">
        <v>1</v>
      </c>
      <c r="G5022" s="52">
        <f t="shared" si="234"/>
        <v>2489</v>
      </c>
      <c r="H5022" s="45">
        <f t="shared" si="235"/>
        <v>3</v>
      </c>
      <c r="I5022" s="43">
        <f t="shared" si="236"/>
        <v>3</v>
      </c>
    </row>
    <row r="5023" spans="3:9" hidden="1" x14ac:dyDescent="0.25">
      <c r="C5023" s="53">
        <v>44611</v>
      </c>
      <c r="D5023" s="45">
        <v>0.52777777777777779</v>
      </c>
      <c r="E5023" s="45" t="s">
        <v>898</v>
      </c>
      <c r="F5023" s="54">
        <v>1</v>
      </c>
      <c r="G5023" s="52">
        <f t="shared" si="234"/>
        <v>2489</v>
      </c>
      <c r="H5023" s="45">
        <f t="shared" si="235"/>
        <v>2</v>
      </c>
      <c r="I5023" s="43">
        <f t="shared" si="236"/>
        <v>3</v>
      </c>
    </row>
    <row r="5024" spans="3:9" hidden="1" x14ac:dyDescent="0.25">
      <c r="C5024" s="53">
        <v>44611</v>
      </c>
      <c r="D5024" s="45">
        <v>0.52777777777777779</v>
      </c>
      <c r="E5024" s="45" t="s">
        <v>898</v>
      </c>
      <c r="F5024" s="54">
        <v>1</v>
      </c>
      <c r="G5024" s="52">
        <f t="shared" si="234"/>
        <v>2489</v>
      </c>
      <c r="H5024" s="45">
        <f t="shared" si="235"/>
        <v>1</v>
      </c>
      <c r="I5024" s="43">
        <f t="shared" si="236"/>
        <v>3</v>
      </c>
    </row>
    <row r="5025" spans="3:9" x14ac:dyDescent="0.25">
      <c r="C5025" s="53">
        <v>44611</v>
      </c>
      <c r="D5025" s="45">
        <v>0.55208333333333337</v>
      </c>
      <c r="E5025" s="45" t="s">
        <v>898</v>
      </c>
      <c r="F5025" s="54">
        <v>2</v>
      </c>
      <c r="G5025" s="52">
        <f t="shared" si="234"/>
        <v>2490</v>
      </c>
      <c r="H5025" s="45">
        <f t="shared" si="235"/>
        <v>2</v>
      </c>
      <c r="I5025" s="43">
        <f t="shared" si="236"/>
        <v>2</v>
      </c>
    </row>
    <row r="5026" spans="3:9" x14ac:dyDescent="0.25">
      <c r="C5026" s="53">
        <v>44611</v>
      </c>
      <c r="D5026" s="45">
        <v>0.55208333333333337</v>
      </c>
      <c r="E5026" s="45" t="s">
        <v>898</v>
      </c>
      <c r="F5026" s="54">
        <v>2</v>
      </c>
      <c r="G5026" s="52">
        <f t="shared" si="234"/>
        <v>2490</v>
      </c>
      <c r="H5026" s="45">
        <f t="shared" si="235"/>
        <v>1</v>
      </c>
      <c r="I5026" s="43">
        <f t="shared" si="236"/>
        <v>2</v>
      </c>
    </row>
    <row r="5027" spans="3:9" hidden="1" x14ac:dyDescent="0.25">
      <c r="C5027" s="53">
        <v>44611</v>
      </c>
      <c r="D5027" s="45">
        <v>0.57638888888888895</v>
      </c>
      <c r="E5027" s="45" t="s">
        <v>898</v>
      </c>
      <c r="F5027" s="54">
        <v>3</v>
      </c>
      <c r="G5027" s="52">
        <f t="shared" si="234"/>
        <v>2491</v>
      </c>
      <c r="H5027" s="45">
        <f t="shared" si="235"/>
        <v>3</v>
      </c>
      <c r="I5027" s="43">
        <f t="shared" si="236"/>
        <v>3</v>
      </c>
    </row>
    <row r="5028" spans="3:9" hidden="1" x14ac:dyDescent="0.25">
      <c r="C5028" s="53">
        <v>44611</v>
      </c>
      <c r="D5028" s="45">
        <v>0.57638888888888895</v>
      </c>
      <c r="E5028" s="45" t="s">
        <v>898</v>
      </c>
      <c r="F5028" s="54">
        <v>3</v>
      </c>
      <c r="G5028" s="52">
        <f t="shared" si="234"/>
        <v>2491</v>
      </c>
      <c r="H5028" s="45">
        <f t="shared" si="235"/>
        <v>2</v>
      </c>
      <c r="I5028" s="43">
        <f t="shared" si="236"/>
        <v>3</v>
      </c>
    </row>
    <row r="5029" spans="3:9" hidden="1" x14ac:dyDescent="0.25">
      <c r="C5029" s="53">
        <v>44611</v>
      </c>
      <c r="D5029" s="45">
        <v>0.57638888888888895</v>
      </c>
      <c r="E5029" s="45" t="s">
        <v>898</v>
      </c>
      <c r="F5029" s="54">
        <v>3</v>
      </c>
      <c r="G5029" s="52">
        <f t="shared" si="234"/>
        <v>2491</v>
      </c>
      <c r="H5029" s="45">
        <f t="shared" si="235"/>
        <v>1</v>
      </c>
      <c r="I5029" s="43">
        <f t="shared" si="236"/>
        <v>3</v>
      </c>
    </row>
    <row r="5030" spans="3:9" hidden="1" x14ac:dyDescent="0.25">
      <c r="C5030" s="53">
        <v>44611</v>
      </c>
      <c r="D5030" s="45">
        <v>0.68402777777777779</v>
      </c>
      <c r="E5030" s="45" t="s">
        <v>898</v>
      </c>
      <c r="F5030" s="54">
        <v>7</v>
      </c>
      <c r="G5030" s="52">
        <f t="shared" si="234"/>
        <v>2492</v>
      </c>
      <c r="H5030" s="45">
        <f t="shared" si="235"/>
        <v>3</v>
      </c>
      <c r="I5030" s="43">
        <f t="shared" si="236"/>
        <v>3</v>
      </c>
    </row>
    <row r="5031" spans="3:9" hidden="1" x14ac:dyDescent="0.25">
      <c r="C5031" s="53">
        <v>44611</v>
      </c>
      <c r="D5031" s="45">
        <v>0.68402777777777779</v>
      </c>
      <c r="E5031" s="45" t="s">
        <v>898</v>
      </c>
      <c r="F5031" s="54">
        <v>7</v>
      </c>
      <c r="G5031" s="52">
        <f t="shared" si="234"/>
        <v>2492</v>
      </c>
      <c r="H5031" s="45">
        <f t="shared" si="235"/>
        <v>2</v>
      </c>
      <c r="I5031" s="43">
        <f t="shared" si="236"/>
        <v>3</v>
      </c>
    </row>
    <row r="5032" spans="3:9" hidden="1" x14ac:dyDescent="0.25">
      <c r="C5032" s="53">
        <v>44611</v>
      </c>
      <c r="D5032" s="45">
        <v>0.68402777777777779</v>
      </c>
      <c r="E5032" s="45" t="s">
        <v>898</v>
      </c>
      <c r="F5032" s="54">
        <v>7</v>
      </c>
      <c r="G5032" s="52">
        <f t="shared" si="234"/>
        <v>2492</v>
      </c>
      <c r="H5032" s="45">
        <f t="shared" si="235"/>
        <v>1</v>
      </c>
      <c r="I5032" s="43">
        <f t="shared" si="236"/>
        <v>3</v>
      </c>
    </row>
    <row r="5033" spans="3:9" hidden="1" x14ac:dyDescent="0.25">
      <c r="C5033" s="53">
        <v>44611</v>
      </c>
      <c r="D5033" s="45">
        <v>0.71180555555555547</v>
      </c>
      <c r="E5033" s="45" t="s">
        <v>898</v>
      </c>
      <c r="F5033" s="54">
        <v>8</v>
      </c>
      <c r="G5033" s="52">
        <f t="shared" si="234"/>
        <v>2493</v>
      </c>
      <c r="H5033" s="45">
        <f t="shared" si="235"/>
        <v>3</v>
      </c>
      <c r="I5033" s="43">
        <f t="shared" si="236"/>
        <v>3</v>
      </c>
    </row>
    <row r="5034" spans="3:9" hidden="1" x14ac:dyDescent="0.25">
      <c r="C5034" s="53">
        <v>44611</v>
      </c>
      <c r="D5034" s="45">
        <v>0.71180555555555547</v>
      </c>
      <c r="E5034" s="45" t="s">
        <v>898</v>
      </c>
      <c r="F5034" s="54">
        <v>8</v>
      </c>
      <c r="G5034" s="52">
        <f t="shared" si="234"/>
        <v>2493</v>
      </c>
      <c r="H5034" s="45">
        <f t="shared" si="235"/>
        <v>2</v>
      </c>
      <c r="I5034" s="43">
        <f t="shared" si="236"/>
        <v>3</v>
      </c>
    </row>
    <row r="5035" spans="3:9" hidden="1" x14ac:dyDescent="0.25">
      <c r="C5035" s="53">
        <v>44611</v>
      </c>
      <c r="D5035" s="45">
        <v>0.71180555555555547</v>
      </c>
      <c r="E5035" s="45" t="s">
        <v>898</v>
      </c>
      <c r="F5035" s="54">
        <v>8</v>
      </c>
      <c r="G5035" s="52">
        <f t="shared" si="234"/>
        <v>2493</v>
      </c>
      <c r="H5035" s="45">
        <f t="shared" si="235"/>
        <v>1</v>
      </c>
      <c r="I5035" s="43">
        <f t="shared" si="236"/>
        <v>3</v>
      </c>
    </row>
    <row r="5036" spans="3:9" hidden="1" x14ac:dyDescent="0.25">
      <c r="C5036" s="53">
        <v>44611</v>
      </c>
      <c r="D5036" s="45">
        <v>0.73611111111111116</v>
      </c>
      <c r="E5036" s="45" t="s">
        <v>898</v>
      </c>
      <c r="F5036" s="54">
        <v>9</v>
      </c>
      <c r="G5036" s="52">
        <f t="shared" si="234"/>
        <v>2494</v>
      </c>
      <c r="H5036" s="45">
        <f t="shared" si="235"/>
        <v>3</v>
      </c>
      <c r="I5036" s="43">
        <f t="shared" si="236"/>
        <v>3</v>
      </c>
    </row>
    <row r="5037" spans="3:9" hidden="1" x14ac:dyDescent="0.25">
      <c r="C5037" s="53">
        <v>44611</v>
      </c>
      <c r="D5037" s="45">
        <v>0.73611111111111116</v>
      </c>
      <c r="E5037" s="45" t="s">
        <v>898</v>
      </c>
      <c r="F5037" s="54">
        <v>9</v>
      </c>
      <c r="G5037" s="52">
        <f t="shared" si="234"/>
        <v>2494</v>
      </c>
      <c r="H5037" s="45">
        <f t="shared" si="235"/>
        <v>2</v>
      </c>
      <c r="I5037" s="43">
        <f t="shared" si="236"/>
        <v>3</v>
      </c>
    </row>
    <row r="5038" spans="3:9" hidden="1" x14ac:dyDescent="0.25">
      <c r="C5038" s="53">
        <v>44611</v>
      </c>
      <c r="D5038" s="45">
        <v>0.73611111111111116</v>
      </c>
      <c r="E5038" s="45" t="s">
        <v>898</v>
      </c>
      <c r="F5038" s="54">
        <v>9</v>
      </c>
      <c r="G5038" s="52">
        <f t="shared" si="234"/>
        <v>2494</v>
      </c>
      <c r="H5038" s="45">
        <f t="shared" si="235"/>
        <v>1</v>
      </c>
      <c r="I5038" s="43">
        <f t="shared" si="236"/>
        <v>3</v>
      </c>
    </row>
    <row r="5039" spans="3:9" hidden="1" x14ac:dyDescent="0.25">
      <c r="C5039" s="53">
        <v>44618</v>
      </c>
      <c r="D5039" s="45">
        <v>0.55208333333333337</v>
      </c>
      <c r="E5039" s="45" t="s">
        <v>261</v>
      </c>
      <c r="F5039" s="54">
        <v>2</v>
      </c>
      <c r="G5039" s="52">
        <f t="shared" si="234"/>
        <v>2495</v>
      </c>
      <c r="H5039" s="45">
        <f t="shared" si="235"/>
        <v>3</v>
      </c>
      <c r="I5039" s="43">
        <f t="shared" si="236"/>
        <v>3</v>
      </c>
    </row>
    <row r="5040" spans="3:9" hidden="1" x14ac:dyDescent="0.25">
      <c r="C5040" s="53">
        <v>44618</v>
      </c>
      <c r="D5040" s="45">
        <v>0.55208333333333337</v>
      </c>
      <c r="E5040" s="45" t="s">
        <v>261</v>
      </c>
      <c r="F5040" s="54">
        <v>2</v>
      </c>
      <c r="G5040" s="52">
        <f t="shared" si="234"/>
        <v>2495</v>
      </c>
      <c r="H5040" s="45">
        <f t="shared" si="235"/>
        <v>2</v>
      </c>
      <c r="I5040" s="43">
        <f t="shared" si="236"/>
        <v>3</v>
      </c>
    </row>
    <row r="5041" spans="3:9" hidden="1" x14ac:dyDescent="0.25">
      <c r="C5041" s="53">
        <v>44618</v>
      </c>
      <c r="D5041" s="45">
        <v>0.55208333333333337</v>
      </c>
      <c r="E5041" s="45" t="s">
        <v>261</v>
      </c>
      <c r="F5041" s="54">
        <v>2</v>
      </c>
      <c r="G5041" s="52">
        <f t="shared" si="234"/>
        <v>2495</v>
      </c>
      <c r="H5041" s="45">
        <f t="shared" si="235"/>
        <v>1</v>
      </c>
      <c r="I5041" s="43">
        <f t="shared" si="236"/>
        <v>3</v>
      </c>
    </row>
    <row r="5042" spans="3:9" x14ac:dyDescent="0.25">
      <c r="C5042" s="53">
        <v>44618</v>
      </c>
      <c r="D5042" s="45">
        <v>0.62847222222222221</v>
      </c>
      <c r="E5042" s="45" t="s">
        <v>261</v>
      </c>
      <c r="F5042" s="54">
        <v>5</v>
      </c>
      <c r="G5042" s="52">
        <f t="shared" si="234"/>
        <v>2496</v>
      </c>
      <c r="H5042" s="45">
        <f t="shared" si="235"/>
        <v>2</v>
      </c>
      <c r="I5042" s="43">
        <f t="shared" si="236"/>
        <v>2</v>
      </c>
    </row>
    <row r="5043" spans="3:9" x14ac:dyDescent="0.25">
      <c r="C5043" s="53">
        <v>44618</v>
      </c>
      <c r="D5043" s="45">
        <v>0.62847222222222221</v>
      </c>
      <c r="E5043" s="45" t="s">
        <v>261</v>
      </c>
      <c r="F5043" s="54">
        <v>5</v>
      </c>
      <c r="G5043" s="52">
        <f t="shared" si="234"/>
        <v>2496</v>
      </c>
      <c r="H5043" s="45">
        <f t="shared" si="235"/>
        <v>1</v>
      </c>
      <c r="I5043" s="43">
        <f t="shared" si="236"/>
        <v>2</v>
      </c>
    </row>
    <row r="5044" spans="3:9" hidden="1" x14ac:dyDescent="0.25">
      <c r="C5044" s="53">
        <v>44618</v>
      </c>
      <c r="D5044" s="45">
        <v>0.65625</v>
      </c>
      <c r="E5044" s="45" t="s">
        <v>261</v>
      </c>
      <c r="F5044" s="54">
        <v>6</v>
      </c>
      <c r="G5044" s="52">
        <f t="shared" si="234"/>
        <v>2497</v>
      </c>
      <c r="H5044" s="45">
        <f t="shared" si="235"/>
        <v>3</v>
      </c>
      <c r="I5044" s="43">
        <f t="shared" si="236"/>
        <v>3</v>
      </c>
    </row>
    <row r="5045" spans="3:9" hidden="1" x14ac:dyDescent="0.25">
      <c r="C5045" s="53">
        <v>44618</v>
      </c>
      <c r="D5045" s="45">
        <v>0.65625</v>
      </c>
      <c r="E5045" s="45" t="s">
        <v>261</v>
      </c>
      <c r="F5045" s="54">
        <v>6</v>
      </c>
      <c r="G5045" s="52">
        <f t="shared" si="234"/>
        <v>2497</v>
      </c>
      <c r="H5045" s="45">
        <f t="shared" si="235"/>
        <v>2</v>
      </c>
      <c r="I5045" s="43">
        <f t="shared" si="236"/>
        <v>3</v>
      </c>
    </row>
    <row r="5046" spans="3:9" hidden="1" x14ac:dyDescent="0.25">
      <c r="C5046" s="53">
        <v>44618</v>
      </c>
      <c r="D5046" s="45">
        <v>0.65625</v>
      </c>
      <c r="E5046" s="45" t="s">
        <v>261</v>
      </c>
      <c r="F5046" s="54">
        <v>6</v>
      </c>
      <c r="G5046" s="52">
        <f t="shared" si="234"/>
        <v>2497</v>
      </c>
      <c r="H5046" s="45">
        <f t="shared" si="235"/>
        <v>1</v>
      </c>
      <c r="I5046" s="43">
        <f t="shared" si="236"/>
        <v>3</v>
      </c>
    </row>
    <row r="5047" spans="3:9" hidden="1" x14ac:dyDescent="0.25">
      <c r="C5047" s="53">
        <v>44618</v>
      </c>
      <c r="D5047" s="45">
        <v>0.71180555555555547</v>
      </c>
      <c r="E5047" s="45" t="s">
        <v>261</v>
      </c>
      <c r="F5047" s="54">
        <v>8</v>
      </c>
      <c r="G5047" s="52">
        <f t="shared" si="234"/>
        <v>2498</v>
      </c>
      <c r="H5047" s="45">
        <f t="shared" si="235"/>
        <v>3</v>
      </c>
      <c r="I5047" s="43">
        <f t="shared" si="236"/>
        <v>3</v>
      </c>
    </row>
    <row r="5048" spans="3:9" hidden="1" x14ac:dyDescent="0.25">
      <c r="C5048" s="53">
        <v>44618</v>
      </c>
      <c r="D5048" s="45">
        <v>0.71180555555555547</v>
      </c>
      <c r="E5048" s="45" t="s">
        <v>261</v>
      </c>
      <c r="F5048" s="54">
        <v>8</v>
      </c>
      <c r="G5048" s="52">
        <f t="shared" si="234"/>
        <v>2498</v>
      </c>
      <c r="H5048" s="45">
        <f t="shared" si="235"/>
        <v>2</v>
      </c>
      <c r="I5048" s="43">
        <f t="shared" si="236"/>
        <v>3</v>
      </c>
    </row>
    <row r="5049" spans="3:9" hidden="1" x14ac:dyDescent="0.25">
      <c r="C5049" s="53">
        <v>44618</v>
      </c>
      <c r="D5049" s="45">
        <v>0.71180555555555547</v>
      </c>
      <c r="E5049" s="45" t="s">
        <v>261</v>
      </c>
      <c r="F5049" s="54">
        <v>8</v>
      </c>
      <c r="G5049" s="52">
        <f t="shared" si="234"/>
        <v>2498</v>
      </c>
      <c r="H5049" s="45">
        <f t="shared" si="235"/>
        <v>1</v>
      </c>
      <c r="I5049" s="43">
        <f t="shared" si="236"/>
        <v>3</v>
      </c>
    </row>
    <row r="5050" spans="3:9" hidden="1" x14ac:dyDescent="0.25">
      <c r="C5050" s="53">
        <v>44618</v>
      </c>
      <c r="D5050" s="45">
        <v>0.73611111111111116</v>
      </c>
      <c r="E5050" s="45" t="s">
        <v>261</v>
      </c>
      <c r="F5050" s="54">
        <v>9</v>
      </c>
      <c r="G5050" s="52">
        <f t="shared" si="234"/>
        <v>2499</v>
      </c>
      <c r="H5050" s="45">
        <f t="shared" si="235"/>
        <v>3</v>
      </c>
      <c r="I5050" s="43">
        <f t="shared" si="236"/>
        <v>3</v>
      </c>
    </row>
    <row r="5051" spans="3:9" hidden="1" x14ac:dyDescent="0.25">
      <c r="C5051" s="53">
        <v>44618</v>
      </c>
      <c r="D5051" s="45">
        <v>0.73611111111111116</v>
      </c>
      <c r="E5051" s="45" t="s">
        <v>261</v>
      </c>
      <c r="F5051" s="54">
        <v>9</v>
      </c>
      <c r="G5051" s="52">
        <f t="shared" si="234"/>
        <v>2499</v>
      </c>
      <c r="H5051" s="45">
        <f t="shared" si="235"/>
        <v>2</v>
      </c>
      <c r="I5051" s="43">
        <f t="shared" si="236"/>
        <v>3</v>
      </c>
    </row>
    <row r="5052" spans="3:9" hidden="1" x14ac:dyDescent="0.25">
      <c r="C5052" s="53">
        <v>44618</v>
      </c>
      <c r="D5052" s="45">
        <v>0.73611111111111116</v>
      </c>
      <c r="E5052" s="45" t="s">
        <v>261</v>
      </c>
      <c r="F5052" s="54">
        <v>9</v>
      </c>
      <c r="G5052" s="52">
        <f t="shared" si="234"/>
        <v>2499</v>
      </c>
      <c r="H5052" s="45">
        <f t="shared" si="235"/>
        <v>1</v>
      </c>
      <c r="I5052" s="43">
        <f t="shared" si="236"/>
        <v>3</v>
      </c>
    </row>
    <row r="5053" spans="3:9" hidden="1" x14ac:dyDescent="0.25">
      <c r="C5053" s="53">
        <v>44625</v>
      </c>
      <c r="D5053" s="45">
        <v>0.54861111111111105</v>
      </c>
      <c r="E5053" s="45" t="s">
        <v>898</v>
      </c>
      <c r="F5053" s="54">
        <v>2</v>
      </c>
      <c r="G5053" s="52">
        <f t="shared" si="234"/>
        <v>2500</v>
      </c>
      <c r="H5053" s="45">
        <f t="shared" si="235"/>
        <v>1</v>
      </c>
      <c r="I5053" s="43">
        <f t="shared" si="236"/>
        <v>1</v>
      </c>
    </row>
    <row r="5054" spans="3:9" hidden="1" x14ac:dyDescent="0.25">
      <c r="C5054" s="53">
        <v>44625</v>
      </c>
      <c r="D5054" s="45">
        <v>0.57291666666666663</v>
      </c>
      <c r="E5054" s="45" t="s">
        <v>898</v>
      </c>
      <c r="F5054" s="54">
        <v>3</v>
      </c>
      <c r="G5054" s="52">
        <f t="shared" si="234"/>
        <v>2501</v>
      </c>
      <c r="H5054" s="45">
        <f t="shared" si="235"/>
        <v>3</v>
      </c>
      <c r="I5054" s="43">
        <f t="shared" si="236"/>
        <v>3</v>
      </c>
    </row>
    <row r="5055" spans="3:9" hidden="1" x14ac:dyDescent="0.25">
      <c r="C5055" s="53">
        <v>44625</v>
      </c>
      <c r="D5055" s="45">
        <v>0.57291666666666663</v>
      </c>
      <c r="E5055" s="45" t="s">
        <v>898</v>
      </c>
      <c r="F5055" s="54">
        <v>3</v>
      </c>
      <c r="G5055" s="52">
        <f t="shared" si="234"/>
        <v>2501</v>
      </c>
      <c r="H5055" s="45">
        <f t="shared" si="235"/>
        <v>2</v>
      </c>
      <c r="I5055" s="43">
        <f t="shared" si="236"/>
        <v>3</v>
      </c>
    </row>
    <row r="5056" spans="3:9" hidden="1" x14ac:dyDescent="0.25">
      <c r="C5056" s="53">
        <v>44625</v>
      </c>
      <c r="D5056" s="45">
        <v>0.57291666666666663</v>
      </c>
      <c r="E5056" s="45" t="s">
        <v>898</v>
      </c>
      <c r="F5056" s="54">
        <v>3</v>
      </c>
      <c r="G5056" s="52">
        <f t="shared" si="234"/>
        <v>2501</v>
      </c>
      <c r="H5056" s="45">
        <f t="shared" si="235"/>
        <v>1</v>
      </c>
      <c r="I5056" s="43">
        <f t="shared" si="236"/>
        <v>3</v>
      </c>
    </row>
    <row r="5057" spans="3:9" hidden="1" x14ac:dyDescent="0.25">
      <c r="C5057" s="53">
        <v>44625</v>
      </c>
      <c r="D5057" s="45">
        <v>0.59722222222222221</v>
      </c>
      <c r="E5057" s="45" t="s">
        <v>898</v>
      </c>
      <c r="F5057" s="54">
        <v>4</v>
      </c>
      <c r="G5057" s="52">
        <f t="shared" si="234"/>
        <v>2502</v>
      </c>
      <c r="H5057" s="45">
        <f t="shared" si="235"/>
        <v>3</v>
      </c>
      <c r="I5057" s="43">
        <f t="shared" si="236"/>
        <v>3</v>
      </c>
    </row>
    <row r="5058" spans="3:9" hidden="1" x14ac:dyDescent="0.25">
      <c r="C5058" s="53">
        <v>44625</v>
      </c>
      <c r="D5058" s="45">
        <v>0.59722222222222221</v>
      </c>
      <c r="E5058" s="45" t="s">
        <v>898</v>
      </c>
      <c r="F5058" s="54">
        <v>4</v>
      </c>
      <c r="G5058" s="52">
        <f t="shared" si="234"/>
        <v>2502</v>
      </c>
      <c r="H5058" s="45">
        <f t="shared" si="235"/>
        <v>2</v>
      </c>
      <c r="I5058" s="43">
        <f t="shared" si="236"/>
        <v>3</v>
      </c>
    </row>
    <row r="5059" spans="3:9" hidden="1" x14ac:dyDescent="0.25">
      <c r="C5059" s="53">
        <v>44625</v>
      </c>
      <c r="D5059" s="45">
        <v>0.59722222222222221</v>
      </c>
      <c r="E5059" s="45" t="s">
        <v>898</v>
      </c>
      <c r="F5059" s="54">
        <v>4</v>
      </c>
      <c r="G5059" s="52">
        <f t="shared" si="234"/>
        <v>2502</v>
      </c>
      <c r="H5059" s="45">
        <f t="shared" si="235"/>
        <v>1</v>
      </c>
      <c r="I5059" s="43">
        <f t="shared" si="236"/>
        <v>3</v>
      </c>
    </row>
    <row r="5060" spans="3:9" hidden="1" x14ac:dyDescent="0.25">
      <c r="C5060" s="53">
        <v>44625</v>
      </c>
      <c r="D5060" s="45">
        <v>0.65277777777777779</v>
      </c>
      <c r="E5060" s="45" t="s">
        <v>898</v>
      </c>
      <c r="F5060" s="54">
        <v>6</v>
      </c>
      <c r="G5060" s="52">
        <f t="shared" si="234"/>
        <v>2503</v>
      </c>
      <c r="H5060" s="45">
        <f t="shared" si="235"/>
        <v>3</v>
      </c>
      <c r="I5060" s="43">
        <f t="shared" si="236"/>
        <v>3</v>
      </c>
    </row>
    <row r="5061" spans="3:9" hidden="1" x14ac:dyDescent="0.25">
      <c r="C5061" s="53">
        <v>44625</v>
      </c>
      <c r="D5061" s="45">
        <v>0.65277777777777779</v>
      </c>
      <c r="E5061" s="45" t="s">
        <v>898</v>
      </c>
      <c r="F5061" s="54">
        <v>6</v>
      </c>
      <c r="G5061" s="52">
        <f t="shared" ref="G5061:G5124" si="237">IF(AND(C5061=C5060,F5061=F5060),G5060,G5060+1)</f>
        <v>2503</v>
      </c>
      <c r="H5061" s="45">
        <f t="shared" si="235"/>
        <v>2</v>
      </c>
      <c r="I5061" s="43">
        <f t="shared" si="236"/>
        <v>3</v>
      </c>
    </row>
    <row r="5062" spans="3:9" hidden="1" x14ac:dyDescent="0.25">
      <c r="C5062" s="53">
        <v>44625</v>
      </c>
      <c r="D5062" s="45">
        <v>0.65277777777777779</v>
      </c>
      <c r="E5062" s="45" t="s">
        <v>898</v>
      </c>
      <c r="F5062" s="54">
        <v>6</v>
      </c>
      <c r="G5062" s="52">
        <f t="shared" si="237"/>
        <v>2503</v>
      </c>
      <c r="H5062" s="45">
        <f t="shared" ref="H5062:H5125" si="238">IF(G5062=G5064,3,IF(G5062=G5063,2,1))</f>
        <v>1</v>
      </c>
      <c r="I5062" s="43">
        <f t="shared" ref="I5062:I5125" si="239">IF(H5060=3,3,IF(H5061=3,3,IF(H5061=2,2,H5062)))</f>
        <v>3</v>
      </c>
    </row>
    <row r="5063" spans="3:9" hidden="1" x14ac:dyDescent="0.25">
      <c r="C5063" s="53">
        <v>44625</v>
      </c>
      <c r="D5063" s="45">
        <v>0.70833333333333337</v>
      </c>
      <c r="E5063" s="45" t="s">
        <v>898</v>
      </c>
      <c r="F5063" s="54">
        <v>8</v>
      </c>
      <c r="G5063" s="52">
        <f t="shared" si="237"/>
        <v>2504</v>
      </c>
      <c r="H5063" s="45">
        <f t="shared" si="238"/>
        <v>3</v>
      </c>
      <c r="I5063" s="43">
        <f t="shared" si="239"/>
        <v>3</v>
      </c>
    </row>
    <row r="5064" spans="3:9" hidden="1" x14ac:dyDescent="0.25">
      <c r="C5064" s="53">
        <v>44625</v>
      </c>
      <c r="D5064" s="45">
        <v>0.70833333333333337</v>
      </c>
      <c r="E5064" s="45" t="s">
        <v>898</v>
      </c>
      <c r="F5064" s="54">
        <v>8</v>
      </c>
      <c r="G5064" s="52">
        <f t="shared" si="237"/>
        <v>2504</v>
      </c>
      <c r="H5064" s="45">
        <f t="shared" si="238"/>
        <v>2</v>
      </c>
      <c r="I5064" s="43">
        <f t="shared" si="239"/>
        <v>3</v>
      </c>
    </row>
    <row r="5065" spans="3:9" hidden="1" x14ac:dyDescent="0.25">
      <c r="C5065" s="53">
        <v>44625</v>
      </c>
      <c r="D5065" s="45">
        <v>0.70833333333333337</v>
      </c>
      <c r="E5065" s="45" t="s">
        <v>898</v>
      </c>
      <c r="F5065" s="54">
        <v>8</v>
      </c>
      <c r="G5065" s="52">
        <f t="shared" si="237"/>
        <v>2504</v>
      </c>
      <c r="H5065" s="45">
        <f t="shared" si="238"/>
        <v>1</v>
      </c>
      <c r="I5065" s="43">
        <f t="shared" si="239"/>
        <v>3</v>
      </c>
    </row>
    <row r="5066" spans="3:9" hidden="1" x14ac:dyDescent="0.25">
      <c r="C5066" s="53">
        <v>44625</v>
      </c>
      <c r="D5066" s="45">
        <v>0.73958333333333337</v>
      </c>
      <c r="E5066" s="45" t="s">
        <v>898</v>
      </c>
      <c r="F5066" s="54">
        <v>9</v>
      </c>
      <c r="G5066" s="52">
        <f t="shared" si="237"/>
        <v>2505</v>
      </c>
      <c r="H5066" s="45">
        <f t="shared" si="238"/>
        <v>3</v>
      </c>
      <c r="I5066" s="43">
        <f t="shared" si="239"/>
        <v>3</v>
      </c>
    </row>
    <row r="5067" spans="3:9" hidden="1" x14ac:dyDescent="0.25">
      <c r="C5067" s="53">
        <v>44625</v>
      </c>
      <c r="D5067" s="45">
        <v>0.73958333333333337</v>
      </c>
      <c r="E5067" s="45" t="s">
        <v>898</v>
      </c>
      <c r="F5067" s="54">
        <v>9</v>
      </c>
      <c r="G5067" s="52">
        <f t="shared" si="237"/>
        <v>2505</v>
      </c>
      <c r="H5067" s="45">
        <f t="shared" si="238"/>
        <v>2</v>
      </c>
      <c r="I5067" s="43">
        <f t="shared" si="239"/>
        <v>3</v>
      </c>
    </row>
    <row r="5068" spans="3:9" hidden="1" x14ac:dyDescent="0.25">
      <c r="C5068" s="53">
        <v>44625</v>
      </c>
      <c r="D5068" s="45">
        <v>0.73958333333333337</v>
      </c>
      <c r="E5068" s="45" t="s">
        <v>898</v>
      </c>
      <c r="F5068" s="54">
        <v>9</v>
      </c>
      <c r="G5068" s="52">
        <f t="shared" si="237"/>
        <v>2505</v>
      </c>
      <c r="H5068" s="45">
        <f t="shared" si="238"/>
        <v>1</v>
      </c>
      <c r="I5068" s="43">
        <f t="shared" si="239"/>
        <v>3</v>
      </c>
    </row>
    <row r="5069" spans="3:9" x14ac:dyDescent="0.25">
      <c r="C5069" s="53">
        <v>44632</v>
      </c>
      <c r="D5069" s="45">
        <v>0.54861111111111105</v>
      </c>
      <c r="E5069" s="45" t="s">
        <v>898</v>
      </c>
      <c r="F5069" s="54">
        <v>2</v>
      </c>
      <c r="G5069" s="52">
        <f t="shared" si="237"/>
        <v>2506</v>
      </c>
      <c r="H5069" s="45">
        <f t="shared" si="238"/>
        <v>2</v>
      </c>
      <c r="I5069" s="43">
        <f t="shared" si="239"/>
        <v>2</v>
      </c>
    </row>
    <row r="5070" spans="3:9" x14ac:dyDescent="0.25">
      <c r="C5070" s="53">
        <v>44632</v>
      </c>
      <c r="D5070" s="45">
        <v>0.54861111111111105</v>
      </c>
      <c r="E5070" s="45" t="s">
        <v>898</v>
      </c>
      <c r="F5070" s="54">
        <v>2</v>
      </c>
      <c r="G5070" s="52">
        <f t="shared" si="237"/>
        <v>2506</v>
      </c>
      <c r="H5070" s="45">
        <f t="shared" si="238"/>
        <v>1</v>
      </c>
      <c r="I5070" s="43">
        <f t="shared" si="239"/>
        <v>2</v>
      </c>
    </row>
    <row r="5071" spans="3:9" hidden="1" x14ac:dyDescent="0.25">
      <c r="C5071" s="53">
        <v>44632</v>
      </c>
      <c r="D5071" s="45">
        <v>0.65277777777777779</v>
      </c>
      <c r="E5071" s="45" t="s">
        <v>898</v>
      </c>
      <c r="F5071" s="54">
        <v>6</v>
      </c>
      <c r="G5071" s="52">
        <f t="shared" si="237"/>
        <v>2507</v>
      </c>
      <c r="H5071" s="45">
        <f t="shared" si="238"/>
        <v>3</v>
      </c>
      <c r="I5071" s="43">
        <f t="shared" si="239"/>
        <v>3</v>
      </c>
    </row>
    <row r="5072" spans="3:9" hidden="1" x14ac:dyDescent="0.25">
      <c r="C5072" s="53">
        <v>44632</v>
      </c>
      <c r="D5072" s="45">
        <v>0.65277777777777779</v>
      </c>
      <c r="E5072" s="45" t="s">
        <v>898</v>
      </c>
      <c r="F5072" s="54">
        <v>6</v>
      </c>
      <c r="G5072" s="52">
        <f t="shared" si="237"/>
        <v>2507</v>
      </c>
      <c r="H5072" s="45">
        <f t="shared" si="238"/>
        <v>2</v>
      </c>
      <c r="I5072" s="43">
        <f t="shared" si="239"/>
        <v>3</v>
      </c>
    </row>
    <row r="5073" spans="3:9" hidden="1" x14ac:dyDescent="0.25">
      <c r="C5073" s="53">
        <v>44632</v>
      </c>
      <c r="D5073" s="45">
        <v>0.65277777777777779</v>
      </c>
      <c r="E5073" s="45" t="s">
        <v>898</v>
      </c>
      <c r="F5073" s="54">
        <v>6</v>
      </c>
      <c r="G5073" s="52">
        <f t="shared" si="237"/>
        <v>2507</v>
      </c>
      <c r="H5073" s="45">
        <f t="shared" si="238"/>
        <v>1</v>
      </c>
      <c r="I5073" s="43">
        <f t="shared" si="239"/>
        <v>3</v>
      </c>
    </row>
    <row r="5074" spans="3:9" hidden="1" x14ac:dyDescent="0.25">
      <c r="C5074" s="53">
        <v>44632</v>
      </c>
      <c r="D5074" s="45">
        <v>0.68055555555555547</v>
      </c>
      <c r="E5074" s="45" t="s">
        <v>898</v>
      </c>
      <c r="F5074" s="54">
        <v>7</v>
      </c>
      <c r="G5074" s="52">
        <f t="shared" si="237"/>
        <v>2508</v>
      </c>
      <c r="H5074" s="45">
        <f t="shared" si="238"/>
        <v>3</v>
      </c>
      <c r="I5074" s="43">
        <f t="shared" si="239"/>
        <v>3</v>
      </c>
    </row>
    <row r="5075" spans="3:9" hidden="1" x14ac:dyDescent="0.25">
      <c r="C5075" s="53">
        <v>44632</v>
      </c>
      <c r="D5075" s="45">
        <v>0.68055555555555547</v>
      </c>
      <c r="E5075" s="45" t="s">
        <v>898</v>
      </c>
      <c r="F5075" s="54">
        <v>7</v>
      </c>
      <c r="G5075" s="52">
        <f t="shared" si="237"/>
        <v>2508</v>
      </c>
      <c r="H5075" s="45">
        <f t="shared" si="238"/>
        <v>2</v>
      </c>
      <c r="I5075" s="43">
        <f t="shared" si="239"/>
        <v>3</v>
      </c>
    </row>
    <row r="5076" spans="3:9" hidden="1" x14ac:dyDescent="0.25">
      <c r="C5076" s="53">
        <v>44632</v>
      </c>
      <c r="D5076" s="45">
        <v>0.68055555555555547</v>
      </c>
      <c r="E5076" s="45" t="s">
        <v>898</v>
      </c>
      <c r="F5076" s="54">
        <v>7</v>
      </c>
      <c r="G5076" s="52">
        <f t="shared" si="237"/>
        <v>2508</v>
      </c>
      <c r="H5076" s="45">
        <f t="shared" si="238"/>
        <v>1</v>
      </c>
      <c r="I5076" s="43">
        <f t="shared" si="239"/>
        <v>3</v>
      </c>
    </row>
    <row r="5077" spans="3:9" hidden="1" x14ac:dyDescent="0.25">
      <c r="C5077" s="53">
        <v>44632</v>
      </c>
      <c r="D5077" s="45">
        <v>0.70833333333333337</v>
      </c>
      <c r="E5077" s="45" t="s">
        <v>898</v>
      </c>
      <c r="F5077" s="54">
        <v>8</v>
      </c>
      <c r="G5077" s="52">
        <f t="shared" si="237"/>
        <v>2509</v>
      </c>
      <c r="H5077" s="45">
        <f t="shared" si="238"/>
        <v>3</v>
      </c>
      <c r="I5077" s="43">
        <f t="shared" si="239"/>
        <v>3</v>
      </c>
    </row>
    <row r="5078" spans="3:9" hidden="1" x14ac:dyDescent="0.25">
      <c r="C5078" s="53">
        <v>44632</v>
      </c>
      <c r="D5078" s="45">
        <v>0.70833333333333337</v>
      </c>
      <c r="E5078" s="45" t="s">
        <v>898</v>
      </c>
      <c r="F5078" s="54">
        <v>8</v>
      </c>
      <c r="G5078" s="52">
        <f t="shared" si="237"/>
        <v>2509</v>
      </c>
      <c r="H5078" s="45">
        <f t="shared" si="238"/>
        <v>2</v>
      </c>
      <c r="I5078" s="43">
        <f t="shared" si="239"/>
        <v>3</v>
      </c>
    </row>
    <row r="5079" spans="3:9" hidden="1" x14ac:dyDescent="0.25">
      <c r="C5079" s="53">
        <v>44632</v>
      </c>
      <c r="D5079" s="45">
        <v>0.70833333333333337</v>
      </c>
      <c r="E5079" s="45" t="s">
        <v>898</v>
      </c>
      <c r="F5079" s="54">
        <v>8</v>
      </c>
      <c r="G5079" s="52">
        <f t="shared" si="237"/>
        <v>2509</v>
      </c>
      <c r="H5079" s="45">
        <f t="shared" si="238"/>
        <v>1</v>
      </c>
      <c r="I5079" s="43">
        <f t="shared" si="239"/>
        <v>3</v>
      </c>
    </row>
    <row r="5080" spans="3:9" x14ac:dyDescent="0.25">
      <c r="C5080" s="53">
        <v>44639</v>
      </c>
      <c r="D5080" s="45">
        <v>0.51736111111111105</v>
      </c>
      <c r="E5080" s="45" t="s">
        <v>898</v>
      </c>
      <c r="F5080" s="54">
        <v>1</v>
      </c>
      <c r="G5080" s="52">
        <f t="shared" si="237"/>
        <v>2510</v>
      </c>
      <c r="H5080" s="45">
        <f t="shared" si="238"/>
        <v>2</v>
      </c>
      <c r="I5080" s="43">
        <f t="shared" si="239"/>
        <v>2</v>
      </c>
    </row>
    <row r="5081" spans="3:9" x14ac:dyDescent="0.25">
      <c r="C5081" s="53">
        <v>44639</v>
      </c>
      <c r="D5081" s="45">
        <v>0.51736111111111105</v>
      </c>
      <c r="E5081" s="45" t="s">
        <v>898</v>
      </c>
      <c r="F5081" s="54">
        <v>1</v>
      </c>
      <c r="G5081" s="52">
        <f t="shared" si="237"/>
        <v>2510</v>
      </c>
      <c r="H5081" s="45">
        <f t="shared" si="238"/>
        <v>1</v>
      </c>
      <c r="I5081" s="43">
        <f t="shared" si="239"/>
        <v>2</v>
      </c>
    </row>
    <row r="5082" spans="3:9" hidden="1" x14ac:dyDescent="0.25">
      <c r="C5082" s="53">
        <v>44639</v>
      </c>
      <c r="D5082" s="45">
        <v>0.54513888888888895</v>
      </c>
      <c r="E5082" s="45" t="s">
        <v>898</v>
      </c>
      <c r="F5082" s="54">
        <v>2</v>
      </c>
      <c r="G5082" s="52">
        <f t="shared" si="237"/>
        <v>2511</v>
      </c>
      <c r="H5082" s="45">
        <f t="shared" si="238"/>
        <v>3</v>
      </c>
      <c r="I5082" s="43">
        <f t="shared" si="239"/>
        <v>3</v>
      </c>
    </row>
    <row r="5083" spans="3:9" hidden="1" x14ac:dyDescent="0.25">
      <c r="C5083" s="53">
        <v>44639</v>
      </c>
      <c r="D5083" s="45">
        <v>0.54513888888888895</v>
      </c>
      <c r="E5083" s="45" t="s">
        <v>898</v>
      </c>
      <c r="F5083" s="54">
        <v>2</v>
      </c>
      <c r="G5083" s="52">
        <f t="shared" si="237"/>
        <v>2511</v>
      </c>
      <c r="H5083" s="45">
        <f t="shared" si="238"/>
        <v>2</v>
      </c>
      <c r="I5083" s="43">
        <f t="shared" si="239"/>
        <v>3</v>
      </c>
    </row>
    <row r="5084" spans="3:9" hidden="1" x14ac:dyDescent="0.25">
      <c r="C5084" s="53">
        <v>44639</v>
      </c>
      <c r="D5084" s="45">
        <v>0.54513888888888895</v>
      </c>
      <c r="E5084" s="45" t="s">
        <v>898</v>
      </c>
      <c r="F5084" s="54">
        <v>2</v>
      </c>
      <c r="G5084" s="52">
        <f t="shared" si="237"/>
        <v>2511</v>
      </c>
      <c r="H5084" s="45">
        <f t="shared" si="238"/>
        <v>1</v>
      </c>
      <c r="I5084" s="43">
        <f t="shared" si="239"/>
        <v>3</v>
      </c>
    </row>
    <row r="5085" spans="3:9" hidden="1" x14ac:dyDescent="0.25">
      <c r="C5085" s="53">
        <v>44639</v>
      </c>
      <c r="D5085" s="45">
        <v>0.65277777777777779</v>
      </c>
      <c r="E5085" s="45" t="s">
        <v>898</v>
      </c>
      <c r="F5085" s="54">
        <v>6</v>
      </c>
      <c r="G5085" s="52">
        <f t="shared" si="237"/>
        <v>2512</v>
      </c>
      <c r="H5085" s="45">
        <f t="shared" si="238"/>
        <v>3</v>
      </c>
      <c r="I5085" s="43">
        <f t="shared" si="239"/>
        <v>3</v>
      </c>
    </row>
    <row r="5086" spans="3:9" hidden="1" x14ac:dyDescent="0.25">
      <c r="C5086" s="53">
        <v>44639</v>
      </c>
      <c r="D5086" s="45">
        <v>0.65277777777777779</v>
      </c>
      <c r="E5086" s="45" t="s">
        <v>898</v>
      </c>
      <c r="F5086" s="54">
        <v>6</v>
      </c>
      <c r="G5086" s="52">
        <f t="shared" si="237"/>
        <v>2512</v>
      </c>
      <c r="H5086" s="45">
        <f t="shared" si="238"/>
        <v>2</v>
      </c>
      <c r="I5086" s="43">
        <f t="shared" si="239"/>
        <v>3</v>
      </c>
    </row>
    <row r="5087" spans="3:9" hidden="1" x14ac:dyDescent="0.25">
      <c r="C5087" s="53">
        <v>44639</v>
      </c>
      <c r="D5087" s="45">
        <v>0.65277777777777779</v>
      </c>
      <c r="E5087" s="45" t="s">
        <v>898</v>
      </c>
      <c r="F5087" s="54">
        <v>6</v>
      </c>
      <c r="G5087" s="52">
        <f t="shared" si="237"/>
        <v>2512</v>
      </c>
      <c r="H5087" s="45">
        <f t="shared" si="238"/>
        <v>1</v>
      </c>
      <c r="I5087" s="43">
        <f t="shared" si="239"/>
        <v>3</v>
      </c>
    </row>
    <row r="5088" spans="3:9" hidden="1" x14ac:dyDescent="0.25">
      <c r="C5088" s="53">
        <v>44639</v>
      </c>
      <c r="D5088" s="45">
        <v>0.68055555555555547</v>
      </c>
      <c r="E5088" s="45" t="s">
        <v>898</v>
      </c>
      <c r="F5088" s="54">
        <v>7</v>
      </c>
      <c r="G5088" s="52">
        <f t="shared" si="237"/>
        <v>2513</v>
      </c>
      <c r="H5088" s="45">
        <f t="shared" si="238"/>
        <v>3</v>
      </c>
      <c r="I5088" s="43">
        <f t="shared" si="239"/>
        <v>3</v>
      </c>
    </row>
    <row r="5089" spans="3:9" hidden="1" x14ac:dyDescent="0.25">
      <c r="C5089" s="53">
        <v>44639</v>
      </c>
      <c r="D5089" s="45">
        <v>0.68055555555555547</v>
      </c>
      <c r="E5089" s="45" t="s">
        <v>898</v>
      </c>
      <c r="F5089" s="54">
        <v>7</v>
      </c>
      <c r="G5089" s="52">
        <f t="shared" si="237"/>
        <v>2513</v>
      </c>
      <c r="H5089" s="45">
        <f t="shared" si="238"/>
        <v>2</v>
      </c>
      <c r="I5089" s="43">
        <f t="shared" si="239"/>
        <v>3</v>
      </c>
    </row>
    <row r="5090" spans="3:9" hidden="1" x14ac:dyDescent="0.25">
      <c r="C5090" s="53">
        <v>44639</v>
      </c>
      <c r="D5090" s="45">
        <v>0.68055555555555547</v>
      </c>
      <c r="E5090" s="45" t="s">
        <v>898</v>
      </c>
      <c r="F5090" s="54">
        <v>7</v>
      </c>
      <c r="G5090" s="52">
        <f t="shared" si="237"/>
        <v>2513</v>
      </c>
      <c r="H5090" s="45">
        <f t="shared" si="238"/>
        <v>1</v>
      </c>
      <c r="I5090" s="43">
        <f t="shared" si="239"/>
        <v>3</v>
      </c>
    </row>
    <row r="5091" spans="3:9" hidden="1" x14ac:dyDescent="0.25">
      <c r="C5091" s="53">
        <v>44639</v>
      </c>
      <c r="D5091" s="45">
        <v>0.70833333333333337</v>
      </c>
      <c r="E5091" s="45" t="s">
        <v>898</v>
      </c>
      <c r="F5091" s="54">
        <v>8</v>
      </c>
      <c r="G5091" s="52">
        <f t="shared" si="237"/>
        <v>2514</v>
      </c>
      <c r="H5091" s="45">
        <f t="shared" si="238"/>
        <v>3</v>
      </c>
      <c r="I5091" s="43">
        <f t="shared" si="239"/>
        <v>3</v>
      </c>
    </row>
    <row r="5092" spans="3:9" hidden="1" x14ac:dyDescent="0.25">
      <c r="C5092" s="53">
        <v>44639</v>
      </c>
      <c r="D5092" s="45">
        <v>0.70833333333333337</v>
      </c>
      <c r="E5092" s="45" t="s">
        <v>898</v>
      </c>
      <c r="F5092" s="54">
        <v>8</v>
      </c>
      <c r="G5092" s="52">
        <f t="shared" si="237"/>
        <v>2514</v>
      </c>
      <c r="H5092" s="45">
        <f t="shared" si="238"/>
        <v>2</v>
      </c>
      <c r="I5092" s="43">
        <f t="shared" si="239"/>
        <v>3</v>
      </c>
    </row>
    <row r="5093" spans="3:9" hidden="1" x14ac:dyDescent="0.25">
      <c r="C5093" s="53">
        <v>44639</v>
      </c>
      <c r="D5093" s="45">
        <v>0.70833333333333337</v>
      </c>
      <c r="E5093" s="45" t="s">
        <v>898</v>
      </c>
      <c r="F5093" s="54">
        <v>8</v>
      </c>
      <c r="G5093" s="52">
        <f t="shared" si="237"/>
        <v>2514</v>
      </c>
      <c r="H5093" s="45">
        <f t="shared" si="238"/>
        <v>1</v>
      </c>
      <c r="I5093" s="43">
        <f t="shared" si="239"/>
        <v>3</v>
      </c>
    </row>
    <row r="5094" spans="3:9" hidden="1" x14ac:dyDescent="0.25">
      <c r="C5094" s="53">
        <v>44639</v>
      </c>
      <c r="D5094" s="45">
        <v>0.73611111111111116</v>
      </c>
      <c r="E5094" s="45" t="s">
        <v>898</v>
      </c>
      <c r="F5094" s="54">
        <v>9</v>
      </c>
      <c r="G5094" s="52">
        <f t="shared" si="237"/>
        <v>2515</v>
      </c>
      <c r="H5094" s="45">
        <f t="shared" si="238"/>
        <v>3</v>
      </c>
      <c r="I5094" s="43">
        <f t="shared" si="239"/>
        <v>3</v>
      </c>
    </row>
    <row r="5095" spans="3:9" hidden="1" x14ac:dyDescent="0.25">
      <c r="C5095" s="53">
        <v>44639</v>
      </c>
      <c r="D5095" s="45">
        <v>0.73611111111111116</v>
      </c>
      <c r="E5095" s="45" t="s">
        <v>898</v>
      </c>
      <c r="F5095" s="54">
        <v>9</v>
      </c>
      <c r="G5095" s="52">
        <f t="shared" si="237"/>
        <v>2515</v>
      </c>
      <c r="H5095" s="45">
        <f t="shared" si="238"/>
        <v>2</v>
      </c>
      <c r="I5095" s="43">
        <f t="shared" si="239"/>
        <v>3</v>
      </c>
    </row>
    <row r="5096" spans="3:9" hidden="1" x14ac:dyDescent="0.25">
      <c r="C5096" s="53">
        <v>44639</v>
      </c>
      <c r="D5096" s="45">
        <v>0.73611111111111116</v>
      </c>
      <c r="E5096" s="45" t="s">
        <v>898</v>
      </c>
      <c r="F5096" s="54">
        <v>9</v>
      </c>
      <c r="G5096" s="52">
        <f t="shared" si="237"/>
        <v>2515</v>
      </c>
      <c r="H5096" s="45">
        <f t="shared" si="238"/>
        <v>1</v>
      </c>
      <c r="I5096" s="43">
        <f t="shared" si="239"/>
        <v>3</v>
      </c>
    </row>
    <row r="5097" spans="3:9" hidden="1" x14ac:dyDescent="0.25">
      <c r="C5097" s="53">
        <v>44645</v>
      </c>
      <c r="D5097" s="45">
        <v>0.82291666666666663</v>
      </c>
      <c r="E5097" s="45" t="s">
        <v>8</v>
      </c>
      <c r="F5097" s="54">
        <v>4</v>
      </c>
      <c r="G5097" s="52">
        <f t="shared" si="237"/>
        <v>2516</v>
      </c>
      <c r="H5097" s="45">
        <f t="shared" si="238"/>
        <v>3</v>
      </c>
      <c r="I5097" s="43">
        <f t="shared" si="239"/>
        <v>3</v>
      </c>
    </row>
    <row r="5098" spans="3:9" hidden="1" x14ac:dyDescent="0.25">
      <c r="C5098" s="53">
        <v>44645</v>
      </c>
      <c r="D5098" s="45">
        <v>0.82291666666666663</v>
      </c>
      <c r="E5098" s="45" t="s">
        <v>8</v>
      </c>
      <c r="F5098" s="54">
        <v>4</v>
      </c>
      <c r="G5098" s="52">
        <f t="shared" si="237"/>
        <v>2516</v>
      </c>
      <c r="H5098" s="45">
        <f t="shared" si="238"/>
        <v>2</v>
      </c>
      <c r="I5098" s="43">
        <f t="shared" si="239"/>
        <v>3</v>
      </c>
    </row>
    <row r="5099" spans="3:9" hidden="1" x14ac:dyDescent="0.25">
      <c r="C5099" s="53">
        <v>44645</v>
      </c>
      <c r="D5099" s="45">
        <v>0.82291666666666663</v>
      </c>
      <c r="E5099" s="45" t="s">
        <v>8</v>
      </c>
      <c r="F5099" s="54">
        <v>4</v>
      </c>
      <c r="G5099" s="52">
        <f t="shared" si="237"/>
        <v>2516</v>
      </c>
      <c r="H5099" s="45">
        <f t="shared" si="238"/>
        <v>1</v>
      </c>
      <c r="I5099" s="43">
        <f t="shared" si="239"/>
        <v>3</v>
      </c>
    </row>
    <row r="5100" spans="3:9" hidden="1" x14ac:dyDescent="0.25">
      <c r="C5100" s="53">
        <v>44645</v>
      </c>
      <c r="D5100" s="45">
        <v>0.84375</v>
      </c>
      <c r="E5100" s="45" t="s">
        <v>8</v>
      </c>
      <c r="F5100" s="54">
        <v>5</v>
      </c>
      <c r="G5100" s="52">
        <f t="shared" si="237"/>
        <v>2517</v>
      </c>
      <c r="H5100" s="45">
        <f t="shared" si="238"/>
        <v>3</v>
      </c>
      <c r="I5100" s="43">
        <f t="shared" si="239"/>
        <v>3</v>
      </c>
    </row>
    <row r="5101" spans="3:9" hidden="1" x14ac:dyDescent="0.25">
      <c r="C5101" s="53">
        <v>44645</v>
      </c>
      <c r="D5101" s="45">
        <v>0.84375</v>
      </c>
      <c r="E5101" s="45" t="s">
        <v>8</v>
      </c>
      <c r="F5101" s="54">
        <v>5</v>
      </c>
      <c r="G5101" s="52">
        <f t="shared" si="237"/>
        <v>2517</v>
      </c>
      <c r="H5101" s="45">
        <f t="shared" si="238"/>
        <v>2</v>
      </c>
      <c r="I5101" s="43">
        <f t="shared" si="239"/>
        <v>3</v>
      </c>
    </row>
    <row r="5102" spans="3:9" hidden="1" x14ac:dyDescent="0.25">
      <c r="C5102" s="53">
        <v>44645</v>
      </c>
      <c r="D5102" s="45">
        <v>0.84375</v>
      </c>
      <c r="E5102" s="45" t="s">
        <v>8</v>
      </c>
      <c r="F5102" s="54">
        <v>5</v>
      </c>
      <c r="G5102" s="52">
        <f t="shared" si="237"/>
        <v>2517</v>
      </c>
      <c r="H5102" s="45">
        <f t="shared" si="238"/>
        <v>1</v>
      </c>
      <c r="I5102" s="43">
        <f t="shared" si="239"/>
        <v>3</v>
      </c>
    </row>
    <row r="5103" spans="3:9" hidden="1" x14ac:dyDescent="0.25">
      <c r="C5103" s="53">
        <v>44645</v>
      </c>
      <c r="D5103" s="45">
        <v>0.88541666666666663</v>
      </c>
      <c r="E5103" s="45" t="s">
        <v>8</v>
      </c>
      <c r="F5103" s="54">
        <v>7</v>
      </c>
      <c r="G5103" s="52">
        <f t="shared" si="237"/>
        <v>2518</v>
      </c>
      <c r="H5103" s="45">
        <f t="shared" si="238"/>
        <v>3</v>
      </c>
      <c r="I5103" s="43">
        <f t="shared" si="239"/>
        <v>3</v>
      </c>
    </row>
    <row r="5104" spans="3:9" hidden="1" x14ac:dyDescent="0.25">
      <c r="C5104" s="53">
        <v>44645</v>
      </c>
      <c r="D5104" s="45">
        <v>0.88541666666666663</v>
      </c>
      <c r="E5104" s="45" t="s">
        <v>8</v>
      </c>
      <c r="F5104" s="54">
        <v>7</v>
      </c>
      <c r="G5104" s="52">
        <f t="shared" si="237"/>
        <v>2518</v>
      </c>
      <c r="H5104" s="45">
        <f t="shared" si="238"/>
        <v>2</v>
      </c>
      <c r="I5104" s="43">
        <f t="shared" si="239"/>
        <v>3</v>
      </c>
    </row>
    <row r="5105" spans="3:9" hidden="1" x14ac:dyDescent="0.25">
      <c r="C5105" s="53">
        <v>44645</v>
      </c>
      <c r="D5105" s="45">
        <v>0.88541666666666663</v>
      </c>
      <c r="E5105" s="45" t="s">
        <v>8</v>
      </c>
      <c r="F5105" s="54">
        <v>7</v>
      </c>
      <c r="G5105" s="52">
        <f t="shared" si="237"/>
        <v>2518</v>
      </c>
      <c r="H5105" s="45">
        <f t="shared" si="238"/>
        <v>1</v>
      </c>
      <c r="I5105" s="43">
        <f t="shared" si="239"/>
        <v>3</v>
      </c>
    </row>
    <row r="5106" spans="3:9" hidden="1" x14ac:dyDescent="0.25">
      <c r="C5106" s="53">
        <v>44646</v>
      </c>
      <c r="D5106" s="45">
        <v>0.70486111111111116</v>
      </c>
      <c r="E5106" s="45" t="s">
        <v>902</v>
      </c>
      <c r="F5106" s="54">
        <v>5</v>
      </c>
      <c r="G5106" s="52">
        <f t="shared" si="237"/>
        <v>2519</v>
      </c>
      <c r="H5106" s="45">
        <f t="shared" si="238"/>
        <v>3</v>
      </c>
      <c r="I5106" s="43">
        <f t="shared" si="239"/>
        <v>3</v>
      </c>
    </row>
    <row r="5107" spans="3:9" hidden="1" x14ac:dyDescent="0.25">
      <c r="C5107" s="53">
        <v>44646</v>
      </c>
      <c r="D5107" s="45">
        <v>0.70486111111111116</v>
      </c>
      <c r="E5107" s="45" t="s">
        <v>902</v>
      </c>
      <c r="F5107" s="54">
        <v>5</v>
      </c>
      <c r="G5107" s="52">
        <f t="shared" si="237"/>
        <v>2519</v>
      </c>
      <c r="H5107" s="45">
        <f t="shared" si="238"/>
        <v>2</v>
      </c>
      <c r="I5107" s="43">
        <f t="shared" si="239"/>
        <v>3</v>
      </c>
    </row>
    <row r="5108" spans="3:9" hidden="1" x14ac:dyDescent="0.25">
      <c r="C5108" s="53">
        <v>44646</v>
      </c>
      <c r="D5108" s="45">
        <v>0.70486111111111116</v>
      </c>
      <c r="E5108" s="45" t="s">
        <v>902</v>
      </c>
      <c r="F5108" s="54">
        <v>5</v>
      </c>
      <c r="G5108" s="52">
        <f t="shared" si="237"/>
        <v>2519</v>
      </c>
      <c r="H5108" s="45">
        <f t="shared" si="238"/>
        <v>1</v>
      </c>
      <c r="I5108" s="43">
        <f t="shared" si="239"/>
        <v>3</v>
      </c>
    </row>
    <row r="5109" spans="3:9" hidden="1" x14ac:dyDescent="0.25">
      <c r="C5109" s="53">
        <v>44646</v>
      </c>
      <c r="D5109" s="45">
        <v>0.64930555555555558</v>
      </c>
      <c r="E5109" s="45" t="s">
        <v>902</v>
      </c>
      <c r="F5109" s="54">
        <v>6</v>
      </c>
      <c r="G5109" s="52">
        <f t="shared" si="237"/>
        <v>2520</v>
      </c>
      <c r="H5109" s="45">
        <f t="shared" si="238"/>
        <v>3</v>
      </c>
      <c r="I5109" s="43">
        <f t="shared" si="239"/>
        <v>3</v>
      </c>
    </row>
    <row r="5110" spans="3:9" hidden="1" x14ac:dyDescent="0.25">
      <c r="C5110" s="53">
        <v>44646</v>
      </c>
      <c r="D5110" s="45">
        <v>0.64930555555555558</v>
      </c>
      <c r="E5110" s="45" t="s">
        <v>902</v>
      </c>
      <c r="F5110" s="54">
        <v>6</v>
      </c>
      <c r="G5110" s="52">
        <f t="shared" si="237"/>
        <v>2520</v>
      </c>
      <c r="H5110" s="45">
        <f t="shared" si="238"/>
        <v>2</v>
      </c>
      <c r="I5110" s="43">
        <f t="shared" si="239"/>
        <v>3</v>
      </c>
    </row>
    <row r="5111" spans="3:9" hidden="1" x14ac:dyDescent="0.25">
      <c r="C5111" s="53">
        <v>44646</v>
      </c>
      <c r="D5111" s="45">
        <v>0.64930555555555558</v>
      </c>
      <c r="E5111" s="45" t="s">
        <v>902</v>
      </c>
      <c r="F5111" s="54">
        <v>6</v>
      </c>
      <c r="G5111" s="52">
        <f t="shared" si="237"/>
        <v>2520</v>
      </c>
      <c r="H5111" s="45">
        <f t="shared" si="238"/>
        <v>1</v>
      </c>
      <c r="I5111" s="43">
        <f t="shared" si="239"/>
        <v>3</v>
      </c>
    </row>
    <row r="5112" spans="3:9" hidden="1" x14ac:dyDescent="0.25">
      <c r="C5112" s="53">
        <v>44646</v>
      </c>
      <c r="D5112" s="45">
        <v>0.67708333333333337</v>
      </c>
      <c r="E5112" s="45" t="s">
        <v>902</v>
      </c>
      <c r="F5112" s="54">
        <v>7</v>
      </c>
      <c r="G5112" s="52">
        <f t="shared" si="237"/>
        <v>2521</v>
      </c>
      <c r="H5112" s="45">
        <f t="shared" si="238"/>
        <v>3</v>
      </c>
      <c r="I5112" s="43">
        <f t="shared" si="239"/>
        <v>3</v>
      </c>
    </row>
    <row r="5113" spans="3:9" hidden="1" x14ac:dyDescent="0.25">
      <c r="C5113" s="53">
        <v>44646</v>
      </c>
      <c r="D5113" s="45">
        <v>0.67708333333333337</v>
      </c>
      <c r="E5113" s="45" t="s">
        <v>902</v>
      </c>
      <c r="F5113" s="54">
        <v>7</v>
      </c>
      <c r="G5113" s="52">
        <f t="shared" si="237"/>
        <v>2521</v>
      </c>
      <c r="H5113" s="45">
        <f t="shared" si="238"/>
        <v>2</v>
      </c>
      <c r="I5113" s="43">
        <f t="shared" si="239"/>
        <v>3</v>
      </c>
    </row>
    <row r="5114" spans="3:9" hidden="1" x14ac:dyDescent="0.25">
      <c r="C5114" s="53">
        <v>44646</v>
      </c>
      <c r="D5114" s="45">
        <v>0.67708333333333337</v>
      </c>
      <c r="E5114" s="45" t="s">
        <v>902</v>
      </c>
      <c r="F5114" s="54">
        <v>7</v>
      </c>
      <c r="G5114" s="52">
        <f t="shared" si="237"/>
        <v>2521</v>
      </c>
      <c r="H5114" s="45">
        <f t="shared" si="238"/>
        <v>1</v>
      </c>
      <c r="I5114" s="43">
        <f t="shared" si="239"/>
        <v>3</v>
      </c>
    </row>
    <row r="5115" spans="3:9" hidden="1" x14ac:dyDescent="0.25">
      <c r="C5115" s="53">
        <v>44653</v>
      </c>
      <c r="D5115" s="45">
        <v>0.51736111111111105</v>
      </c>
      <c r="E5115" s="45" t="s">
        <v>912</v>
      </c>
      <c r="F5115" s="54">
        <v>1</v>
      </c>
      <c r="G5115" s="52">
        <f t="shared" si="237"/>
        <v>2522</v>
      </c>
      <c r="H5115" s="45">
        <f t="shared" si="238"/>
        <v>3</v>
      </c>
      <c r="I5115" s="43">
        <f t="shared" si="239"/>
        <v>3</v>
      </c>
    </row>
    <row r="5116" spans="3:9" hidden="1" x14ac:dyDescent="0.25">
      <c r="C5116" s="53">
        <v>44653</v>
      </c>
      <c r="D5116" s="45">
        <v>0.51736111111111105</v>
      </c>
      <c r="E5116" s="45" t="s">
        <v>912</v>
      </c>
      <c r="F5116" s="54">
        <v>1</v>
      </c>
      <c r="G5116" s="52">
        <f t="shared" si="237"/>
        <v>2522</v>
      </c>
      <c r="H5116" s="45">
        <f t="shared" si="238"/>
        <v>2</v>
      </c>
      <c r="I5116" s="43">
        <f t="shared" si="239"/>
        <v>3</v>
      </c>
    </row>
    <row r="5117" spans="3:9" hidden="1" x14ac:dyDescent="0.25">
      <c r="C5117" s="53">
        <v>44653</v>
      </c>
      <c r="D5117" s="45">
        <v>0.51736111111111105</v>
      </c>
      <c r="E5117" s="45" t="s">
        <v>912</v>
      </c>
      <c r="F5117" s="54">
        <v>1</v>
      </c>
      <c r="G5117" s="52">
        <f t="shared" si="237"/>
        <v>2522</v>
      </c>
      <c r="H5117" s="45">
        <f t="shared" si="238"/>
        <v>1</v>
      </c>
      <c r="I5117" s="43">
        <f t="shared" si="239"/>
        <v>3</v>
      </c>
    </row>
    <row r="5118" spans="3:9" hidden="1" x14ac:dyDescent="0.25">
      <c r="C5118" s="53">
        <v>44653</v>
      </c>
      <c r="D5118" s="45">
        <v>0.59375</v>
      </c>
      <c r="E5118" s="45" t="s">
        <v>912</v>
      </c>
      <c r="F5118" s="54">
        <v>4</v>
      </c>
      <c r="G5118" s="52">
        <f t="shared" si="237"/>
        <v>2523</v>
      </c>
      <c r="H5118" s="45">
        <f t="shared" si="238"/>
        <v>3</v>
      </c>
      <c r="I5118" s="43">
        <f t="shared" si="239"/>
        <v>3</v>
      </c>
    </row>
    <row r="5119" spans="3:9" hidden="1" x14ac:dyDescent="0.25">
      <c r="C5119" s="53">
        <v>44653</v>
      </c>
      <c r="D5119" s="45">
        <v>0.59375</v>
      </c>
      <c r="E5119" s="45" t="s">
        <v>912</v>
      </c>
      <c r="F5119" s="54">
        <v>4</v>
      </c>
      <c r="G5119" s="52">
        <f t="shared" si="237"/>
        <v>2523</v>
      </c>
      <c r="H5119" s="45">
        <f t="shared" si="238"/>
        <v>2</v>
      </c>
      <c r="I5119" s="43">
        <f t="shared" si="239"/>
        <v>3</v>
      </c>
    </row>
    <row r="5120" spans="3:9" hidden="1" x14ac:dyDescent="0.25">
      <c r="C5120" s="53">
        <v>44653</v>
      </c>
      <c r="D5120" s="45">
        <v>0.59375</v>
      </c>
      <c r="E5120" s="45" t="s">
        <v>912</v>
      </c>
      <c r="F5120" s="54">
        <v>4</v>
      </c>
      <c r="G5120" s="52">
        <f t="shared" si="237"/>
        <v>2523</v>
      </c>
      <c r="H5120" s="45">
        <f t="shared" si="238"/>
        <v>1</v>
      </c>
      <c r="I5120" s="43">
        <f t="shared" si="239"/>
        <v>3</v>
      </c>
    </row>
    <row r="5121" spans="3:9" hidden="1" x14ac:dyDescent="0.25">
      <c r="C5121" s="53">
        <v>44653</v>
      </c>
      <c r="D5121" s="45">
        <v>0.62152777777777779</v>
      </c>
      <c r="E5121" s="45" t="s">
        <v>912</v>
      </c>
      <c r="F5121" s="54">
        <v>5</v>
      </c>
      <c r="G5121" s="52">
        <f t="shared" si="237"/>
        <v>2524</v>
      </c>
      <c r="H5121" s="45">
        <f t="shared" si="238"/>
        <v>3</v>
      </c>
      <c r="I5121" s="43">
        <f t="shared" si="239"/>
        <v>3</v>
      </c>
    </row>
    <row r="5122" spans="3:9" hidden="1" x14ac:dyDescent="0.25">
      <c r="C5122" s="53">
        <v>44653</v>
      </c>
      <c r="D5122" s="45">
        <v>0.62152777777777779</v>
      </c>
      <c r="E5122" s="45" t="s">
        <v>912</v>
      </c>
      <c r="F5122" s="54">
        <v>5</v>
      </c>
      <c r="G5122" s="52">
        <f t="shared" si="237"/>
        <v>2524</v>
      </c>
      <c r="H5122" s="45">
        <f t="shared" si="238"/>
        <v>2</v>
      </c>
      <c r="I5122" s="43">
        <f t="shared" si="239"/>
        <v>3</v>
      </c>
    </row>
    <row r="5123" spans="3:9" hidden="1" x14ac:dyDescent="0.25">
      <c r="C5123" s="53">
        <v>44653</v>
      </c>
      <c r="D5123" s="45">
        <v>0.62152777777777779</v>
      </c>
      <c r="E5123" s="45" t="s">
        <v>912</v>
      </c>
      <c r="F5123" s="54">
        <v>5</v>
      </c>
      <c r="G5123" s="52">
        <f t="shared" si="237"/>
        <v>2524</v>
      </c>
      <c r="H5123" s="45">
        <f t="shared" si="238"/>
        <v>1</v>
      </c>
      <c r="I5123" s="43">
        <f t="shared" si="239"/>
        <v>3</v>
      </c>
    </row>
    <row r="5124" spans="3:9" hidden="1" x14ac:dyDescent="0.25">
      <c r="C5124" s="53">
        <v>44653</v>
      </c>
      <c r="D5124" s="45">
        <v>0.70138888888888884</v>
      </c>
      <c r="E5124" s="45" t="s">
        <v>912</v>
      </c>
      <c r="F5124" s="54">
        <v>8</v>
      </c>
      <c r="G5124" s="52">
        <f t="shared" si="237"/>
        <v>2525</v>
      </c>
      <c r="H5124" s="45">
        <f t="shared" si="238"/>
        <v>3</v>
      </c>
      <c r="I5124" s="43">
        <f t="shared" si="239"/>
        <v>3</v>
      </c>
    </row>
    <row r="5125" spans="3:9" hidden="1" x14ac:dyDescent="0.25">
      <c r="C5125" s="53">
        <v>44653</v>
      </c>
      <c r="D5125" s="45">
        <v>0.70138888888888884</v>
      </c>
      <c r="E5125" s="45" t="s">
        <v>912</v>
      </c>
      <c r="F5125" s="54">
        <v>8</v>
      </c>
      <c r="G5125" s="52">
        <f t="shared" ref="G5125:G5188" si="240">IF(AND(C5125=C5124,F5125=F5124),G5124,G5124+1)</f>
        <v>2525</v>
      </c>
      <c r="H5125" s="45">
        <f t="shared" si="238"/>
        <v>2</v>
      </c>
      <c r="I5125" s="43">
        <f t="shared" si="239"/>
        <v>3</v>
      </c>
    </row>
    <row r="5126" spans="3:9" hidden="1" x14ac:dyDescent="0.25">
      <c r="C5126" s="53">
        <v>44653</v>
      </c>
      <c r="D5126" s="45">
        <v>0.70138888888888884</v>
      </c>
      <c r="E5126" s="45" t="s">
        <v>912</v>
      </c>
      <c r="F5126" s="54">
        <v>8</v>
      </c>
      <c r="G5126" s="52">
        <f t="shared" si="240"/>
        <v>2525</v>
      </c>
      <c r="H5126" s="45">
        <f t="shared" ref="H5126:H5189" si="241">IF(G5126=G5128,3,IF(G5126=G5127,2,1))</f>
        <v>1</v>
      </c>
      <c r="I5126" s="43">
        <f t="shared" ref="I5126:I5189" si="242">IF(H5124=3,3,IF(H5125=3,3,IF(H5125=2,2,H5126)))</f>
        <v>3</v>
      </c>
    </row>
    <row r="5127" spans="3:9" hidden="1" x14ac:dyDescent="0.25">
      <c r="C5127" s="53">
        <v>44653</v>
      </c>
      <c r="D5127" s="45">
        <v>0.72916666666666663</v>
      </c>
      <c r="E5127" s="45" t="s">
        <v>912</v>
      </c>
      <c r="F5127" s="54">
        <v>9</v>
      </c>
      <c r="G5127" s="52">
        <f t="shared" si="240"/>
        <v>2526</v>
      </c>
      <c r="H5127" s="45">
        <f t="shared" si="241"/>
        <v>3</v>
      </c>
      <c r="I5127" s="43">
        <f t="shared" si="242"/>
        <v>3</v>
      </c>
    </row>
    <row r="5128" spans="3:9" hidden="1" x14ac:dyDescent="0.25">
      <c r="C5128" s="53">
        <v>44653</v>
      </c>
      <c r="D5128" s="45">
        <v>0.72916666666666663</v>
      </c>
      <c r="E5128" s="45" t="s">
        <v>912</v>
      </c>
      <c r="F5128" s="54">
        <v>9</v>
      </c>
      <c r="G5128" s="52">
        <f t="shared" si="240"/>
        <v>2526</v>
      </c>
      <c r="H5128" s="45">
        <f t="shared" si="241"/>
        <v>2</v>
      </c>
      <c r="I5128" s="43">
        <f t="shared" si="242"/>
        <v>3</v>
      </c>
    </row>
    <row r="5129" spans="3:9" hidden="1" x14ac:dyDescent="0.25">
      <c r="C5129" s="53">
        <v>44653</v>
      </c>
      <c r="D5129" s="45">
        <v>0.72916666666666663</v>
      </c>
      <c r="E5129" s="45" t="s">
        <v>912</v>
      </c>
      <c r="F5129" s="54">
        <v>9</v>
      </c>
      <c r="G5129" s="52">
        <f t="shared" si="240"/>
        <v>2526</v>
      </c>
      <c r="H5129" s="45">
        <f t="shared" si="241"/>
        <v>1</v>
      </c>
      <c r="I5129" s="43">
        <f t="shared" si="242"/>
        <v>3</v>
      </c>
    </row>
    <row r="5130" spans="3:9" x14ac:dyDescent="0.25">
      <c r="C5130" s="53">
        <v>44660</v>
      </c>
      <c r="D5130" s="45">
        <v>0.54513888888888895</v>
      </c>
      <c r="E5130" s="45" t="s">
        <v>261</v>
      </c>
      <c r="F5130" s="54">
        <v>2</v>
      </c>
      <c r="G5130" s="52">
        <f t="shared" si="240"/>
        <v>2527</v>
      </c>
      <c r="H5130" s="45">
        <f t="shared" si="241"/>
        <v>2</v>
      </c>
      <c r="I5130" s="43">
        <f t="shared" si="242"/>
        <v>2</v>
      </c>
    </row>
    <row r="5131" spans="3:9" x14ac:dyDescent="0.25">
      <c r="C5131" s="53">
        <v>44660</v>
      </c>
      <c r="D5131" s="45">
        <v>0.54513888888888895</v>
      </c>
      <c r="E5131" s="45" t="s">
        <v>261</v>
      </c>
      <c r="F5131" s="54">
        <v>2</v>
      </c>
      <c r="G5131" s="52">
        <f t="shared" si="240"/>
        <v>2527</v>
      </c>
      <c r="H5131" s="45">
        <f t="shared" si="241"/>
        <v>1</v>
      </c>
      <c r="I5131" s="43">
        <f t="shared" si="242"/>
        <v>2</v>
      </c>
    </row>
    <row r="5132" spans="3:9" x14ac:dyDescent="0.25">
      <c r="C5132" s="53">
        <v>44660</v>
      </c>
      <c r="D5132" s="45">
        <v>0.56944444444444442</v>
      </c>
      <c r="E5132" s="45" t="s">
        <v>261</v>
      </c>
      <c r="F5132" s="54">
        <v>3</v>
      </c>
      <c r="G5132" s="52">
        <f t="shared" si="240"/>
        <v>2528</v>
      </c>
      <c r="H5132" s="45">
        <f t="shared" si="241"/>
        <v>2</v>
      </c>
      <c r="I5132" s="43">
        <f t="shared" si="242"/>
        <v>2</v>
      </c>
    </row>
    <row r="5133" spans="3:9" x14ac:dyDescent="0.25">
      <c r="C5133" s="53">
        <v>44660</v>
      </c>
      <c r="D5133" s="45">
        <v>0.56944444444444442</v>
      </c>
      <c r="E5133" s="45" t="s">
        <v>261</v>
      </c>
      <c r="F5133" s="54">
        <v>3</v>
      </c>
      <c r="G5133" s="52">
        <f t="shared" si="240"/>
        <v>2528</v>
      </c>
      <c r="H5133" s="45">
        <f t="shared" si="241"/>
        <v>1</v>
      </c>
      <c r="I5133" s="43">
        <f t="shared" si="242"/>
        <v>2</v>
      </c>
    </row>
    <row r="5134" spans="3:9" hidden="1" x14ac:dyDescent="0.25">
      <c r="C5134" s="53">
        <v>44660</v>
      </c>
      <c r="D5134" s="45">
        <v>0.70138888888888884</v>
      </c>
      <c r="E5134" s="45" t="s">
        <v>261</v>
      </c>
      <c r="F5134" s="54">
        <v>8</v>
      </c>
      <c r="G5134" s="52">
        <f t="shared" si="240"/>
        <v>2529</v>
      </c>
      <c r="H5134" s="45">
        <f t="shared" si="241"/>
        <v>3</v>
      </c>
      <c r="I5134" s="43">
        <f t="shared" si="242"/>
        <v>3</v>
      </c>
    </row>
    <row r="5135" spans="3:9" hidden="1" x14ac:dyDescent="0.25">
      <c r="C5135" s="53">
        <v>44660</v>
      </c>
      <c r="D5135" s="45">
        <v>0.70138888888888884</v>
      </c>
      <c r="E5135" s="45" t="s">
        <v>261</v>
      </c>
      <c r="F5135" s="54">
        <v>8</v>
      </c>
      <c r="G5135" s="52">
        <f t="shared" si="240"/>
        <v>2529</v>
      </c>
      <c r="H5135" s="45">
        <f t="shared" si="241"/>
        <v>2</v>
      </c>
      <c r="I5135" s="43">
        <f t="shared" si="242"/>
        <v>3</v>
      </c>
    </row>
    <row r="5136" spans="3:9" hidden="1" x14ac:dyDescent="0.25">
      <c r="C5136" s="53">
        <v>44660</v>
      </c>
      <c r="D5136" s="45">
        <v>0.70138888888888884</v>
      </c>
      <c r="E5136" s="45" t="s">
        <v>261</v>
      </c>
      <c r="F5136" s="54">
        <v>8</v>
      </c>
      <c r="G5136" s="52">
        <f t="shared" si="240"/>
        <v>2529</v>
      </c>
      <c r="H5136" s="45">
        <f t="shared" si="241"/>
        <v>1</v>
      </c>
      <c r="I5136" s="43">
        <f t="shared" si="242"/>
        <v>3</v>
      </c>
    </row>
    <row r="5137" spans="3:9" hidden="1" x14ac:dyDescent="0.25">
      <c r="C5137" s="53">
        <v>44660</v>
      </c>
      <c r="D5137" s="45">
        <v>0.72569444444444453</v>
      </c>
      <c r="E5137" s="45" t="s">
        <v>261</v>
      </c>
      <c r="F5137" s="54">
        <v>9</v>
      </c>
      <c r="G5137" s="52">
        <f t="shared" si="240"/>
        <v>2530</v>
      </c>
      <c r="H5137" s="45">
        <f t="shared" si="241"/>
        <v>3</v>
      </c>
      <c r="I5137" s="43">
        <f t="shared" si="242"/>
        <v>3</v>
      </c>
    </row>
    <row r="5138" spans="3:9" hidden="1" x14ac:dyDescent="0.25">
      <c r="C5138" s="53">
        <v>44660</v>
      </c>
      <c r="D5138" s="45">
        <v>0.72569444444444453</v>
      </c>
      <c r="E5138" s="45" t="s">
        <v>261</v>
      </c>
      <c r="F5138" s="54">
        <v>9</v>
      </c>
      <c r="G5138" s="52">
        <f t="shared" si="240"/>
        <v>2530</v>
      </c>
      <c r="H5138" s="45">
        <f t="shared" si="241"/>
        <v>2</v>
      </c>
      <c r="I5138" s="43">
        <f t="shared" si="242"/>
        <v>3</v>
      </c>
    </row>
    <row r="5139" spans="3:9" hidden="1" x14ac:dyDescent="0.25">
      <c r="C5139" s="53">
        <v>44660</v>
      </c>
      <c r="D5139" s="45">
        <v>0.72569444444444453</v>
      </c>
      <c r="E5139" s="45" t="s">
        <v>261</v>
      </c>
      <c r="F5139" s="54">
        <v>9</v>
      </c>
      <c r="G5139" s="52">
        <f t="shared" si="240"/>
        <v>2530</v>
      </c>
      <c r="H5139" s="45">
        <f t="shared" si="241"/>
        <v>1</v>
      </c>
      <c r="I5139" s="43">
        <f t="shared" si="242"/>
        <v>3</v>
      </c>
    </row>
    <row r="5140" spans="3:9" hidden="1" x14ac:dyDescent="0.25">
      <c r="C5140" s="53">
        <v>44667</v>
      </c>
      <c r="D5140" s="45">
        <v>0.5625</v>
      </c>
      <c r="E5140" s="45" t="s">
        <v>261</v>
      </c>
      <c r="F5140" s="54">
        <v>1</v>
      </c>
      <c r="G5140" s="52">
        <f t="shared" si="240"/>
        <v>2531</v>
      </c>
      <c r="H5140" s="45">
        <f t="shared" si="241"/>
        <v>3</v>
      </c>
      <c r="I5140" s="43">
        <f t="shared" si="242"/>
        <v>3</v>
      </c>
    </row>
    <row r="5141" spans="3:9" hidden="1" x14ac:dyDescent="0.25">
      <c r="C5141" s="53">
        <v>44667</v>
      </c>
      <c r="D5141" s="45">
        <v>0.5625</v>
      </c>
      <c r="E5141" s="45" t="s">
        <v>261</v>
      </c>
      <c r="F5141" s="54">
        <v>1</v>
      </c>
      <c r="G5141" s="52">
        <f t="shared" si="240"/>
        <v>2531</v>
      </c>
      <c r="H5141" s="45">
        <f t="shared" si="241"/>
        <v>2</v>
      </c>
      <c r="I5141" s="43">
        <f t="shared" si="242"/>
        <v>3</v>
      </c>
    </row>
    <row r="5142" spans="3:9" hidden="1" x14ac:dyDescent="0.25">
      <c r="C5142" s="53">
        <v>44667</v>
      </c>
      <c r="D5142" s="45">
        <v>0.5625</v>
      </c>
      <c r="E5142" s="45" t="s">
        <v>261</v>
      </c>
      <c r="F5142" s="54">
        <v>1</v>
      </c>
      <c r="G5142" s="52">
        <f t="shared" si="240"/>
        <v>2531</v>
      </c>
      <c r="H5142" s="45">
        <f t="shared" si="241"/>
        <v>1</v>
      </c>
      <c r="I5142" s="43">
        <f t="shared" si="242"/>
        <v>3</v>
      </c>
    </row>
    <row r="5143" spans="3:9" hidden="1" x14ac:dyDescent="0.25">
      <c r="C5143" s="53">
        <v>44667</v>
      </c>
      <c r="D5143" s="45">
        <v>0.64583333333333337</v>
      </c>
      <c r="E5143" s="45" t="s">
        <v>261</v>
      </c>
      <c r="F5143" s="54">
        <v>6</v>
      </c>
      <c r="G5143" s="52">
        <f t="shared" si="240"/>
        <v>2532</v>
      </c>
      <c r="H5143" s="45">
        <f t="shared" si="241"/>
        <v>3</v>
      </c>
      <c r="I5143" s="43">
        <f t="shared" si="242"/>
        <v>3</v>
      </c>
    </row>
    <row r="5144" spans="3:9" hidden="1" x14ac:dyDescent="0.25">
      <c r="C5144" s="53">
        <v>44667</v>
      </c>
      <c r="D5144" s="45">
        <v>0.64583333333333337</v>
      </c>
      <c r="E5144" s="45" t="s">
        <v>261</v>
      </c>
      <c r="F5144" s="54">
        <v>6</v>
      </c>
      <c r="G5144" s="52">
        <f t="shared" si="240"/>
        <v>2532</v>
      </c>
      <c r="H5144" s="45">
        <f t="shared" si="241"/>
        <v>2</v>
      </c>
      <c r="I5144" s="43">
        <f t="shared" si="242"/>
        <v>3</v>
      </c>
    </row>
    <row r="5145" spans="3:9" hidden="1" x14ac:dyDescent="0.25">
      <c r="C5145" s="53">
        <v>44667</v>
      </c>
      <c r="D5145" s="45">
        <v>0.64583333333333337</v>
      </c>
      <c r="E5145" s="45" t="s">
        <v>261</v>
      </c>
      <c r="F5145" s="54">
        <v>6</v>
      </c>
      <c r="G5145" s="52">
        <f t="shared" si="240"/>
        <v>2532</v>
      </c>
      <c r="H5145" s="45">
        <f t="shared" si="241"/>
        <v>1</v>
      </c>
      <c r="I5145" s="43">
        <f t="shared" si="242"/>
        <v>3</v>
      </c>
    </row>
    <row r="5146" spans="3:9" hidden="1" x14ac:dyDescent="0.25">
      <c r="C5146" s="53">
        <v>44667</v>
      </c>
      <c r="D5146" s="45">
        <v>0.67361111111111116</v>
      </c>
      <c r="E5146" s="45" t="s">
        <v>261</v>
      </c>
      <c r="F5146" s="54">
        <v>7</v>
      </c>
      <c r="G5146" s="52">
        <f t="shared" si="240"/>
        <v>2533</v>
      </c>
      <c r="H5146" s="45">
        <f t="shared" si="241"/>
        <v>3</v>
      </c>
      <c r="I5146" s="43">
        <f t="shared" si="242"/>
        <v>3</v>
      </c>
    </row>
    <row r="5147" spans="3:9" hidden="1" x14ac:dyDescent="0.25">
      <c r="C5147" s="53">
        <v>44667</v>
      </c>
      <c r="D5147" s="45">
        <v>0.67361111111111116</v>
      </c>
      <c r="E5147" s="45" t="s">
        <v>261</v>
      </c>
      <c r="F5147" s="54">
        <v>7</v>
      </c>
      <c r="G5147" s="52">
        <f t="shared" si="240"/>
        <v>2533</v>
      </c>
      <c r="H5147" s="45">
        <f t="shared" si="241"/>
        <v>2</v>
      </c>
      <c r="I5147" s="43">
        <f t="shared" si="242"/>
        <v>3</v>
      </c>
    </row>
    <row r="5148" spans="3:9" hidden="1" x14ac:dyDescent="0.25">
      <c r="C5148" s="53">
        <v>44667</v>
      </c>
      <c r="D5148" s="45">
        <v>0.67361111111111116</v>
      </c>
      <c r="E5148" s="45" t="s">
        <v>261</v>
      </c>
      <c r="F5148" s="54">
        <v>7</v>
      </c>
      <c r="G5148" s="52">
        <f t="shared" si="240"/>
        <v>2533</v>
      </c>
      <c r="H5148" s="45">
        <f t="shared" si="241"/>
        <v>1</v>
      </c>
      <c r="I5148" s="43">
        <f t="shared" si="242"/>
        <v>3</v>
      </c>
    </row>
    <row r="5149" spans="3:9" hidden="1" x14ac:dyDescent="0.25">
      <c r="C5149" s="53">
        <v>44667</v>
      </c>
      <c r="D5149" s="45">
        <v>0.69791666666666663</v>
      </c>
      <c r="E5149" s="45" t="s">
        <v>261</v>
      </c>
      <c r="F5149" s="54">
        <v>8</v>
      </c>
      <c r="G5149" s="52">
        <f t="shared" si="240"/>
        <v>2534</v>
      </c>
      <c r="H5149" s="45">
        <f t="shared" si="241"/>
        <v>3</v>
      </c>
      <c r="I5149" s="43">
        <f t="shared" si="242"/>
        <v>3</v>
      </c>
    </row>
    <row r="5150" spans="3:9" hidden="1" x14ac:dyDescent="0.25">
      <c r="C5150" s="53">
        <v>44667</v>
      </c>
      <c r="D5150" s="45">
        <v>0.69791666666666663</v>
      </c>
      <c r="E5150" s="45" t="s">
        <v>261</v>
      </c>
      <c r="F5150" s="54">
        <v>8</v>
      </c>
      <c r="G5150" s="52">
        <f t="shared" si="240"/>
        <v>2534</v>
      </c>
      <c r="H5150" s="45">
        <f t="shared" si="241"/>
        <v>2</v>
      </c>
      <c r="I5150" s="43">
        <f t="shared" si="242"/>
        <v>3</v>
      </c>
    </row>
    <row r="5151" spans="3:9" hidden="1" x14ac:dyDescent="0.25">
      <c r="C5151" s="53">
        <v>44667</v>
      </c>
      <c r="D5151" s="45">
        <v>0.69791666666666663</v>
      </c>
      <c r="E5151" s="45" t="s">
        <v>261</v>
      </c>
      <c r="F5151" s="54">
        <v>8</v>
      </c>
      <c r="G5151" s="52">
        <f t="shared" si="240"/>
        <v>2534</v>
      </c>
      <c r="H5151" s="45">
        <f t="shared" si="241"/>
        <v>1</v>
      </c>
      <c r="I5151" s="43">
        <f t="shared" si="242"/>
        <v>3</v>
      </c>
    </row>
    <row r="5152" spans="3:9" x14ac:dyDescent="0.25">
      <c r="C5152" s="53">
        <v>44674</v>
      </c>
      <c r="D5152" s="45">
        <v>0.53125</v>
      </c>
      <c r="E5152" s="45" t="s">
        <v>261</v>
      </c>
      <c r="F5152" s="54">
        <v>2</v>
      </c>
      <c r="G5152" s="52">
        <f t="shared" si="240"/>
        <v>2535</v>
      </c>
      <c r="H5152" s="45">
        <f t="shared" si="241"/>
        <v>2</v>
      </c>
      <c r="I5152" s="43">
        <f t="shared" si="242"/>
        <v>2</v>
      </c>
    </row>
    <row r="5153" spans="3:9" x14ac:dyDescent="0.25">
      <c r="C5153" s="53">
        <v>44674</v>
      </c>
      <c r="D5153" s="45">
        <v>0.53125</v>
      </c>
      <c r="E5153" s="45" t="s">
        <v>261</v>
      </c>
      <c r="F5153" s="54">
        <v>2</v>
      </c>
      <c r="G5153" s="52">
        <f t="shared" si="240"/>
        <v>2535</v>
      </c>
      <c r="H5153" s="45">
        <f t="shared" si="241"/>
        <v>1</v>
      </c>
      <c r="I5153" s="43">
        <f t="shared" si="242"/>
        <v>2</v>
      </c>
    </row>
    <row r="5154" spans="3:9" hidden="1" x14ac:dyDescent="0.25">
      <c r="C5154" s="53">
        <v>44674</v>
      </c>
      <c r="D5154" s="45">
        <v>0.58333333333333337</v>
      </c>
      <c r="E5154" s="45" t="s">
        <v>261</v>
      </c>
      <c r="F5154" s="54">
        <v>4</v>
      </c>
      <c r="G5154" s="52">
        <f t="shared" si="240"/>
        <v>2536</v>
      </c>
      <c r="H5154" s="45">
        <f t="shared" si="241"/>
        <v>3</v>
      </c>
      <c r="I5154" s="43">
        <f t="shared" si="242"/>
        <v>3</v>
      </c>
    </row>
    <row r="5155" spans="3:9" hidden="1" x14ac:dyDescent="0.25">
      <c r="C5155" s="53">
        <v>44674</v>
      </c>
      <c r="D5155" s="45">
        <v>0.58333333333333337</v>
      </c>
      <c r="E5155" s="45" t="s">
        <v>261</v>
      </c>
      <c r="F5155" s="54">
        <v>4</v>
      </c>
      <c r="G5155" s="52">
        <f t="shared" si="240"/>
        <v>2536</v>
      </c>
      <c r="H5155" s="45">
        <f t="shared" si="241"/>
        <v>2</v>
      </c>
      <c r="I5155" s="43">
        <f t="shared" si="242"/>
        <v>3</v>
      </c>
    </row>
    <row r="5156" spans="3:9" hidden="1" x14ac:dyDescent="0.25">
      <c r="C5156" s="53">
        <v>44674</v>
      </c>
      <c r="D5156" s="45">
        <v>0.58333333333333337</v>
      </c>
      <c r="E5156" s="45" t="s">
        <v>261</v>
      </c>
      <c r="F5156" s="54">
        <v>4</v>
      </c>
      <c r="G5156" s="52">
        <f t="shared" si="240"/>
        <v>2536</v>
      </c>
      <c r="H5156" s="45">
        <f t="shared" si="241"/>
        <v>1</v>
      </c>
      <c r="I5156" s="43">
        <f t="shared" si="242"/>
        <v>3</v>
      </c>
    </row>
    <row r="5157" spans="3:9" x14ac:dyDescent="0.25">
      <c r="C5157" s="53">
        <v>44674</v>
      </c>
      <c r="D5157" s="45">
        <v>0.66319444444444442</v>
      </c>
      <c r="E5157" s="45" t="s">
        <v>261</v>
      </c>
      <c r="F5157" s="54">
        <v>7</v>
      </c>
      <c r="G5157" s="52">
        <f t="shared" si="240"/>
        <v>2537</v>
      </c>
      <c r="H5157" s="45">
        <f t="shared" si="241"/>
        <v>2</v>
      </c>
      <c r="I5157" s="43">
        <f t="shared" si="242"/>
        <v>2</v>
      </c>
    </row>
    <row r="5158" spans="3:9" x14ac:dyDescent="0.25">
      <c r="C5158" s="53">
        <v>44674</v>
      </c>
      <c r="D5158" s="45">
        <v>0.66319444444444442</v>
      </c>
      <c r="E5158" s="45" t="s">
        <v>261</v>
      </c>
      <c r="F5158" s="54">
        <v>7</v>
      </c>
      <c r="G5158" s="52">
        <f t="shared" si="240"/>
        <v>2537</v>
      </c>
      <c r="H5158" s="45">
        <f t="shared" si="241"/>
        <v>1</v>
      </c>
      <c r="I5158" s="43">
        <f t="shared" si="242"/>
        <v>2</v>
      </c>
    </row>
    <row r="5159" spans="3:9" hidden="1" x14ac:dyDescent="0.25">
      <c r="C5159" s="53">
        <v>44674</v>
      </c>
      <c r="D5159" s="45">
        <v>0.69097222222222221</v>
      </c>
      <c r="E5159" s="45" t="s">
        <v>261</v>
      </c>
      <c r="F5159" s="54">
        <v>8</v>
      </c>
      <c r="G5159" s="52">
        <f t="shared" si="240"/>
        <v>2538</v>
      </c>
      <c r="H5159" s="45">
        <f t="shared" si="241"/>
        <v>3</v>
      </c>
      <c r="I5159" s="43">
        <f t="shared" si="242"/>
        <v>3</v>
      </c>
    </row>
    <row r="5160" spans="3:9" hidden="1" x14ac:dyDescent="0.25">
      <c r="C5160" s="53">
        <v>44674</v>
      </c>
      <c r="D5160" s="45">
        <v>0.69097222222222221</v>
      </c>
      <c r="E5160" s="45" t="s">
        <v>261</v>
      </c>
      <c r="F5160" s="54">
        <v>8</v>
      </c>
      <c r="G5160" s="52">
        <f t="shared" si="240"/>
        <v>2538</v>
      </c>
      <c r="H5160" s="45">
        <f t="shared" si="241"/>
        <v>2</v>
      </c>
      <c r="I5160" s="43">
        <f t="shared" si="242"/>
        <v>3</v>
      </c>
    </row>
    <row r="5161" spans="3:9" hidden="1" x14ac:dyDescent="0.25">
      <c r="C5161" s="53">
        <v>44674</v>
      </c>
      <c r="D5161" s="45">
        <v>0.69097222222222221</v>
      </c>
      <c r="E5161" s="45" t="s">
        <v>261</v>
      </c>
      <c r="F5161" s="54">
        <v>8</v>
      </c>
      <c r="G5161" s="52">
        <f t="shared" si="240"/>
        <v>2538</v>
      </c>
      <c r="H5161" s="45">
        <f t="shared" si="241"/>
        <v>1</v>
      </c>
      <c r="I5161" s="43">
        <f t="shared" si="242"/>
        <v>3</v>
      </c>
    </row>
    <row r="5162" spans="3:9" hidden="1" x14ac:dyDescent="0.25">
      <c r="C5162" s="53">
        <v>44674</v>
      </c>
      <c r="D5162" s="45">
        <v>0.71527777777777779</v>
      </c>
      <c r="E5162" s="45" t="s">
        <v>261</v>
      </c>
      <c r="F5162" s="54">
        <v>9</v>
      </c>
      <c r="G5162" s="52">
        <f t="shared" si="240"/>
        <v>2539</v>
      </c>
      <c r="H5162" s="45">
        <f t="shared" si="241"/>
        <v>3</v>
      </c>
      <c r="I5162" s="43">
        <f t="shared" si="242"/>
        <v>3</v>
      </c>
    </row>
    <row r="5163" spans="3:9" hidden="1" x14ac:dyDescent="0.25">
      <c r="C5163" s="53">
        <v>44674</v>
      </c>
      <c r="D5163" s="45">
        <v>0.71527777777777779</v>
      </c>
      <c r="E5163" s="45" t="s">
        <v>261</v>
      </c>
      <c r="F5163" s="54">
        <v>9</v>
      </c>
      <c r="G5163" s="52">
        <f t="shared" si="240"/>
        <v>2539</v>
      </c>
      <c r="H5163" s="45">
        <f t="shared" si="241"/>
        <v>2</v>
      </c>
      <c r="I5163" s="43">
        <f t="shared" si="242"/>
        <v>3</v>
      </c>
    </row>
    <row r="5164" spans="3:9" hidden="1" x14ac:dyDescent="0.25">
      <c r="C5164" s="53">
        <v>44674</v>
      </c>
      <c r="D5164" s="45">
        <v>0.71527777777777779</v>
      </c>
      <c r="E5164" s="45" t="s">
        <v>261</v>
      </c>
      <c r="F5164" s="54">
        <v>9</v>
      </c>
      <c r="G5164" s="52">
        <f t="shared" si="240"/>
        <v>2539</v>
      </c>
      <c r="H5164" s="45">
        <f t="shared" si="241"/>
        <v>1</v>
      </c>
      <c r="I5164" s="43">
        <f t="shared" si="242"/>
        <v>3</v>
      </c>
    </row>
    <row r="5165" spans="3:9" x14ac:dyDescent="0.25">
      <c r="C5165" s="53">
        <v>44676</v>
      </c>
      <c r="D5165" s="45">
        <v>0.54166666666666663</v>
      </c>
      <c r="E5165" s="45" t="s">
        <v>898</v>
      </c>
      <c r="F5165" s="54">
        <v>1</v>
      </c>
      <c r="G5165" s="52">
        <f t="shared" si="240"/>
        <v>2540</v>
      </c>
      <c r="H5165" s="45">
        <f t="shared" si="241"/>
        <v>2</v>
      </c>
      <c r="I5165" s="43">
        <f t="shared" si="242"/>
        <v>2</v>
      </c>
    </row>
    <row r="5166" spans="3:9" x14ac:dyDescent="0.25">
      <c r="C5166" s="53">
        <v>44676</v>
      </c>
      <c r="D5166" s="45">
        <v>0.54166666666666663</v>
      </c>
      <c r="E5166" s="45" t="s">
        <v>898</v>
      </c>
      <c r="F5166" s="54">
        <v>1</v>
      </c>
      <c r="G5166" s="52">
        <f t="shared" si="240"/>
        <v>2540</v>
      </c>
      <c r="H5166" s="45">
        <f t="shared" si="241"/>
        <v>1</v>
      </c>
      <c r="I5166" s="43">
        <f t="shared" si="242"/>
        <v>2</v>
      </c>
    </row>
    <row r="5167" spans="3:9" hidden="1" x14ac:dyDescent="0.25">
      <c r="C5167" s="53">
        <v>44676</v>
      </c>
      <c r="D5167" s="45">
        <v>0.56597222222222221</v>
      </c>
      <c r="E5167" s="45" t="s">
        <v>898</v>
      </c>
      <c r="F5167" s="54">
        <v>2</v>
      </c>
      <c r="G5167" s="52">
        <f t="shared" si="240"/>
        <v>2541</v>
      </c>
      <c r="H5167" s="45">
        <f t="shared" si="241"/>
        <v>3</v>
      </c>
      <c r="I5167" s="43">
        <f t="shared" si="242"/>
        <v>3</v>
      </c>
    </row>
    <row r="5168" spans="3:9" hidden="1" x14ac:dyDescent="0.25">
      <c r="C5168" s="53">
        <v>44676</v>
      </c>
      <c r="D5168" s="45">
        <v>0.56597222222222221</v>
      </c>
      <c r="E5168" s="45" t="s">
        <v>898</v>
      </c>
      <c r="F5168" s="54">
        <v>2</v>
      </c>
      <c r="G5168" s="52">
        <f t="shared" si="240"/>
        <v>2541</v>
      </c>
      <c r="H5168" s="45">
        <f t="shared" si="241"/>
        <v>2</v>
      </c>
      <c r="I5168" s="43">
        <f t="shared" si="242"/>
        <v>3</v>
      </c>
    </row>
    <row r="5169" spans="3:9" hidden="1" x14ac:dyDescent="0.25">
      <c r="C5169" s="53">
        <v>44676</v>
      </c>
      <c r="D5169" s="45">
        <v>0.56597222222222221</v>
      </c>
      <c r="E5169" s="45" t="s">
        <v>898</v>
      </c>
      <c r="F5169" s="54">
        <v>2</v>
      </c>
      <c r="G5169" s="52">
        <f t="shared" si="240"/>
        <v>2541</v>
      </c>
      <c r="H5169" s="45">
        <f t="shared" si="241"/>
        <v>1</v>
      </c>
      <c r="I5169" s="43">
        <f t="shared" si="242"/>
        <v>3</v>
      </c>
    </row>
    <row r="5170" spans="3:9" x14ac:dyDescent="0.25">
      <c r="C5170" s="53">
        <v>44676</v>
      </c>
      <c r="D5170" s="45">
        <v>0.63888888888888895</v>
      </c>
      <c r="E5170" s="45" t="s">
        <v>898</v>
      </c>
      <c r="F5170" s="54">
        <v>5</v>
      </c>
      <c r="G5170" s="52">
        <f t="shared" si="240"/>
        <v>2542</v>
      </c>
      <c r="H5170" s="45">
        <f t="shared" si="241"/>
        <v>2</v>
      </c>
      <c r="I5170" s="43">
        <f t="shared" si="242"/>
        <v>2</v>
      </c>
    </row>
    <row r="5171" spans="3:9" x14ac:dyDescent="0.25">
      <c r="C5171" s="53">
        <v>44676</v>
      </c>
      <c r="D5171" s="45">
        <v>0.63888888888888895</v>
      </c>
      <c r="E5171" s="45" t="s">
        <v>898</v>
      </c>
      <c r="F5171" s="54">
        <v>5</v>
      </c>
      <c r="G5171" s="52">
        <f t="shared" si="240"/>
        <v>2542</v>
      </c>
      <c r="H5171" s="45">
        <f t="shared" si="241"/>
        <v>1</v>
      </c>
      <c r="I5171" s="43">
        <f t="shared" si="242"/>
        <v>2</v>
      </c>
    </row>
    <row r="5172" spans="3:9" hidden="1" x14ac:dyDescent="0.25">
      <c r="C5172" s="53">
        <v>44676</v>
      </c>
      <c r="D5172" s="45">
        <v>0.71180555555555547</v>
      </c>
      <c r="E5172" s="45" t="s">
        <v>898</v>
      </c>
      <c r="F5172" s="54">
        <v>8</v>
      </c>
      <c r="G5172" s="52">
        <f t="shared" si="240"/>
        <v>2543</v>
      </c>
      <c r="H5172" s="45">
        <f t="shared" si="241"/>
        <v>3</v>
      </c>
      <c r="I5172" s="43">
        <f t="shared" si="242"/>
        <v>3</v>
      </c>
    </row>
    <row r="5173" spans="3:9" hidden="1" x14ac:dyDescent="0.25">
      <c r="C5173" s="53">
        <v>44676</v>
      </c>
      <c r="D5173" s="45">
        <v>0.71180555555555547</v>
      </c>
      <c r="E5173" s="45" t="s">
        <v>898</v>
      </c>
      <c r="F5173" s="54">
        <v>8</v>
      </c>
      <c r="G5173" s="52">
        <f t="shared" si="240"/>
        <v>2543</v>
      </c>
      <c r="H5173" s="45">
        <f t="shared" si="241"/>
        <v>2</v>
      </c>
      <c r="I5173" s="43">
        <f t="shared" si="242"/>
        <v>3</v>
      </c>
    </row>
    <row r="5174" spans="3:9" hidden="1" x14ac:dyDescent="0.25">
      <c r="C5174" s="53">
        <v>44676</v>
      </c>
      <c r="D5174" s="45">
        <v>0.71180555555555547</v>
      </c>
      <c r="E5174" s="45" t="s">
        <v>898</v>
      </c>
      <c r="F5174" s="54">
        <v>8</v>
      </c>
      <c r="G5174" s="52">
        <f t="shared" si="240"/>
        <v>2543</v>
      </c>
      <c r="H5174" s="45">
        <f t="shared" si="241"/>
        <v>1</v>
      </c>
      <c r="I5174" s="43">
        <f t="shared" si="242"/>
        <v>3</v>
      </c>
    </row>
    <row r="5175" spans="3:9" hidden="1" x14ac:dyDescent="0.25">
      <c r="C5175" s="53">
        <v>44681</v>
      </c>
      <c r="D5175" s="45">
        <v>0.53125</v>
      </c>
      <c r="E5175" s="45" t="s">
        <v>904</v>
      </c>
      <c r="F5175" s="54">
        <v>2</v>
      </c>
      <c r="G5175" s="52">
        <f t="shared" si="240"/>
        <v>2544</v>
      </c>
      <c r="H5175" s="45">
        <f t="shared" si="241"/>
        <v>3</v>
      </c>
      <c r="I5175" s="43">
        <f t="shared" si="242"/>
        <v>3</v>
      </c>
    </row>
    <row r="5176" spans="3:9" hidden="1" x14ac:dyDescent="0.25">
      <c r="C5176" s="53">
        <v>44681</v>
      </c>
      <c r="D5176" s="45">
        <v>0.53125</v>
      </c>
      <c r="E5176" s="45" t="s">
        <v>904</v>
      </c>
      <c r="F5176" s="54">
        <v>2</v>
      </c>
      <c r="G5176" s="52">
        <f t="shared" si="240"/>
        <v>2544</v>
      </c>
      <c r="H5176" s="45">
        <f t="shared" si="241"/>
        <v>2</v>
      </c>
      <c r="I5176" s="43">
        <f t="shared" si="242"/>
        <v>3</v>
      </c>
    </row>
    <row r="5177" spans="3:9" hidden="1" x14ac:dyDescent="0.25">
      <c r="C5177" s="53">
        <v>44681</v>
      </c>
      <c r="D5177" s="45">
        <v>0.53125</v>
      </c>
      <c r="E5177" s="45" t="s">
        <v>904</v>
      </c>
      <c r="F5177" s="54">
        <v>2</v>
      </c>
      <c r="G5177" s="52">
        <f t="shared" si="240"/>
        <v>2544</v>
      </c>
      <c r="H5177" s="45">
        <f t="shared" si="241"/>
        <v>1</v>
      </c>
      <c r="I5177" s="43">
        <f t="shared" si="242"/>
        <v>3</v>
      </c>
    </row>
    <row r="5178" spans="3:9" hidden="1" x14ac:dyDescent="0.25">
      <c r="C5178" s="53">
        <v>44681</v>
      </c>
      <c r="D5178" s="45">
        <v>0.57986111111111105</v>
      </c>
      <c r="E5178" s="45" t="s">
        <v>904</v>
      </c>
      <c r="F5178" s="54">
        <v>4</v>
      </c>
      <c r="G5178" s="52">
        <f t="shared" si="240"/>
        <v>2545</v>
      </c>
      <c r="H5178" s="45">
        <f t="shared" si="241"/>
        <v>3</v>
      </c>
      <c r="I5178" s="43">
        <f t="shared" si="242"/>
        <v>3</v>
      </c>
    </row>
    <row r="5179" spans="3:9" hidden="1" x14ac:dyDescent="0.25">
      <c r="C5179" s="53">
        <v>44681</v>
      </c>
      <c r="D5179" s="45">
        <v>0.57986111111111105</v>
      </c>
      <c r="E5179" s="45" t="s">
        <v>904</v>
      </c>
      <c r="F5179" s="54">
        <v>4</v>
      </c>
      <c r="G5179" s="52">
        <f t="shared" si="240"/>
        <v>2545</v>
      </c>
      <c r="H5179" s="45">
        <f t="shared" si="241"/>
        <v>2</v>
      </c>
      <c r="I5179" s="43">
        <f t="shared" si="242"/>
        <v>3</v>
      </c>
    </row>
    <row r="5180" spans="3:9" hidden="1" x14ac:dyDescent="0.25">
      <c r="C5180" s="53">
        <v>44681</v>
      </c>
      <c r="D5180" s="45">
        <v>0.57986111111111105</v>
      </c>
      <c r="E5180" s="45" t="s">
        <v>904</v>
      </c>
      <c r="F5180" s="54">
        <v>4</v>
      </c>
      <c r="G5180" s="52">
        <f t="shared" si="240"/>
        <v>2545</v>
      </c>
      <c r="H5180" s="45">
        <f t="shared" si="241"/>
        <v>1</v>
      </c>
      <c r="I5180" s="43">
        <f t="shared" si="242"/>
        <v>3</v>
      </c>
    </row>
    <row r="5181" spans="3:9" hidden="1" x14ac:dyDescent="0.25">
      <c r="C5181" s="53">
        <v>44681</v>
      </c>
      <c r="D5181" s="45">
        <v>0.63194444444444442</v>
      </c>
      <c r="E5181" s="45" t="s">
        <v>904</v>
      </c>
      <c r="F5181" s="54">
        <v>6</v>
      </c>
      <c r="G5181" s="52">
        <f t="shared" si="240"/>
        <v>2546</v>
      </c>
      <c r="H5181" s="45">
        <f t="shared" si="241"/>
        <v>3</v>
      </c>
      <c r="I5181" s="43">
        <f t="shared" si="242"/>
        <v>3</v>
      </c>
    </row>
    <row r="5182" spans="3:9" hidden="1" x14ac:dyDescent="0.25">
      <c r="C5182" s="53">
        <v>44681</v>
      </c>
      <c r="D5182" s="45">
        <v>0.63194444444444442</v>
      </c>
      <c r="E5182" s="45" t="s">
        <v>904</v>
      </c>
      <c r="F5182" s="54">
        <v>6</v>
      </c>
      <c r="G5182" s="52">
        <f t="shared" si="240"/>
        <v>2546</v>
      </c>
      <c r="H5182" s="45">
        <f t="shared" si="241"/>
        <v>2</v>
      </c>
      <c r="I5182" s="43">
        <f t="shared" si="242"/>
        <v>3</v>
      </c>
    </row>
    <row r="5183" spans="3:9" hidden="1" x14ac:dyDescent="0.25">
      <c r="C5183" s="53">
        <v>44681</v>
      </c>
      <c r="D5183" s="45">
        <v>0.63194444444444442</v>
      </c>
      <c r="E5183" s="45" t="s">
        <v>904</v>
      </c>
      <c r="F5183" s="54">
        <v>6</v>
      </c>
      <c r="G5183" s="52">
        <f t="shared" si="240"/>
        <v>2546</v>
      </c>
      <c r="H5183" s="45">
        <f t="shared" si="241"/>
        <v>1</v>
      </c>
      <c r="I5183" s="43">
        <f t="shared" si="242"/>
        <v>3</v>
      </c>
    </row>
    <row r="5184" spans="3:9" hidden="1" x14ac:dyDescent="0.25">
      <c r="C5184" s="53">
        <v>44681</v>
      </c>
      <c r="D5184" s="45">
        <v>0.68402777777777779</v>
      </c>
      <c r="E5184" s="45" t="s">
        <v>904</v>
      </c>
      <c r="F5184" s="54">
        <v>8</v>
      </c>
      <c r="G5184" s="52">
        <f t="shared" si="240"/>
        <v>2547</v>
      </c>
      <c r="H5184" s="45">
        <f t="shared" si="241"/>
        <v>3</v>
      </c>
      <c r="I5184" s="43">
        <f t="shared" si="242"/>
        <v>3</v>
      </c>
    </row>
    <row r="5185" spans="3:9" hidden="1" x14ac:dyDescent="0.25">
      <c r="C5185" s="53">
        <v>44681</v>
      </c>
      <c r="D5185" s="45">
        <v>0.68402777777777779</v>
      </c>
      <c r="E5185" s="45" t="s">
        <v>904</v>
      </c>
      <c r="F5185" s="54">
        <v>8</v>
      </c>
      <c r="G5185" s="52">
        <f t="shared" si="240"/>
        <v>2547</v>
      </c>
      <c r="H5185" s="45">
        <f t="shared" si="241"/>
        <v>2</v>
      </c>
      <c r="I5185" s="43">
        <f t="shared" si="242"/>
        <v>3</v>
      </c>
    </row>
    <row r="5186" spans="3:9" hidden="1" x14ac:dyDescent="0.25">
      <c r="C5186" s="53">
        <v>44681</v>
      </c>
      <c r="D5186" s="45">
        <v>0.68402777777777779</v>
      </c>
      <c r="E5186" s="45" t="s">
        <v>904</v>
      </c>
      <c r="F5186" s="54">
        <v>8</v>
      </c>
      <c r="G5186" s="52">
        <f t="shared" si="240"/>
        <v>2547</v>
      </c>
      <c r="H5186" s="45">
        <f t="shared" si="241"/>
        <v>1</v>
      </c>
      <c r="I5186" s="43">
        <f t="shared" si="242"/>
        <v>3</v>
      </c>
    </row>
    <row r="5187" spans="3:9" hidden="1" x14ac:dyDescent="0.25">
      <c r="C5187" s="53">
        <v>44681</v>
      </c>
      <c r="D5187" s="45">
        <v>0.70486111111111116</v>
      </c>
      <c r="E5187" s="45" t="s">
        <v>904</v>
      </c>
      <c r="F5187" s="54">
        <v>9</v>
      </c>
      <c r="G5187" s="52">
        <f t="shared" si="240"/>
        <v>2548</v>
      </c>
      <c r="H5187" s="45">
        <f t="shared" si="241"/>
        <v>3</v>
      </c>
      <c r="I5187" s="43">
        <f t="shared" si="242"/>
        <v>3</v>
      </c>
    </row>
    <row r="5188" spans="3:9" hidden="1" x14ac:dyDescent="0.25">
      <c r="C5188" s="53">
        <v>44681</v>
      </c>
      <c r="D5188" s="45">
        <v>0.70486111111111116</v>
      </c>
      <c r="E5188" s="45" t="s">
        <v>904</v>
      </c>
      <c r="F5188" s="54">
        <v>9</v>
      </c>
      <c r="G5188" s="52">
        <f t="shared" si="240"/>
        <v>2548</v>
      </c>
      <c r="H5188" s="45">
        <f t="shared" si="241"/>
        <v>2</v>
      </c>
      <c r="I5188" s="43">
        <f t="shared" si="242"/>
        <v>3</v>
      </c>
    </row>
    <row r="5189" spans="3:9" hidden="1" x14ac:dyDescent="0.25">
      <c r="C5189" s="53">
        <v>44681</v>
      </c>
      <c r="D5189" s="45">
        <v>0.70486111111111116</v>
      </c>
      <c r="E5189" s="45" t="s">
        <v>904</v>
      </c>
      <c r="F5189" s="54">
        <v>9</v>
      </c>
      <c r="G5189" s="52">
        <f t="shared" ref="G5189:G5252" si="243">IF(AND(C5189=C5188,F5189=F5188),G5188,G5188+1)</f>
        <v>2548</v>
      </c>
      <c r="H5189" s="45">
        <f t="shared" si="241"/>
        <v>1</v>
      </c>
      <c r="I5189" s="43">
        <f t="shared" si="242"/>
        <v>3</v>
      </c>
    </row>
    <row r="5190" spans="3:9" hidden="1" x14ac:dyDescent="0.25">
      <c r="C5190" s="53">
        <v>44688</v>
      </c>
      <c r="D5190" s="45">
        <v>0.52777777777777779</v>
      </c>
      <c r="E5190" s="45" t="s">
        <v>261</v>
      </c>
      <c r="F5190" s="54">
        <v>2</v>
      </c>
      <c r="G5190" s="52">
        <f t="shared" si="243"/>
        <v>2549</v>
      </c>
      <c r="H5190" s="45">
        <f t="shared" ref="H5190:H5253" si="244">IF(G5190=G5192,3,IF(G5190=G5191,2,1))</f>
        <v>3</v>
      </c>
      <c r="I5190" s="43">
        <f t="shared" ref="I5190:I5253" si="245">IF(H5188=3,3,IF(H5189=3,3,IF(H5189=2,2,H5190)))</f>
        <v>3</v>
      </c>
    </row>
    <row r="5191" spans="3:9" hidden="1" x14ac:dyDescent="0.25">
      <c r="C5191" s="53">
        <v>44688</v>
      </c>
      <c r="D5191" s="45">
        <v>0.52777777777777779</v>
      </c>
      <c r="E5191" s="45" t="s">
        <v>261</v>
      </c>
      <c r="F5191" s="54">
        <v>2</v>
      </c>
      <c r="G5191" s="52">
        <f t="shared" si="243"/>
        <v>2549</v>
      </c>
      <c r="H5191" s="45">
        <f t="shared" si="244"/>
        <v>2</v>
      </c>
      <c r="I5191" s="43">
        <f t="shared" si="245"/>
        <v>3</v>
      </c>
    </row>
    <row r="5192" spans="3:9" hidden="1" x14ac:dyDescent="0.25">
      <c r="C5192" s="53">
        <v>44688</v>
      </c>
      <c r="D5192" s="45">
        <v>0.52777777777777779</v>
      </c>
      <c r="E5192" s="45" t="s">
        <v>261</v>
      </c>
      <c r="F5192" s="54">
        <v>2</v>
      </c>
      <c r="G5192" s="52">
        <f t="shared" si="243"/>
        <v>2549</v>
      </c>
      <c r="H5192" s="45">
        <f t="shared" si="244"/>
        <v>1</v>
      </c>
      <c r="I5192" s="43">
        <f t="shared" si="245"/>
        <v>3</v>
      </c>
    </row>
    <row r="5193" spans="3:9" hidden="1" x14ac:dyDescent="0.25">
      <c r="C5193" s="53">
        <v>44688</v>
      </c>
      <c r="D5193" s="45">
        <v>0.55208333333333337</v>
      </c>
      <c r="E5193" s="45" t="s">
        <v>261</v>
      </c>
      <c r="F5193" s="54">
        <v>3</v>
      </c>
      <c r="G5193" s="52">
        <f t="shared" si="243"/>
        <v>2550</v>
      </c>
      <c r="H5193" s="45">
        <f t="shared" si="244"/>
        <v>3</v>
      </c>
      <c r="I5193" s="43">
        <f t="shared" si="245"/>
        <v>3</v>
      </c>
    </row>
    <row r="5194" spans="3:9" hidden="1" x14ac:dyDescent="0.25">
      <c r="C5194" s="53">
        <v>44688</v>
      </c>
      <c r="D5194" s="45">
        <v>0.55208333333333337</v>
      </c>
      <c r="E5194" s="45" t="s">
        <v>261</v>
      </c>
      <c r="F5194" s="54">
        <v>3</v>
      </c>
      <c r="G5194" s="52">
        <f t="shared" si="243"/>
        <v>2550</v>
      </c>
      <c r="H5194" s="45">
        <f t="shared" si="244"/>
        <v>2</v>
      </c>
      <c r="I5194" s="43">
        <f t="shared" si="245"/>
        <v>3</v>
      </c>
    </row>
    <row r="5195" spans="3:9" hidden="1" x14ac:dyDescent="0.25">
      <c r="C5195" s="53">
        <v>44688</v>
      </c>
      <c r="D5195" s="45">
        <v>0.55208333333333337</v>
      </c>
      <c r="E5195" s="45" t="s">
        <v>261</v>
      </c>
      <c r="F5195" s="54">
        <v>3</v>
      </c>
      <c r="G5195" s="52">
        <f t="shared" si="243"/>
        <v>2550</v>
      </c>
      <c r="H5195" s="45">
        <f t="shared" si="244"/>
        <v>1</v>
      </c>
      <c r="I5195" s="43">
        <f t="shared" si="245"/>
        <v>3</v>
      </c>
    </row>
    <row r="5196" spans="3:9" hidden="1" x14ac:dyDescent="0.25">
      <c r="C5196" s="53">
        <v>44688</v>
      </c>
      <c r="D5196" s="45">
        <v>0.60069444444444442</v>
      </c>
      <c r="E5196" s="45" t="s">
        <v>261</v>
      </c>
      <c r="F5196" s="54">
        <v>5</v>
      </c>
      <c r="G5196" s="52">
        <f t="shared" si="243"/>
        <v>2551</v>
      </c>
      <c r="H5196" s="45">
        <f t="shared" si="244"/>
        <v>3</v>
      </c>
      <c r="I5196" s="43">
        <f t="shared" si="245"/>
        <v>3</v>
      </c>
    </row>
    <row r="5197" spans="3:9" hidden="1" x14ac:dyDescent="0.25">
      <c r="C5197" s="53">
        <v>44688</v>
      </c>
      <c r="D5197" s="45">
        <v>0.60069444444444442</v>
      </c>
      <c r="E5197" s="45" t="s">
        <v>261</v>
      </c>
      <c r="F5197" s="54">
        <v>5</v>
      </c>
      <c r="G5197" s="52">
        <f t="shared" si="243"/>
        <v>2551</v>
      </c>
      <c r="H5197" s="45">
        <f t="shared" si="244"/>
        <v>2</v>
      </c>
      <c r="I5197" s="43">
        <f t="shared" si="245"/>
        <v>3</v>
      </c>
    </row>
    <row r="5198" spans="3:9" hidden="1" x14ac:dyDescent="0.25">
      <c r="C5198" s="53">
        <v>44688</v>
      </c>
      <c r="D5198" s="45">
        <v>0.60069444444444442</v>
      </c>
      <c r="E5198" s="45" t="s">
        <v>261</v>
      </c>
      <c r="F5198" s="54">
        <v>5</v>
      </c>
      <c r="G5198" s="52">
        <f t="shared" si="243"/>
        <v>2551</v>
      </c>
      <c r="H5198" s="45">
        <f t="shared" si="244"/>
        <v>1</v>
      </c>
      <c r="I5198" s="43">
        <f t="shared" si="245"/>
        <v>3</v>
      </c>
    </row>
    <row r="5199" spans="3:9" hidden="1" x14ac:dyDescent="0.25">
      <c r="C5199" s="53">
        <v>44688</v>
      </c>
      <c r="D5199" s="45">
        <v>0.65277777777777779</v>
      </c>
      <c r="E5199" s="45" t="s">
        <v>261</v>
      </c>
      <c r="F5199" s="54">
        <v>7</v>
      </c>
      <c r="G5199" s="52">
        <f t="shared" si="243"/>
        <v>2552</v>
      </c>
      <c r="H5199" s="45">
        <f t="shared" si="244"/>
        <v>3</v>
      </c>
      <c r="I5199" s="43">
        <f t="shared" si="245"/>
        <v>3</v>
      </c>
    </row>
    <row r="5200" spans="3:9" hidden="1" x14ac:dyDescent="0.25">
      <c r="C5200" s="53">
        <v>44688</v>
      </c>
      <c r="D5200" s="45">
        <v>0.65277777777777779</v>
      </c>
      <c r="E5200" s="45" t="s">
        <v>261</v>
      </c>
      <c r="F5200" s="54">
        <v>7</v>
      </c>
      <c r="G5200" s="52">
        <f t="shared" si="243"/>
        <v>2552</v>
      </c>
      <c r="H5200" s="45">
        <f t="shared" si="244"/>
        <v>2</v>
      </c>
      <c r="I5200" s="43">
        <f t="shared" si="245"/>
        <v>3</v>
      </c>
    </row>
    <row r="5201" spans="3:9" hidden="1" x14ac:dyDescent="0.25">
      <c r="C5201" s="53">
        <v>44688</v>
      </c>
      <c r="D5201" s="45">
        <v>0.65277777777777779</v>
      </c>
      <c r="E5201" s="45" t="s">
        <v>261</v>
      </c>
      <c r="F5201" s="54">
        <v>7</v>
      </c>
      <c r="G5201" s="52">
        <f t="shared" si="243"/>
        <v>2552</v>
      </c>
      <c r="H5201" s="45">
        <f t="shared" si="244"/>
        <v>1</v>
      </c>
      <c r="I5201" s="43">
        <f t="shared" si="245"/>
        <v>3</v>
      </c>
    </row>
    <row r="5202" spans="3:9" hidden="1" x14ac:dyDescent="0.25">
      <c r="C5202" s="53">
        <v>44688</v>
      </c>
      <c r="D5202" s="45">
        <v>0.70347222222222217</v>
      </c>
      <c r="E5202" s="45" t="s">
        <v>261</v>
      </c>
      <c r="F5202" s="54">
        <v>9</v>
      </c>
      <c r="G5202" s="52">
        <f t="shared" si="243"/>
        <v>2553</v>
      </c>
      <c r="H5202" s="45">
        <f t="shared" si="244"/>
        <v>3</v>
      </c>
      <c r="I5202" s="43">
        <f t="shared" si="245"/>
        <v>3</v>
      </c>
    </row>
    <row r="5203" spans="3:9" hidden="1" x14ac:dyDescent="0.25">
      <c r="C5203" s="53">
        <v>44688</v>
      </c>
      <c r="D5203" s="45">
        <v>0.70347222222222217</v>
      </c>
      <c r="E5203" s="45" t="s">
        <v>261</v>
      </c>
      <c r="F5203" s="54">
        <v>9</v>
      </c>
      <c r="G5203" s="52">
        <f t="shared" si="243"/>
        <v>2553</v>
      </c>
      <c r="H5203" s="45">
        <f t="shared" si="244"/>
        <v>2</v>
      </c>
      <c r="I5203" s="43">
        <f t="shared" si="245"/>
        <v>3</v>
      </c>
    </row>
    <row r="5204" spans="3:9" hidden="1" x14ac:dyDescent="0.25">
      <c r="C5204" s="53">
        <v>44688</v>
      </c>
      <c r="D5204" s="45">
        <v>0.70347222222222217</v>
      </c>
      <c r="E5204" s="45" t="s">
        <v>261</v>
      </c>
      <c r="F5204" s="54">
        <v>9</v>
      </c>
      <c r="G5204" s="52">
        <f t="shared" si="243"/>
        <v>2553</v>
      </c>
      <c r="H5204" s="45">
        <f t="shared" si="244"/>
        <v>1</v>
      </c>
      <c r="I5204" s="43">
        <f t="shared" si="245"/>
        <v>3</v>
      </c>
    </row>
    <row r="5205" spans="3:9" hidden="1" x14ac:dyDescent="0.25">
      <c r="C5205" s="53">
        <v>44695</v>
      </c>
      <c r="D5205" s="45">
        <v>0.56944444444444442</v>
      </c>
      <c r="E5205" s="45" t="s">
        <v>898</v>
      </c>
      <c r="F5205" s="54">
        <v>4</v>
      </c>
      <c r="G5205" s="52">
        <f t="shared" si="243"/>
        <v>2554</v>
      </c>
      <c r="H5205" s="45">
        <f t="shared" si="244"/>
        <v>3</v>
      </c>
      <c r="I5205" s="43">
        <f t="shared" si="245"/>
        <v>3</v>
      </c>
    </row>
    <row r="5206" spans="3:9" hidden="1" x14ac:dyDescent="0.25">
      <c r="C5206" s="53">
        <v>44695</v>
      </c>
      <c r="D5206" s="45">
        <v>0.56944444444444442</v>
      </c>
      <c r="E5206" s="45" t="s">
        <v>898</v>
      </c>
      <c r="F5206" s="54">
        <v>4</v>
      </c>
      <c r="G5206" s="52">
        <f t="shared" si="243"/>
        <v>2554</v>
      </c>
      <c r="H5206" s="45">
        <f t="shared" si="244"/>
        <v>2</v>
      </c>
      <c r="I5206" s="43">
        <f t="shared" si="245"/>
        <v>3</v>
      </c>
    </row>
    <row r="5207" spans="3:9" hidden="1" x14ac:dyDescent="0.25">
      <c r="C5207" s="53">
        <v>44695</v>
      </c>
      <c r="D5207" s="45">
        <v>0.56944444444444442</v>
      </c>
      <c r="E5207" s="45" t="s">
        <v>898</v>
      </c>
      <c r="F5207" s="54">
        <v>4</v>
      </c>
      <c r="G5207" s="52">
        <f t="shared" si="243"/>
        <v>2554</v>
      </c>
      <c r="H5207" s="45">
        <f t="shared" si="244"/>
        <v>1</v>
      </c>
      <c r="I5207" s="43">
        <f t="shared" si="245"/>
        <v>3</v>
      </c>
    </row>
    <row r="5208" spans="3:9" hidden="1" x14ac:dyDescent="0.25">
      <c r="C5208" s="53">
        <v>44695</v>
      </c>
      <c r="D5208" s="45">
        <v>0.64583333333333337</v>
      </c>
      <c r="E5208" s="45" t="s">
        <v>898</v>
      </c>
      <c r="F5208" s="54">
        <v>7</v>
      </c>
      <c r="G5208" s="52">
        <f t="shared" si="243"/>
        <v>2555</v>
      </c>
      <c r="H5208" s="45">
        <f t="shared" si="244"/>
        <v>3</v>
      </c>
      <c r="I5208" s="43">
        <f t="shared" si="245"/>
        <v>3</v>
      </c>
    </row>
    <row r="5209" spans="3:9" hidden="1" x14ac:dyDescent="0.25">
      <c r="C5209" s="53">
        <v>44695</v>
      </c>
      <c r="D5209" s="45">
        <v>0.64583333333333337</v>
      </c>
      <c r="E5209" s="45" t="s">
        <v>898</v>
      </c>
      <c r="F5209" s="54">
        <v>7</v>
      </c>
      <c r="G5209" s="52">
        <f t="shared" si="243"/>
        <v>2555</v>
      </c>
      <c r="H5209" s="45">
        <f t="shared" si="244"/>
        <v>2</v>
      </c>
      <c r="I5209" s="43">
        <f t="shared" si="245"/>
        <v>3</v>
      </c>
    </row>
    <row r="5210" spans="3:9" hidden="1" x14ac:dyDescent="0.25">
      <c r="C5210" s="53">
        <v>44695</v>
      </c>
      <c r="D5210" s="45">
        <v>0.64583333333333337</v>
      </c>
      <c r="E5210" s="45" t="s">
        <v>898</v>
      </c>
      <c r="F5210" s="54">
        <v>7</v>
      </c>
      <c r="G5210" s="52">
        <f t="shared" si="243"/>
        <v>2555</v>
      </c>
      <c r="H5210" s="45">
        <f t="shared" si="244"/>
        <v>1</v>
      </c>
      <c r="I5210" s="43">
        <f t="shared" si="245"/>
        <v>3</v>
      </c>
    </row>
    <row r="5211" spans="3:9" hidden="1" x14ac:dyDescent="0.25">
      <c r="C5211" s="53">
        <v>44695</v>
      </c>
      <c r="D5211" s="45">
        <v>0.67361111111111116</v>
      </c>
      <c r="E5211" s="45" t="s">
        <v>898</v>
      </c>
      <c r="F5211" s="54">
        <v>8</v>
      </c>
      <c r="G5211" s="52">
        <f t="shared" si="243"/>
        <v>2556</v>
      </c>
      <c r="H5211" s="45">
        <f t="shared" si="244"/>
        <v>3</v>
      </c>
      <c r="I5211" s="43">
        <f t="shared" si="245"/>
        <v>3</v>
      </c>
    </row>
    <row r="5212" spans="3:9" hidden="1" x14ac:dyDescent="0.25">
      <c r="C5212" s="53">
        <v>44695</v>
      </c>
      <c r="D5212" s="45">
        <v>0.67361111111111116</v>
      </c>
      <c r="E5212" s="45" t="s">
        <v>898</v>
      </c>
      <c r="F5212" s="54">
        <v>8</v>
      </c>
      <c r="G5212" s="52">
        <f t="shared" si="243"/>
        <v>2556</v>
      </c>
      <c r="H5212" s="45">
        <f t="shared" si="244"/>
        <v>2</v>
      </c>
      <c r="I5212" s="43">
        <f t="shared" si="245"/>
        <v>3</v>
      </c>
    </row>
    <row r="5213" spans="3:9" hidden="1" x14ac:dyDescent="0.25">
      <c r="C5213" s="53">
        <v>44695</v>
      </c>
      <c r="D5213" s="45">
        <v>0.67361111111111116</v>
      </c>
      <c r="E5213" s="45" t="s">
        <v>898</v>
      </c>
      <c r="F5213" s="54">
        <v>8</v>
      </c>
      <c r="G5213" s="52">
        <f t="shared" si="243"/>
        <v>2556</v>
      </c>
      <c r="H5213" s="45">
        <f t="shared" si="244"/>
        <v>1</v>
      </c>
      <c r="I5213" s="43">
        <f t="shared" si="245"/>
        <v>3</v>
      </c>
    </row>
    <row r="5214" spans="3:9" hidden="1" x14ac:dyDescent="0.25">
      <c r="C5214" s="53">
        <v>44695</v>
      </c>
      <c r="D5214" s="45">
        <v>0.69791666666666663</v>
      </c>
      <c r="E5214" s="45" t="s">
        <v>898</v>
      </c>
      <c r="F5214" s="54">
        <v>9</v>
      </c>
      <c r="G5214" s="52">
        <f t="shared" si="243"/>
        <v>2557</v>
      </c>
      <c r="H5214" s="45">
        <f t="shared" si="244"/>
        <v>3</v>
      </c>
      <c r="I5214" s="43">
        <f t="shared" si="245"/>
        <v>3</v>
      </c>
    </row>
    <row r="5215" spans="3:9" hidden="1" x14ac:dyDescent="0.25">
      <c r="C5215" s="53">
        <v>44695</v>
      </c>
      <c r="D5215" s="45">
        <v>0.69791666666666663</v>
      </c>
      <c r="E5215" s="45" t="s">
        <v>898</v>
      </c>
      <c r="F5215" s="54">
        <v>9</v>
      </c>
      <c r="G5215" s="52">
        <f t="shared" si="243"/>
        <v>2557</v>
      </c>
      <c r="H5215" s="45">
        <f t="shared" si="244"/>
        <v>2</v>
      </c>
      <c r="I5215" s="43">
        <f t="shared" si="245"/>
        <v>3</v>
      </c>
    </row>
    <row r="5216" spans="3:9" hidden="1" x14ac:dyDescent="0.25">
      <c r="C5216" s="53">
        <v>44695</v>
      </c>
      <c r="D5216" s="45">
        <v>0.69791666666666663</v>
      </c>
      <c r="E5216" s="45" t="s">
        <v>898</v>
      </c>
      <c r="F5216" s="54">
        <v>9</v>
      </c>
      <c r="G5216" s="52">
        <f t="shared" si="243"/>
        <v>2557</v>
      </c>
      <c r="H5216" s="45">
        <f t="shared" si="244"/>
        <v>1</v>
      </c>
      <c r="I5216" s="43">
        <f t="shared" si="245"/>
        <v>3</v>
      </c>
    </row>
    <row r="5217" spans="3:9" hidden="1" x14ac:dyDescent="0.25">
      <c r="C5217" s="53">
        <v>44702</v>
      </c>
      <c r="D5217" s="45">
        <v>0.49305555555555558</v>
      </c>
      <c r="E5217" s="45" t="s">
        <v>898</v>
      </c>
      <c r="F5217" s="54">
        <v>1</v>
      </c>
      <c r="G5217" s="52">
        <f t="shared" si="243"/>
        <v>2558</v>
      </c>
      <c r="H5217" s="45">
        <f t="shared" si="244"/>
        <v>3</v>
      </c>
      <c r="I5217" s="43">
        <f t="shared" si="245"/>
        <v>3</v>
      </c>
    </row>
    <row r="5218" spans="3:9" hidden="1" x14ac:dyDescent="0.25">
      <c r="C5218" s="53">
        <v>44702</v>
      </c>
      <c r="D5218" s="45">
        <v>0.49305555555555558</v>
      </c>
      <c r="E5218" s="45" t="s">
        <v>898</v>
      </c>
      <c r="F5218" s="54">
        <v>1</v>
      </c>
      <c r="G5218" s="52">
        <f t="shared" si="243"/>
        <v>2558</v>
      </c>
      <c r="H5218" s="45">
        <f t="shared" si="244"/>
        <v>2</v>
      </c>
      <c r="I5218" s="43">
        <f t="shared" si="245"/>
        <v>3</v>
      </c>
    </row>
    <row r="5219" spans="3:9" hidden="1" x14ac:dyDescent="0.25">
      <c r="C5219" s="53">
        <v>44702</v>
      </c>
      <c r="D5219" s="45">
        <v>0.49305555555555558</v>
      </c>
      <c r="E5219" s="45" t="s">
        <v>898</v>
      </c>
      <c r="F5219" s="54">
        <v>1</v>
      </c>
      <c r="G5219" s="52">
        <f t="shared" si="243"/>
        <v>2558</v>
      </c>
      <c r="H5219" s="45">
        <f t="shared" si="244"/>
        <v>1</v>
      </c>
      <c r="I5219" s="43">
        <f t="shared" si="245"/>
        <v>3</v>
      </c>
    </row>
    <row r="5220" spans="3:9" hidden="1" x14ac:dyDescent="0.25">
      <c r="C5220" s="53">
        <v>44702</v>
      </c>
      <c r="D5220" s="45">
        <v>0.61458333333333337</v>
      </c>
      <c r="E5220" s="45" t="s">
        <v>898</v>
      </c>
      <c r="F5220" s="54">
        <v>6</v>
      </c>
      <c r="G5220" s="52">
        <f t="shared" si="243"/>
        <v>2559</v>
      </c>
      <c r="H5220" s="45">
        <f t="shared" si="244"/>
        <v>3</v>
      </c>
      <c r="I5220" s="43">
        <f t="shared" si="245"/>
        <v>3</v>
      </c>
    </row>
    <row r="5221" spans="3:9" hidden="1" x14ac:dyDescent="0.25">
      <c r="C5221" s="53">
        <v>44702</v>
      </c>
      <c r="D5221" s="45">
        <v>0.61458333333333337</v>
      </c>
      <c r="E5221" s="45" t="s">
        <v>898</v>
      </c>
      <c r="F5221" s="54">
        <v>6</v>
      </c>
      <c r="G5221" s="52">
        <f t="shared" si="243"/>
        <v>2559</v>
      </c>
      <c r="H5221" s="45">
        <f t="shared" si="244"/>
        <v>2</v>
      </c>
      <c r="I5221" s="43">
        <f t="shared" si="245"/>
        <v>3</v>
      </c>
    </row>
    <row r="5222" spans="3:9" hidden="1" x14ac:dyDescent="0.25">
      <c r="C5222" s="53">
        <v>44702</v>
      </c>
      <c r="D5222" s="45">
        <v>0.61458333333333337</v>
      </c>
      <c r="E5222" s="45" t="s">
        <v>898</v>
      </c>
      <c r="F5222" s="54">
        <v>6</v>
      </c>
      <c r="G5222" s="52">
        <f t="shared" si="243"/>
        <v>2559</v>
      </c>
      <c r="H5222" s="45">
        <f t="shared" si="244"/>
        <v>1</v>
      </c>
      <c r="I5222" s="43">
        <f t="shared" si="245"/>
        <v>3</v>
      </c>
    </row>
    <row r="5223" spans="3:9" hidden="1" x14ac:dyDescent="0.25">
      <c r="C5223" s="53">
        <v>44702</v>
      </c>
      <c r="D5223" s="45">
        <v>0.64236111111111105</v>
      </c>
      <c r="E5223" s="45" t="s">
        <v>898</v>
      </c>
      <c r="F5223" s="54">
        <v>7</v>
      </c>
      <c r="G5223" s="52">
        <f t="shared" si="243"/>
        <v>2560</v>
      </c>
      <c r="H5223" s="45">
        <f t="shared" si="244"/>
        <v>3</v>
      </c>
      <c r="I5223" s="43">
        <f t="shared" si="245"/>
        <v>3</v>
      </c>
    </row>
    <row r="5224" spans="3:9" hidden="1" x14ac:dyDescent="0.25">
      <c r="C5224" s="53">
        <v>44702</v>
      </c>
      <c r="D5224" s="45">
        <v>0.64236111111111105</v>
      </c>
      <c r="E5224" s="45" t="s">
        <v>898</v>
      </c>
      <c r="F5224" s="54">
        <v>7</v>
      </c>
      <c r="G5224" s="52">
        <f t="shared" si="243"/>
        <v>2560</v>
      </c>
      <c r="H5224" s="45">
        <f t="shared" si="244"/>
        <v>2</v>
      </c>
      <c r="I5224" s="43">
        <f t="shared" si="245"/>
        <v>3</v>
      </c>
    </row>
    <row r="5225" spans="3:9" hidden="1" x14ac:dyDescent="0.25">
      <c r="C5225" s="53">
        <v>44702</v>
      </c>
      <c r="D5225" s="45">
        <v>0.64236111111111105</v>
      </c>
      <c r="E5225" s="45" t="s">
        <v>898</v>
      </c>
      <c r="F5225" s="54">
        <v>7</v>
      </c>
      <c r="G5225" s="52">
        <f t="shared" si="243"/>
        <v>2560</v>
      </c>
      <c r="H5225" s="45">
        <f t="shared" si="244"/>
        <v>1</v>
      </c>
      <c r="I5225" s="43">
        <f t="shared" si="245"/>
        <v>3</v>
      </c>
    </row>
    <row r="5226" spans="3:9" hidden="1" x14ac:dyDescent="0.25">
      <c r="C5226" s="53">
        <v>44702</v>
      </c>
      <c r="D5226" s="45">
        <v>0.67013888888888884</v>
      </c>
      <c r="E5226" s="45" t="s">
        <v>898</v>
      </c>
      <c r="F5226" s="54">
        <v>8</v>
      </c>
      <c r="G5226" s="52">
        <f t="shared" si="243"/>
        <v>2561</v>
      </c>
      <c r="H5226" s="45">
        <f t="shared" si="244"/>
        <v>3</v>
      </c>
      <c r="I5226" s="43">
        <f t="shared" si="245"/>
        <v>3</v>
      </c>
    </row>
    <row r="5227" spans="3:9" hidden="1" x14ac:dyDescent="0.25">
      <c r="C5227" s="53">
        <v>44702</v>
      </c>
      <c r="D5227" s="45">
        <v>0.67013888888888884</v>
      </c>
      <c r="E5227" s="45" t="s">
        <v>898</v>
      </c>
      <c r="F5227" s="54">
        <v>8</v>
      </c>
      <c r="G5227" s="52">
        <f t="shared" si="243"/>
        <v>2561</v>
      </c>
      <c r="H5227" s="45">
        <f t="shared" si="244"/>
        <v>2</v>
      </c>
      <c r="I5227" s="43">
        <f t="shared" si="245"/>
        <v>3</v>
      </c>
    </row>
    <row r="5228" spans="3:9" hidden="1" x14ac:dyDescent="0.25">
      <c r="C5228" s="53">
        <v>44702</v>
      </c>
      <c r="D5228" s="45">
        <v>0.67013888888888884</v>
      </c>
      <c r="E5228" s="45" t="s">
        <v>898</v>
      </c>
      <c r="F5228" s="54">
        <v>8</v>
      </c>
      <c r="G5228" s="52">
        <f t="shared" si="243"/>
        <v>2561</v>
      </c>
      <c r="H5228" s="45">
        <f t="shared" si="244"/>
        <v>1</v>
      </c>
      <c r="I5228" s="43">
        <f t="shared" si="245"/>
        <v>3</v>
      </c>
    </row>
    <row r="5229" spans="3:9" x14ac:dyDescent="0.25">
      <c r="C5229" s="53">
        <v>44709</v>
      </c>
      <c r="D5229" s="45">
        <v>0.49305555555555558</v>
      </c>
      <c r="E5229" s="45" t="s">
        <v>261</v>
      </c>
      <c r="F5229" s="54">
        <v>1</v>
      </c>
      <c r="G5229" s="52">
        <f t="shared" si="243"/>
        <v>2562</v>
      </c>
      <c r="H5229" s="45">
        <f t="shared" si="244"/>
        <v>2</v>
      </c>
      <c r="I5229" s="43">
        <f t="shared" si="245"/>
        <v>2</v>
      </c>
    </row>
    <row r="5230" spans="3:9" x14ac:dyDescent="0.25">
      <c r="C5230" s="53">
        <v>44709</v>
      </c>
      <c r="D5230" s="45">
        <v>0.49305555555555558</v>
      </c>
      <c r="E5230" s="45" t="s">
        <v>261</v>
      </c>
      <c r="F5230" s="54">
        <v>1</v>
      </c>
      <c r="G5230" s="52">
        <f t="shared" si="243"/>
        <v>2562</v>
      </c>
      <c r="H5230" s="45">
        <f t="shared" si="244"/>
        <v>1</v>
      </c>
      <c r="I5230" s="43">
        <f t="shared" si="245"/>
        <v>2</v>
      </c>
    </row>
    <row r="5231" spans="3:9" hidden="1" x14ac:dyDescent="0.25">
      <c r="C5231" s="53">
        <v>44709</v>
      </c>
      <c r="D5231" s="45">
        <v>0.59027777777777779</v>
      </c>
      <c r="E5231" s="45" t="s">
        <v>261</v>
      </c>
      <c r="F5231" s="54">
        <v>5</v>
      </c>
      <c r="G5231" s="52">
        <f t="shared" si="243"/>
        <v>2563</v>
      </c>
      <c r="H5231" s="45">
        <f t="shared" si="244"/>
        <v>3</v>
      </c>
      <c r="I5231" s="43">
        <f t="shared" si="245"/>
        <v>3</v>
      </c>
    </row>
    <row r="5232" spans="3:9" hidden="1" x14ac:dyDescent="0.25">
      <c r="C5232" s="53">
        <v>44709</v>
      </c>
      <c r="D5232" s="45">
        <v>0.59027777777777779</v>
      </c>
      <c r="E5232" s="45" t="s">
        <v>261</v>
      </c>
      <c r="F5232" s="54">
        <v>5</v>
      </c>
      <c r="G5232" s="52">
        <f t="shared" si="243"/>
        <v>2563</v>
      </c>
      <c r="H5232" s="45">
        <f t="shared" si="244"/>
        <v>2</v>
      </c>
      <c r="I5232" s="43">
        <f t="shared" si="245"/>
        <v>3</v>
      </c>
    </row>
    <row r="5233" spans="3:9" hidden="1" x14ac:dyDescent="0.25">
      <c r="C5233" s="53">
        <v>44709</v>
      </c>
      <c r="D5233" s="45">
        <v>0.59027777777777779</v>
      </c>
      <c r="E5233" s="45" t="s">
        <v>261</v>
      </c>
      <c r="F5233" s="54">
        <v>5</v>
      </c>
      <c r="G5233" s="52">
        <f t="shared" si="243"/>
        <v>2563</v>
      </c>
      <c r="H5233" s="45">
        <f t="shared" si="244"/>
        <v>1</v>
      </c>
      <c r="I5233" s="43">
        <f t="shared" si="245"/>
        <v>3</v>
      </c>
    </row>
    <row r="5234" spans="3:9" hidden="1" x14ac:dyDescent="0.25">
      <c r="C5234" s="53">
        <v>44709</v>
      </c>
      <c r="D5234" s="45">
        <v>0.64236111111111105</v>
      </c>
      <c r="E5234" s="45" t="s">
        <v>261</v>
      </c>
      <c r="F5234" s="54">
        <v>7</v>
      </c>
      <c r="G5234" s="52">
        <f t="shared" si="243"/>
        <v>2564</v>
      </c>
      <c r="H5234" s="45">
        <f t="shared" si="244"/>
        <v>3</v>
      </c>
      <c r="I5234" s="43">
        <f t="shared" si="245"/>
        <v>3</v>
      </c>
    </row>
    <row r="5235" spans="3:9" hidden="1" x14ac:dyDescent="0.25">
      <c r="C5235" s="53">
        <v>44709</v>
      </c>
      <c r="D5235" s="45">
        <v>0.64236111111111105</v>
      </c>
      <c r="E5235" s="45" t="s">
        <v>261</v>
      </c>
      <c r="F5235" s="54">
        <v>7</v>
      </c>
      <c r="G5235" s="52">
        <f t="shared" si="243"/>
        <v>2564</v>
      </c>
      <c r="H5235" s="45">
        <f t="shared" si="244"/>
        <v>2</v>
      </c>
      <c r="I5235" s="43">
        <f t="shared" si="245"/>
        <v>3</v>
      </c>
    </row>
    <row r="5236" spans="3:9" hidden="1" x14ac:dyDescent="0.25">
      <c r="C5236" s="53">
        <v>44709</v>
      </c>
      <c r="D5236" s="45">
        <v>0.64236111111111105</v>
      </c>
      <c r="E5236" s="45" t="s">
        <v>261</v>
      </c>
      <c r="F5236" s="54">
        <v>7</v>
      </c>
      <c r="G5236" s="52">
        <f t="shared" si="243"/>
        <v>2564</v>
      </c>
      <c r="H5236" s="45">
        <f t="shared" si="244"/>
        <v>1</v>
      </c>
      <c r="I5236" s="43">
        <f t="shared" si="245"/>
        <v>3</v>
      </c>
    </row>
    <row r="5237" spans="3:9" hidden="1" x14ac:dyDescent="0.25">
      <c r="C5237" s="53">
        <v>44709</v>
      </c>
      <c r="D5237" s="45">
        <v>0.67013888888888884</v>
      </c>
      <c r="E5237" s="45" t="s">
        <v>261</v>
      </c>
      <c r="F5237" s="54">
        <v>8</v>
      </c>
      <c r="G5237" s="52">
        <f t="shared" si="243"/>
        <v>2565</v>
      </c>
      <c r="H5237" s="45">
        <f t="shared" si="244"/>
        <v>3</v>
      </c>
      <c r="I5237" s="43">
        <f t="shared" si="245"/>
        <v>3</v>
      </c>
    </row>
    <row r="5238" spans="3:9" hidden="1" x14ac:dyDescent="0.25">
      <c r="C5238" s="53">
        <v>44709</v>
      </c>
      <c r="D5238" s="45">
        <v>0.67013888888888884</v>
      </c>
      <c r="E5238" s="45" t="s">
        <v>261</v>
      </c>
      <c r="F5238" s="54">
        <v>8</v>
      </c>
      <c r="G5238" s="52">
        <f t="shared" si="243"/>
        <v>2565</v>
      </c>
      <c r="H5238" s="45">
        <f t="shared" si="244"/>
        <v>2</v>
      </c>
      <c r="I5238" s="43">
        <f t="shared" si="245"/>
        <v>3</v>
      </c>
    </row>
    <row r="5239" spans="3:9" hidden="1" x14ac:dyDescent="0.25">
      <c r="C5239" s="53">
        <v>44709</v>
      </c>
      <c r="D5239" s="45">
        <v>0.67013888888888884</v>
      </c>
      <c r="E5239" s="45" t="s">
        <v>261</v>
      </c>
      <c r="F5239" s="54">
        <v>8</v>
      </c>
      <c r="G5239" s="52">
        <f t="shared" si="243"/>
        <v>2565</v>
      </c>
      <c r="H5239" s="45">
        <f t="shared" si="244"/>
        <v>1</v>
      </c>
      <c r="I5239" s="43">
        <f t="shared" si="245"/>
        <v>3</v>
      </c>
    </row>
    <row r="5240" spans="3:9" hidden="1" x14ac:dyDescent="0.25">
      <c r="C5240" s="53">
        <v>44709</v>
      </c>
      <c r="D5240" s="45">
        <v>0.69444444444444453</v>
      </c>
      <c r="E5240" s="45" t="s">
        <v>261</v>
      </c>
      <c r="F5240" s="54">
        <v>9</v>
      </c>
      <c r="G5240" s="52">
        <f t="shared" si="243"/>
        <v>2566</v>
      </c>
      <c r="H5240" s="45">
        <f t="shared" si="244"/>
        <v>3</v>
      </c>
      <c r="I5240" s="43">
        <f t="shared" si="245"/>
        <v>3</v>
      </c>
    </row>
    <row r="5241" spans="3:9" hidden="1" x14ac:dyDescent="0.25">
      <c r="C5241" s="53">
        <v>44709</v>
      </c>
      <c r="D5241" s="45">
        <v>0.69444444444444453</v>
      </c>
      <c r="E5241" s="45" t="s">
        <v>261</v>
      </c>
      <c r="F5241" s="54">
        <v>9</v>
      </c>
      <c r="G5241" s="52">
        <f t="shared" si="243"/>
        <v>2566</v>
      </c>
      <c r="H5241" s="45">
        <f t="shared" si="244"/>
        <v>2</v>
      </c>
      <c r="I5241" s="43">
        <f t="shared" si="245"/>
        <v>3</v>
      </c>
    </row>
    <row r="5242" spans="3:9" hidden="1" x14ac:dyDescent="0.25">
      <c r="C5242" s="53">
        <v>44709</v>
      </c>
      <c r="D5242" s="45">
        <v>0.69444444444444453</v>
      </c>
      <c r="E5242" s="45" t="s">
        <v>261</v>
      </c>
      <c r="F5242" s="54">
        <v>9</v>
      </c>
      <c r="G5242" s="52">
        <f t="shared" si="243"/>
        <v>2566</v>
      </c>
      <c r="H5242" s="45">
        <f t="shared" si="244"/>
        <v>1</v>
      </c>
      <c r="I5242" s="43">
        <f t="shared" si="245"/>
        <v>3</v>
      </c>
    </row>
    <row r="5243" spans="3:9" hidden="1" x14ac:dyDescent="0.25">
      <c r="C5243" s="53">
        <v>44716</v>
      </c>
      <c r="D5243" s="45">
        <v>0.49305555555555558</v>
      </c>
      <c r="E5243" s="45" t="s">
        <v>898</v>
      </c>
      <c r="F5243" s="54">
        <v>1</v>
      </c>
      <c r="G5243" s="52">
        <f t="shared" si="243"/>
        <v>2567</v>
      </c>
      <c r="H5243" s="45">
        <f t="shared" si="244"/>
        <v>3</v>
      </c>
      <c r="I5243" s="43">
        <f t="shared" si="245"/>
        <v>3</v>
      </c>
    </row>
    <row r="5244" spans="3:9" hidden="1" x14ac:dyDescent="0.25">
      <c r="C5244" s="53">
        <v>44716</v>
      </c>
      <c r="D5244" s="45">
        <v>0.49305555555555558</v>
      </c>
      <c r="E5244" s="45" t="s">
        <v>898</v>
      </c>
      <c r="F5244" s="54">
        <v>1</v>
      </c>
      <c r="G5244" s="52">
        <f t="shared" si="243"/>
        <v>2567</v>
      </c>
      <c r="H5244" s="45">
        <f t="shared" si="244"/>
        <v>2</v>
      </c>
      <c r="I5244" s="43">
        <f t="shared" si="245"/>
        <v>3</v>
      </c>
    </row>
    <row r="5245" spans="3:9" hidden="1" x14ac:dyDescent="0.25">
      <c r="C5245" s="53">
        <v>44716</v>
      </c>
      <c r="D5245" s="45">
        <v>0.49305555555555558</v>
      </c>
      <c r="E5245" s="45" t="s">
        <v>898</v>
      </c>
      <c r="F5245" s="54">
        <v>1</v>
      </c>
      <c r="G5245" s="52">
        <f t="shared" si="243"/>
        <v>2567</v>
      </c>
      <c r="H5245" s="45">
        <f t="shared" si="244"/>
        <v>1</v>
      </c>
      <c r="I5245" s="43">
        <f t="shared" si="245"/>
        <v>3</v>
      </c>
    </row>
    <row r="5246" spans="3:9" hidden="1" x14ac:dyDescent="0.25">
      <c r="C5246" s="53">
        <v>44716</v>
      </c>
      <c r="D5246" s="45">
        <v>0.54166666666666663</v>
      </c>
      <c r="E5246" s="45" t="s">
        <v>898</v>
      </c>
      <c r="F5246" s="54">
        <v>3</v>
      </c>
      <c r="G5246" s="52">
        <f t="shared" si="243"/>
        <v>2568</v>
      </c>
      <c r="H5246" s="45">
        <f t="shared" si="244"/>
        <v>3</v>
      </c>
      <c r="I5246" s="43">
        <f t="shared" si="245"/>
        <v>3</v>
      </c>
    </row>
    <row r="5247" spans="3:9" hidden="1" x14ac:dyDescent="0.25">
      <c r="C5247" s="53">
        <v>44716</v>
      </c>
      <c r="D5247" s="45">
        <v>0.54166666666666663</v>
      </c>
      <c r="E5247" s="45" t="s">
        <v>898</v>
      </c>
      <c r="F5247" s="54">
        <v>3</v>
      </c>
      <c r="G5247" s="52">
        <f t="shared" si="243"/>
        <v>2568</v>
      </c>
      <c r="H5247" s="45">
        <f t="shared" si="244"/>
        <v>2</v>
      </c>
      <c r="I5247" s="43">
        <f t="shared" si="245"/>
        <v>3</v>
      </c>
    </row>
    <row r="5248" spans="3:9" hidden="1" x14ac:dyDescent="0.25">
      <c r="C5248" s="53">
        <v>44716</v>
      </c>
      <c r="D5248" s="45">
        <v>0.54166666666666663</v>
      </c>
      <c r="E5248" s="45" t="s">
        <v>898</v>
      </c>
      <c r="F5248" s="54">
        <v>3</v>
      </c>
      <c r="G5248" s="52">
        <f t="shared" si="243"/>
        <v>2568</v>
      </c>
      <c r="H5248" s="45">
        <f t="shared" si="244"/>
        <v>1</v>
      </c>
      <c r="I5248" s="43">
        <f t="shared" si="245"/>
        <v>3</v>
      </c>
    </row>
    <row r="5249" spans="3:9" hidden="1" x14ac:dyDescent="0.25">
      <c r="C5249" s="53">
        <v>44716</v>
      </c>
      <c r="D5249" s="45">
        <v>0.61458333333333337</v>
      </c>
      <c r="E5249" s="45" t="s">
        <v>898</v>
      </c>
      <c r="F5249" s="54">
        <v>6</v>
      </c>
      <c r="G5249" s="52">
        <f t="shared" si="243"/>
        <v>2569</v>
      </c>
      <c r="H5249" s="45">
        <f t="shared" si="244"/>
        <v>3</v>
      </c>
      <c r="I5249" s="43">
        <f t="shared" si="245"/>
        <v>3</v>
      </c>
    </row>
    <row r="5250" spans="3:9" hidden="1" x14ac:dyDescent="0.25">
      <c r="C5250" s="53">
        <v>44716</v>
      </c>
      <c r="D5250" s="45">
        <v>0.61458333333333337</v>
      </c>
      <c r="E5250" s="45" t="s">
        <v>898</v>
      </c>
      <c r="F5250" s="54">
        <v>6</v>
      </c>
      <c r="G5250" s="52">
        <f t="shared" si="243"/>
        <v>2569</v>
      </c>
      <c r="H5250" s="45">
        <f t="shared" si="244"/>
        <v>2</v>
      </c>
      <c r="I5250" s="43">
        <f t="shared" si="245"/>
        <v>3</v>
      </c>
    </row>
    <row r="5251" spans="3:9" hidden="1" x14ac:dyDescent="0.25">
      <c r="C5251" s="53">
        <v>44716</v>
      </c>
      <c r="D5251" s="45">
        <v>0.61458333333333337</v>
      </c>
      <c r="E5251" s="45" t="s">
        <v>898</v>
      </c>
      <c r="F5251" s="54">
        <v>6</v>
      </c>
      <c r="G5251" s="52">
        <f t="shared" si="243"/>
        <v>2569</v>
      </c>
      <c r="H5251" s="45">
        <f t="shared" si="244"/>
        <v>1</v>
      </c>
      <c r="I5251" s="43">
        <f t="shared" si="245"/>
        <v>3</v>
      </c>
    </row>
    <row r="5252" spans="3:9" hidden="1" x14ac:dyDescent="0.25">
      <c r="C5252" s="53">
        <v>44716</v>
      </c>
      <c r="D5252" s="45">
        <v>0.66666666666666663</v>
      </c>
      <c r="E5252" s="45" t="s">
        <v>898</v>
      </c>
      <c r="F5252" s="54">
        <v>8</v>
      </c>
      <c r="G5252" s="52">
        <f t="shared" si="243"/>
        <v>2570</v>
      </c>
      <c r="H5252" s="45">
        <f t="shared" si="244"/>
        <v>3</v>
      </c>
      <c r="I5252" s="43">
        <f t="shared" si="245"/>
        <v>3</v>
      </c>
    </row>
    <row r="5253" spans="3:9" hidden="1" x14ac:dyDescent="0.25">
      <c r="C5253" s="53">
        <v>44716</v>
      </c>
      <c r="D5253" s="45">
        <v>0.66666666666666663</v>
      </c>
      <c r="E5253" s="45" t="s">
        <v>898</v>
      </c>
      <c r="F5253" s="54">
        <v>8</v>
      </c>
      <c r="G5253" s="52">
        <f t="shared" ref="G5253:G5316" si="246">IF(AND(C5253=C5252,F5253=F5252),G5252,G5252+1)</f>
        <v>2570</v>
      </c>
      <c r="H5253" s="45">
        <f t="shared" si="244"/>
        <v>2</v>
      </c>
      <c r="I5253" s="43">
        <f t="shared" si="245"/>
        <v>3</v>
      </c>
    </row>
    <row r="5254" spans="3:9" hidden="1" x14ac:dyDescent="0.25">
      <c r="C5254" s="53">
        <v>44716</v>
      </c>
      <c r="D5254" s="45">
        <v>0.66666666666666663</v>
      </c>
      <c r="E5254" s="45" t="s">
        <v>898</v>
      </c>
      <c r="F5254" s="54">
        <v>8</v>
      </c>
      <c r="G5254" s="52">
        <f t="shared" si="246"/>
        <v>2570</v>
      </c>
      <c r="H5254" s="45">
        <f t="shared" ref="H5254:H5317" si="247">IF(G5254=G5256,3,IF(G5254=G5255,2,1))</f>
        <v>1</v>
      </c>
      <c r="I5254" s="43">
        <f t="shared" ref="I5254:I5317" si="248">IF(H5252=3,3,IF(H5253=3,3,IF(H5253=2,2,H5254)))</f>
        <v>3</v>
      </c>
    </row>
    <row r="5255" spans="3:9" hidden="1" x14ac:dyDescent="0.25">
      <c r="C5255" s="53">
        <v>44723</v>
      </c>
      <c r="D5255" s="45">
        <v>0.51736111111111105</v>
      </c>
      <c r="E5255" s="45" t="s">
        <v>904</v>
      </c>
      <c r="F5255" s="54">
        <v>2</v>
      </c>
      <c r="G5255" s="52">
        <f t="shared" si="246"/>
        <v>2571</v>
      </c>
      <c r="H5255" s="45">
        <f t="shared" si="247"/>
        <v>3</v>
      </c>
      <c r="I5255" s="43">
        <f t="shared" si="248"/>
        <v>3</v>
      </c>
    </row>
    <row r="5256" spans="3:9" hidden="1" x14ac:dyDescent="0.25">
      <c r="C5256" s="53">
        <v>44723</v>
      </c>
      <c r="D5256" s="45">
        <v>0.51736111111111105</v>
      </c>
      <c r="E5256" s="45" t="s">
        <v>904</v>
      </c>
      <c r="F5256" s="54">
        <v>2</v>
      </c>
      <c r="G5256" s="52">
        <f t="shared" si="246"/>
        <v>2571</v>
      </c>
      <c r="H5256" s="45">
        <f t="shared" si="247"/>
        <v>2</v>
      </c>
      <c r="I5256" s="43">
        <f t="shared" si="248"/>
        <v>3</v>
      </c>
    </row>
    <row r="5257" spans="3:9" hidden="1" x14ac:dyDescent="0.25">
      <c r="C5257" s="53">
        <v>44723</v>
      </c>
      <c r="D5257" s="45">
        <v>0.51736111111111105</v>
      </c>
      <c r="E5257" s="45" t="s">
        <v>904</v>
      </c>
      <c r="F5257" s="54">
        <v>2</v>
      </c>
      <c r="G5257" s="52">
        <f t="shared" si="246"/>
        <v>2571</v>
      </c>
      <c r="H5257" s="45">
        <f t="shared" si="247"/>
        <v>1</v>
      </c>
      <c r="I5257" s="43">
        <f t="shared" si="248"/>
        <v>3</v>
      </c>
    </row>
    <row r="5258" spans="3:9" hidden="1" x14ac:dyDescent="0.25">
      <c r="C5258" s="53">
        <v>44723</v>
      </c>
      <c r="D5258" s="45">
        <v>0.61458333333333337</v>
      </c>
      <c r="E5258" s="45" t="s">
        <v>904</v>
      </c>
      <c r="F5258" s="54">
        <v>6</v>
      </c>
      <c r="G5258" s="52">
        <f t="shared" si="246"/>
        <v>2572</v>
      </c>
      <c r="H5258" s="45">
        <f t="shared" si="247"/>
        <v>3</v>
      </c>
      <c r="I5258" s="43">
        <f t="shared" si="248"/>
        <v>3</v>
      </c>
    </row>
    <row r="5259" spans="3:9" hidden="1" x14ac:dyDescent="0.25">
      <c r="C5259" s="53">
        <v>44723</v>
      </c>
      <c r="D5259" s="45">
        <v>0.61458333333333337</v>
      </c>
      <c r="E5259" s="45" t="s">
        <v>904</v>
      </c>
      <c r="F5259" s="54">
        <v>6</v>
      </c>
      <c r="G5259" s="52">
        <f t="shared" si="246"/>
        <v>2572</v>
      </c>
      <c r="H5259" s="45">
        <f t="shared" si="247"/>
        <v>2</v>
      </c>
      <c r="I5259" s="43">
        <f t="shared" si="248"/>
        <v>3</v>
      </c>
    </row>
    <row r="5260" spans="3:9" hidden="1" x14ac:dyDescent="0.25">
      <c r="C5260" s="53">
        <v>44723</v>
      </c>
      <c r="D5260" s="45">
        <v>0.61458333333333337</v>
      </c>
      <c r="E5260" s="45" t="s">
        <v>904</v>
      </c>
      <c r="F5260" s="54">
        <v>6</v>
      </c>
      <c r="G5260" s="52">
        <f t="shared" si="246"/>
        <v>2572</v>
      </c>
      <c r="H5260" s="45">
        <f t="shared" si="247"/>
        <v>1</v>
      </c>
      <c r="I5260" s="43">
        <f t="shared" si="248"/>
        <v>3</v>
      </c>
    </row>
    <row r="5261" spans="3:9" hidden="1" x14ac:dyDescent="0.25">
      <c r="C5261" s="53">
        <v>44723</v>
      </c>
      <c r="D5261" s="45">
        <v>0.63888888888888895</v>
      </c>
      <c r="E5261" s="45" t="s">
        <v>904</v>
      </c>
      <c r="F5261" s="54">
        <v>7</v>
      </c>
      <c r="G5261" s="52">
        <f t="shared" si="246"/>
        <v>2573</v>
      </c>
      <c r="H5261" s="45">
        <f t="shared" si="247"/>
        <v>3</v>
      </c>
      <c r="I5261" s="43">
        <f t="shared" si="248"/>
        <v>3</v>
      </c>
    </row>
    <row r="5262" spans="3:9" hidden="1" x14ac:dyDescent="0.25">
      <c r="C5262" s="53">
        <v>44723</v>
      </c>
      <c r="D5262" s="45">
        <v>0.63888888888888895</v>
      </c>
      <c r="E5262" s="45" t="s">
        <v>904</v>
      </c>
      <c r="F5262" s="54">
        <v>7</v>
      </c>
      <c r="G5262" s="52">
        <f t="shared" si="246"/>
        <v>2573</v>
      </c>
      <c r="H5262" s="45">
        <f t="shared" si="247"/>
        <v>2</v>
      </c>
      <c r="I5262" s="43">
        <f t="shared" si="248"/>
        <v>3</v>
      </c>
    </row>
    <row r="5263" spans="3:9" hidden="1" x14ac:dyDescent="0.25">
      <c r="C5263" s="53">
        <v>44723</v>
      </c>
      <c r="D5263" s="45">
        <v>0.63888888888888895</v>
      </c>
      <c r="E5263" s="45" t="s">
        <v>904</v>
      </c>
      <c r="F5263" s="54">
        <v>7</v>
      </c>
      <c r="G5263" s="52">
        <f t="shared" si="246"/>
        <v>2573</v>
      </c>
      <c r="H5263" s="45">
        <f t="shared" si="247"/>
        <v>1</v>
      </c>
      <c r="I5263" s="43">
        <f t="shared" si="248"/>
        <v>3</v>
      </c>
    </row>
    <row r="5264" spans="3:9" hidden="1" x14ac:dyDescent="0.25">
      <c r="C5264" s="53">
        <v>44723</v>
      </c>
      <c r="D5264" s="45">
        <v>0.66666666666666663</v>
      </c>
      <c r="E5264" s="45" t="s">
        <v>904</v>
      </c>
      <c r="F5264" s="54">
        <v>8</v>
      </c>
      <c r="G5264" s="52">
        <f t="shared" si="246"/>
        <v>2574</v>
      </c>
      <c r="H5264" s="45">
        <f t="shared" si="247"/>
        <v>3</v>
      </c>
      <c r="I5264" s="43">
        <f t="shared" si="248"/>
        <v>3</v>
      </c>
    </row>
    <row r="5265" spans="3:9" hidden="1" x14ac:dyDescent="0.25">
      <c r="C5265" s="53">
        <v>44723</v>
      </c>
      <c r="D5265" s="45">
        <v>0.66666666666666663</v>
      </c>
      <c r="E5265" s="45" t="s">
        <v>904</v>
      </c>
      <c r="F5265" s="54">
        <v>8</v>
      </c>
      <c r="G5265" s="52">
        <f t="shared" si="246"/>
        <v>2574</v>
      </c>
      <c r="H5265" s="45">
        <f t="shared" si="247"/>
        <v>2</v>
      </c>
      <c r="I5265" s="43">
        <f t="shared" si="248"/>
        <v>3</v>
      </c>
    </row>
    <row r="5266" spans="3:9" hidden="1" x14ac:dyDescent="0.25">
      <c r="C5266" s="53">
        <v>44723</v>
      </c>
      <c r="D5266" s="45">
        <v>0.66666666666666663</v>
      </c>
      <c r="E5266" s="45" t="s">
        <v>904</v>
      </c>
      <c r="F5266" s="54">
        <v>8</v>
      </c>
      <c r="G5266" s="52">
        <f t="shared" si="246"/>
        <v>2574</v>
      </c>
      <c r="H5266" s="45">
        <f t="shared" si="247"/>
        <v>1</v>
      </c>
      <c r="I5266" s="43">
        <f t="shared" si="248"/>
        <v>3</v>
      </c>
    </row>
    <row r="5267" spans="3:9" hidden="1" x14ac:dyDescent="0.25">
      <c r="C5267" s="53">
        <v>44723</v>
      </c>
      <c r="D5267" s="45">
        <v>0.69027777777777777</v>
      </c>
      <c r="E5267" s="45" t="s">
        <v>904</v>
      </c>
      <c r="F5267" s="54">
        <v>9</v>
      </c>
      <c r="G5267" s="52">
        <f t="shared" si="246"/>
        <v>2575</v>
      </c>
      <c r="H5267" s="45">
        <f t="shared" si="247"/>
        <v>3</v>
      </c>
      <c r="I5267" s="43">
        <f t="shared" si="248"/>
        <v>3</v>
      </c>
    </row>
    <row r="5268" spans="3:9" hidden="1" x14ac:dyDescent="0.25">
      <c r="C5268" s="53">
        <v>44723</v>
      </c>
      <c r="D5268" s="45">
        <v>0.69027777777777777</v>
      </c>
      <c r="E5268" s="45" t="s">
        <v>904</v>
      </c>
      <c r="F5268" s="54">
        <v>9</v>
      </c>
      <c r="G5268" s="52">
        <f t="shared" si="246"/>
        <v>2575</v>
      </c>
      <c r="H5268" s="45">
        <f t="shared" si="247"/>
        <v>2</v>
      </c>
      <c r="I5268" s="43">
        <f t="shared" si="248"/>
        <v>3</v>
      </c>
    </row>
    <row r="5269" spans="3:9" hidden="1" x14ac:dyDescent="0.25">
      <c r="C5269" s="53">
        <v>44723</v>
      </c>
      <c r="D5269" s="45">
        <v>0.69027777777777777</v>
      </c>
      <c r="E5269" s="45" t="s">
        <v>904</v>
      </c>
      <c r="F5269" s="54">
        <v>9</v>
      </c>
      <c r="G5269" s="52">
        <f t="shared" si="246"/>
        <v>2575</v>
      </c>
      <c r="H5269" s="45">
        <f t="shared" si="247"/>
        <v>1</v>
      </c>
      <c r="I5269" s="43">
        <f t="shared" si="248"/>
        <v>3</v>
      </c>
    </row>
    <row r="5270" spans="3:9" hidden="1" x14ac:dyDescent="0.25">
      <c r="C5270" s="53">
        <v>44730</v>
      </c>
      <c r="D5270" s="45">
        <v>0.49305555555555558</v>
      </c>
      <c r="E5270" s="45" t="s">
        <v>898</v>
      </c>
      <c r="F5270" s="54">
        <v>1</v>
      </c>
      <c r="G5270" s="52">
        <f t="shared" si="246"/>
        <v>2576</v>
      </c>
      <c r="H5270" s="45">
        <f t="shared" si="247"/>
        <v>3</v>
      </c>
      <c r="I5270" s="43">
        <f t="shared" si="248"/>
        <v>3</v>
      </c>
    </row>
    <row r="5271" spans="3:9" hidden="1" x14ac:dyDescent="0.25">
      <c r="C5271" s="53">
        <v>44730</v>
      </c>
      <c r="D5271" s="45">
        <v>0.49305555555555558</v>
      </c>
      <c r="E5271" s="45" t="s">
        <v>898</v>
      </c>
      <c r="F5271" s="54">
        <v>1</v>
      </c>
      <c r="G5271" s="52">
        <f t="shared" si="246"/>
        <v>2576</v>
      </c>
      <c r="H5271" s="45">
        <f t="shared" si="247"/>
        <v>2</v>
      </c>
      <c r="I5271" s="43">
        <f t="shared" si="248"/>
        <v>3</v>
      </c>
    </row>
    <row r="5272" spans="3:9" hidden="1" x14ac:dyDescent="0.25">
      <c r="C5272" s="53">
        <v>44730</v>
      </c>
      <c r="D5272" s="45">
        <v>0.49305555555555558</v>
      </c>
      <c r="E5272" s="45" t="s">
        <v>898</v>
      </c>
      <c r="F5272" s="54">
        <v>1</v>
      </c>
      <c r="G5272" s="52">
        <f t="shared" si="246"/>
        <v>2576</v>
      </c>
      <c r="H5272" s="45">
        <f t="shared" si="247"/>
        <v>1</v>
      </c>
      <c r="I5272" s="43">
        <f t="shared" si="248"/>
        <v>3</v>
      </c>
    </row>
    <row r="5273" spans="3:9" hidden="1" x14ac:dyDescent="0.25">
      <c r="C5273" s="53">
        <v>44730</v>
      </c>
      <c r="D5273" s="45">
        <v>0.56597222222222221</v>
      </c>
      <c r="E5273" s="45" t="s">
        <v>898</v>
      </c>
      <c r="F5273" s="54">
        <v>4</v>
      </c>
      <c r="G5273" s="52">
        <f t="shared" si="246"/>
        <v>2577</v>
      </c>
      <c r="H5273" s="45">
        <f t="shared" si="247"/>
        <v>3</v>
      </c>
      <c r="I5273" s="43">
        <f t="shared" si="248"/>
        <v>3</v>
      </c>
    </row>
    <row r="5274" spans="3:9" hidden="1" x14ac:dyDescent="0.25">
      <c r="C5274" s="53">
        <v>44730</v>
      </c>
      <c r="D5274" s="45">
        <v>0.56597222222222221</v>
      </c>
      <c r="E5274" s="45" t="s">
        <v>898</v>
      </c>
      <c r="F5274" s="54">
        <v>4</v>
      </c>
      <c r="G5274" s="52">
        <f t="shared" si="246"/>
        <v>2577</v>
      </c>
      <c r="H5274" s="45">
        <f t="shared" si="247"/>
        <v>2</v>
      </c>
      <c r="I5274" s="43">
        <f t="shared" si="248"/>
        <v>3</v>
      </c>
    </row>
    <row r="5275" spans="3:9" hidden="1" x14ac:dyDescent="0.25">
      <c r="C5275" s="53">
        <v>44730</v>
      </c>
      <c r="D5275" s="45">
        <v>0.56597222222222221</v>
      </c>
      <c r="E5275" s="45" t="s">
        <v>898</v>
      </c>
      <c r="F5275" s="54">
        <v>4</v>
      </c>
      <c r="G5275" s="52">
        <f t="shared" si="246"/>
        <v>2577</v>
      </c>
      <c r="H5275" s="45">
        <f t="shared" si="247"/>
        <v>1</v>
      </c>
      <c r="I5275" s="43">
        <f t="shared" si="248"/>
        <v>3</v>
      </c>
    </row>
    <row r="5276" spans="3:9" hidden="1" x14ac:dyDescent="0.25">
      <c r="C5276" s="53">
        <v>44730</v>
      </c>
      <c r="D5276" s="45">
        <v>0.61458333333333337</v>
      </c>
      <c r="E5276" s="45" t="s">
        <v>898</v>
      </c>
      <c r="F5276" s="54">
        <v>6</v>
      </c>
      <c r="G5276" s="52">
        <f t="shared" si="246"/>
        <v>2578</v>
      </c>
      <c r="H5276" s="45">
        <f t="shared" si="247"/>
        <v>3</v>
      </c>
      <c r="I5276" s="43">
        <f t="shared" si="248"/>
        <v>3</v>
      </c>
    </row>
    <row r="5277" spans="3:9" hidden="1" x14ac:dyDescent="0.25">
      <c r="C5277" s="53">
        <v>44730</v>
      </c>
      <c r="D5277" s="45">
        <v>0.61458333333333337</v>
      </c>
      <c r="E5277" s="45" t="s">
        <v>898</v>
      </c>
      <c r="F5277" s="54">
        <v>6</v>
      </c>
      <c r="G5277" s="52">
        <f t="shared" si="246"/>
        <v>2578</v>
      </c>
      <c r="H5277" s="45">
        <f t="shared" si="247"/>
        <v>2</v>
      </c>
      <c r="I5277" s="43">
        <f t="shared" si="248"/>
        <v>3</v>
      </c>
    </row>
    <row r="5278" spans="3:9" hidden="1" x14ac:dyDescent="0.25">
      <c r="C5278" s="53">
        <v>44730</v>
      </c>
      <c r="D5278" s="45">
        <v>0.61458333333333337</v>
      </c>
      <c r="E5278" s="45" t="s">
        <v>898</v>
      </c>
      <c r="F5278" s="54">
        <v>6</v>
      </c>
      <c r="G5278" s="52">
        <f t="shared" si="246"/>
        <v>2578</v>
      </c>
      <c r="H5278" s="45">
        <f t="shared" si="247"/>
        <v>1</v>
      </c>
      <c r="I5278" s="43">
        <f t="shared" si="248"/>
        <v>3</v>
      </c>
    </row>
    <row r="5279" spans="3:9" hidden="1" x14ac:dyDescent="0.25">
      <c r="C5279" s="53">
        <v>44730</v>
      </c>
      <c r="D5279" s="45">
        <v>0.66666666666666663</v>
      </c>
      <c r="E5279" s="45" t="s">
        <v>898</v>
      </c>
      <c r="F5279" s="54">
        <v>8</v>
      </c>
      <c r="G5279" s="52">
        <f t="shared" si="246"/>
        <v>2579</v>
      </c>
      <c r="H5279" s="45">
        <f t="shared" si="247"/>
        <v>3</v>
      </c>
      <c r="I5279" s="43">
        <f t="shared" si="248"/>
        <v>3</v>
      </c>
    </row>
    <row r="5280" spans="3:9" hidden="1" x14ac:dyDescent="0.25">
      <c r="C5280" s="53">
        <v>44730</v>
      </c>
      <c r="D5280" s="45">
        <v>0.66666666666666663</v>
      </c>
      <c r="E5280" s="45" t="s">
        <v>898</v>
      </c>
      <c r="F5280" s="54">
        <v>8</v>
      </c>
      <c r="G5280" s="52">
        <f t="shared" si="246"/>
        <v>2579</v>
      </c>
      <c r="H5280" s="45">
        <f t="shared" si="247"/>
        <v>2</v>
      </c>
      <c r="I5280" s="43">
        <f t="shared" si="248"/>
        <v>3</v>
      </c>
    </row>
    <row r="5281" spans="3:9" hidden="1" x14ac:dyDescent="0.25">
      <c r="C5281" s="53">
        <v>44730</v>
      </c>
      <c r="D5281" s="45">
        <v>0.66666666666666663</v>
      </c>
      <c r="E5281" s="45" t="s">
        <v>898</v>
      </c>
      <c r="F5281" s="54">
        <v>8</v>
      </c>
      <c r="G5281" s="52">
        <f t="shared" si="246"/>
        <v>2579</v>
      </c>
      <c r="H5281" s="45">
        <f t="shared" si="247"/>
        <v>1</v>
      </c>
      <c r="I5281" s="43">
        <f t="shared" si="248"/>
        <v>3</v>
      </c>
    </row>
    <row r="5282" spans="3:9" hidden="1" x14ac:dyDescent="0.25">
      <c r="C5282" s="53">
        <v>44730</v>
      </c>
      <c r="D5282" s="45">
        <v>0.68958333333333333</v>
      </c>
      <c r="E5282" s="45" t="s">
        <v>898</v>
      </c>
      <c r="F5282" s="54">
        <v>9</v>
      </c>
      <c r="G5282" s="52">
        <f t="shared" si="246"/>
        <v>2580</v>
      </c>
      <c r="H5282" s="45">
        <f t="shared" si="247"/>
        <v>3</v>
      </c>
      <c r="I5282" s="43">
        <f t="shared" si="248"/>
        <v>3</v>
      </c>
    </row>
    <row r="5283" spans="3:9" hidden="1" x14ac:dyDescent="0.25">
      <c r="C5283" s="53">
        <v>44730</v>
      </c>
      <c r="D5283" s="45">
        <v>0.68958333333333333</v>
      </c>
      <c r="E5283" s="45" t="s">
        <v>898</v>
      </c>
      <c r="F5283" s="54">
        <v>9</v>
      </c>
      <c r="G5283" s="52">
        <f t="shared" si="246"/>
        <v>2580</v>
      </c>
      <c r="H5283" s="45">
        <f t="shared" si="247"/>
        <v>2</v>
      </c>
      <c r="I5283" s="43">
        <f t="shared" si="248"/>
        <v>3</v>
      </c>
    </row>
    <row r="5284" spans="3:9" hidden="1" x14ac:dyDescent="0.25">
      <c r="C5284" s="53">
        <v>44730</v>
      </c>
      <c r="D5284" s="45">
        <v>0.68958333333333333</v>
      </c>
      <c r="E5284" s="45" t="s">
        <v>898</v>
      </c>
      <c r="F5284" s="54">
        <v>9</v>
      </c>
      <c r="G5284" s="52">
        <f t="shared" si="246"/>
        <v>2580</v>
      </c>
      <c r="H5284" s="45">
        <f t="shared" si="247"/>
        <v>1</v>
      </c>
      <c r="I5284" s="43">
        <f t="shared" si="248"/>
        <v>3</v>
      </c>
    </row>
    <row r="5285" spans="3:9" hidden="1" x14ac:dyDescent="0.25">
      <c r="C5285" s="53">
        <v>44737</v>
      </c>
      <c r="D5285" s="45">
        <v>0.54166666666666663</v>
      </c>
      <c r="E5285" s="45" t="s">
        <v>261</v>
      </c>
      <c r="F5285" s="54">
        <v>3</v>
      </c>
      <c r="G5285" s="52">
        <f t="shared" si="246"/>
        <v>2581</v>
      </c>
      <c r="H5285" s="45">
        <f t="shared" si="247"/>
        <v>3</v>
      </c>
      <c r="I5285" s="43">
        <f t="shared" si="248"/>
        <v>3</v>
      </c>
    </row>
    <row r="5286" spans="3:9" hidden="1" x14ac:dyDescent="0.25">
      <c r="C5286" s="53">
        <v>44737</v>
      </c>
      <c r="D5286" s="45">
        <v>0.54166666666666663</v>
      </c>
      <c r="E5286" s="45" t="s">
        <v>261</v>
      </c>
      <c r="F5286" s="54">
        <v>3</v>
      </c>
      <c r="G5286" s="52">
        <f t="shared" si="246"/>
        <v>2581</v>
      </c>
      <c r="H5286" s="45">
        <f t="shared" si="247"/>
        <v>2</v>
      </c>
      <c r="I5286" s="43">
        <f t="shared" si="248"/>
        <v>3</v>
      </c>
    </row>
    <row r="5287" spans="3:9" hidden="1" x14ac:dyDescent="0.25">
      <c r="C5287" s="53">
        <v>44737</v>
      </c>
      <c r="D5287" s="45">
        <v>0.54166666666666663</v>
      </c>
      <c r="E5287" s="45" t="s">
        <v>261</v>
      </c>
      <c r="F5287" s="54">
        <v>3</v>
      </c>
      <c r="G5287" s="52">
        <f t="shared" si="246"/>
        <v>2581</v>
      </c>
      <c r="H5287" s="45">
        <f t="shared" si="247"/>
        <v>1</v>
      </c>
      <c r="I5287" s="43">
        <f t="shared" si="248"/>
        <v>3</v>
      </c>
    </row>
    <row r="5288" spans="3:9" hidden="1" x14ac:dyDescent="0.25">
      <c r="C5288" s="53">
        <v>44737</v>
      </c>
      <c r="D5288" s="45">
        <v>0.56597222222222221</v>
      </c>
      <c r="E5288" s="45" t="s">
        <v>261</v>
      </c>
      <c r="F5288" s="54">
        <v>4</v>
      </c>
      <c r="G5288" s="52">
        <f t="shared" si="246"/>
        <v>2582</v>
      </c>
      <c r="H5288" s="45">
        <f t="shared" si="247"/>
        <v>3</v>
      </c>
      <c r="I5288" s="43">
        <f t="shared" si="248"/>
        <v>3</v>
      </c>
    </row>
    <row r="5289" spans="3:9" hidden="1" x14ac:dyDescent="0.25">
      <c r="C5289" s="53">
        <v>44737</v>
      </c>
      <c r="D5289" s="45">
        <v>0.56597222222222221</v>
      </c>
      <c r="E5289" s="45" t="s">
        <v>261</v>
      </c>
      <c r="F5289" s="54">
        <v>4</v>
      </c>
      <c r="G5289" s="52">
        <f t="shared" si="246"/>
        <v>2582</v>
      </c>
      <c r="H5289" s="45">
        <f t="shared" si="247"/>
        <v>2</v>
      </c>
      <c r="I5289" s="43">
        <f t="shared" si="248"/>
        <v>3</v>
      </c>
    </row>
    <row r="5290" spans="3:9" hidden="1" x14ac:dyDescent="0.25">
      <c r="C5290" s="53">
        <v>44737</v>
      </c>
      <c r="D5290" s="45">
        <v>0.56597222222222221</v>
      </c>
      <c r="E5290" s="45" t="s">
        <v>261</v>
      </c>
      <c r="F5290" s="54">
        <v>4</v>
      </c>
      <c r="G5290" s="52">
        <f t="shared" si="246"/>
        <v>2582</v>
      </c>
      <c r="H5290" s="45">
        <f t="shared" si="247"/>
        <v>1</v>
      </c>
      <c r="I5290" s="43">
        <f t="shared" si="248"/>
        <v>3</v>
      </c>
    </row>
    <row r="5291" spans="3:9" hidden="1" x14ac:dyDescent="0.25">
      <c r="C5291" s="53">
        <v>44737</v>
      </c>
      <c r="D5291" s="45">
        <v>0.63888888888888895</v>
      </c>
      <c r="E5291" s="45" t="s">
        <v>261</v>
      </c>
      <c r="F5291" s="54">
        <v>7</v>
      </c>
      <c r="G5291" s="52">
        <f t="shared" si="246"/>
        <v>2583</v>
      </c>
      <c r="H5291" s="45">
        <f t="shared" si="247"/>
        <v>3</v>
      </c>
      <c r="I5291" s="43">
        <f t="shared" si="248"/>
        <v>3</v>
      </c>
    </row>
    <row r="5292" spans="3:9" hidden="1" x14ac:dyDescent="0.25">
      <c r="C5292" s="53">
        <v>44737</v>
      </c>
      <c r="D5292" s="45">
        <v>0.63888888888888895</v>
      </c>
      <c r="E5292" s="45" t="s">
        <v>261</v>
      </c>
      <c r="F5292" s="54">
        <v>7</v>
      </c>
      <c r="G5292" s="52">
        <f t="shared" si="246"/>
        <v>2583</v>
      </c>
      <c r="H5292" s="45">
        <f t="shared" si="247"/>
        <v>2</v>
      </c>
      <c r="I5292" s="43">
        <f t="shared" si="248"/>
        <v>3</v>
      </c>
    </row>
    <row r="5293" spans="3:9" hidden="1" x14ac:dyDescent="0.25">
      <c r="C5293" s="53">
        <v>44737</v>
      </c>
      <c r="D5293" s="45">
        <v>0.63888888888888895</v>
      </c>
      <c r="E5293" s="45" t="s">
        <v>261</v>
      </c>
      <c r="F5293" s="54">
        <v>7</v>
      </c>
      <c r="G5293" s="52">
        <f t="shared" si="246"/>
        <v>2583</v>
      </c>
      <c r="H5293" s="45">
        <f t="shared" si="247"/>
        <v>1</v>
      </c>
      <c r="I5293" s="43">
        <f t="shared" si="248"/>
        <v>3</v>
      </c>
    </row>
    <row r="5294" spans="3:9" hidden="1" x14ac:dyDescent="0.25">
      <c r="C5294" s="53">
        <v>44737</v>
      </c>
      <c r="D5294" s="45">
        <v>0.68958333333333333</v>
      </c>
      <c r="E5294" s="45" t="s">
        <v>261</v>
      </c>
      <c r="F5294" s="54">
        <v>9</v>
      </c>
      <c r="G5294" s="52">
        <f t="shared" si="246"/>
        <v>2584</v>
      </c>
      <c r="H5294" s="45">
        <f t="shared" si="247"/>
        <v>3</v>
      </c>
      <c r="I5294" s="43">
        <f t="shared" si="248"/>
        <v>3</v>
      </c>
    </row>
    <row r="5295" spans="3:9" hidden="1" x14ac:dyDescent="0.25">
      <c r="C5295" s="53">
        <v>44737</v>
      </c>
      <c r="D5295" s="45">
        <v>0.68958333333333333</v>
      </c>
      <c r="E5295" s="45" t="s">
        <v>261</v>
      </c>
      <c r="F5295" s="54">
        <v>9</v>
      </c>
      <c r="G5295" s="52">
        <f t="shared" si="246"/>
        <v>2584</v>
      </c>
      <c r="H5295" s="45">
        <f t="shared" si="247"/>
        <v>2</v>
      </c>
      <c r="I5295" s="43">
        <f t="shared" si="248"/>
        <v>3</v>
      </c>
    </row>
    <row r="5296" spans="3:9" hidden="1" x14ac:dyDescent="0.25">
      <c r="C5296" s="53">
        <v>44737</v>
      </c>
      <c r="D5296" s="45">
        <v>0.68958333333333333</v>
      </c>
      <c r="E5296" s="45" t="s">
        <v>261</v>
      </c>
      <c r="F5296" s="54">
        <v>9</v>
      </c>
      <c r="G5296" s="52">
        <f t="shared" si="246"/>
        <v>2584</v>
      </c>
      <c r="H5296" s="45">
        <f t="shared" si="247"/>
        <v>1</v>
      </c>
      <c r="I5296" s="43">
        <f t="shared" si="248"/>
        <v>3</v>
      </c>
    </row>
    <row r="5297" spans="3:9" hidden="1" x14ac:dyDescent="0.25">
      <c r="C5297" s="53">
        <v>44744</v>
      </c>
      <c r="D5297" s="45">
        <v>0.49305555555555558</v>
      </c>
      <c r="E5297" s="45" t="s">
        <v>898</v>
      </c>
      <c r="F5297" s="54">
        <v>1</v>
      </c>
      <c r="G5297" s="52">
        <f t="shared" si="246"/>
        <v>2585</v>
      </c>
      <c r="H5297" s="45">
        <f t="shared" si="247"/>
        <v>3</v>
      </c>
      <c r="I5297" s="43">
        <f t="shared" si="248"/>
        <v>3</v>
      </c>
    </row>
    <row r="5298" spans="3:9" hidden="1" x14ac:dyDescent="0.25">
      <c r="C5298" s="53">
        <v>44744</v>
      </c>
      <c r="D5298" s="45">
        <v>0.49305555555555558</v>
      </c>
      <c r="E5298" s="45" t="s">
        <v>898</v>
      </c>
      <c r="F5298" s="54">
        <v>1</v>
      </c>
      <c r="G5298" s="52">
        <f t="shared" si="246"/>
        <v>2585</v>
      </c>
      <c r="H5298" s="45">
        <f t="shared" si="247"/>
        <v>2</v>
      </c>
      <c r="I5298" s="43">
        <f t="shared" si="248"/>
        <v>3</v>
      </c>
    </row>
    <row r="5299" spans="3:9" hidden="1" x14ac:dyDescent="0.25">
      <c r="C5299" s="53">
        <v>44744</v>
      </c>
      <c r="D5299" s="45">
        <v>0.49305555555555558</v>
      </c>
      <c r="E5299" s="45" t="s">
        <v>898</v>
      </c>
      <c r="F5299" s="54">
        <v>1</v>
      </c>
      <c r="G5299" s="52">
        <f t="shared" si="246"/>
        <v>2585</v>
      </c>
      <c r="H5299" s="45">
        <f t="shared" si="247"/>
        <v>1</v>
      </c>
      <c r="I5299" s="43">
        <f t="shared" si="248"/>
        <v>3</v>
      </c>
    </row>
    <row r="5300" spans="3:9" hidden="1" x14ac:dyDescent="0.25">
      <c r="C5300" s="53">
        <v>44744</v>
      </c>
      <c r="D5300" s="45">
        <v>0.62152777777777779</v>
      </c>
      <c r="E5300" s="45" t="s">
        <v>898</v>
      </c>
      <c r="F5300" s="54">
        <v>6</v>
      </c>
      <c r="G5300" s="52">
        <f t="shared" si="246"/>
        <v>2586</v>
      </c>
      <c r="H5300" s="45">
        <f t="shared" si="247"/>
        <v>3</v>
      </c>
      <c r="I5300" s="43">
        <f t="shared" si="248"/>
        <v>3</v>
      </c>
    </row>
    <row r="5301" spans="3:9" hidden="1" x14ac:dyDescent="0.25">
      <c r="C5301" s="53">
        <v>44744</v>
      </c>
      <c r="D5301" s="45">
        <v>0.62152777777777779</v>
      </c>
      <c r="E5301" s="45" t="s">
        <v>898</v>
      </c>
      <c r="F5301" s="54">
        <v>6</v>
      </c>
      <c r="G5301" s="52">
        <f t="shared" si="246"/>
        <v>2586</v>
      </c>
      <c r="H5301" s="45">
        <f t="shared" si="247"/>
        <v>2</v>
      </c>
      <c r="I5301" s="43">
        <f t="shared" si="248"/>
        <v>3</v>
      </c>
    </row>
    <row r="5302" spans="3:9" hidden="1" x14ac:dyDescent="0.25">
      <c r="C5302" s="53">
        <v>44744</v>
      </c>
      <c r="D5302" s="45">
        <v>0.62152777777777779</v>
      </c>
      <c r="E5302" s="45" t="s">
        <v>898</v>
      </c>
      <c r="F5302" s="54">
        <v>6</v>
      </c>
      <c r="G5302" s="52">
        <f t="shared" si="246"/>
        <v>2586</v>
      </c>
      <c r="H5302" s="45">
        <f t="shared" si="247"/>
        <v>1</v>
      </c>
      <c r="I5302" s="43">
        <f t="shared" si="248"/>
        <v>3</v>
      </c>
    </row>
    <row r="5303" spans="3:9" hidden="1" x14ac:dyDescent="0.25">
      <c r="C5303" s="53">
        <v>44744</v>
      </c>
      <c r="D5303" s="45">
        <v>0.64583333333333337</v>
      </c>
      <c r="E5303" s="45" t="s">
        <v>898</v>
      </c>
      <c r="F5303" s="54">
        <v>7</v>
      </c>
      <c r="G5303" s="52">
        <f t="shared" si="246"/>
        <v>2587</v>
      </c>
      <c r="H5303" s="45">
        <f t="shared" si="247"/>
        <v>3</v>
      </c>
      <c r="I5303" s="43">
        <f t="shared" si="248"/>
        <v>3</v>
      </c>
    </row>
    <row r="5304" spans="3:9" hidden="1" x14ac:dyDescent="0.25">
      <c r="C5304" s="53">
        <v>44744</v>
      </c>
      <c r="D5304" s="45">
        <v>0.64583333333333337</v>
      </c>
      <c r="E5304" s="45" t="s">
        <v>898</v>
      </c>
      <c r="F5304" s="54">
        <v>7</v>
      </c>
      <c r="G5304" s="52">
        <f t="shared" si="246"/>
        <v>2587</v>
      </c>
      <c r="H5304" s="45">
        <f t="shared" si="247"/>
        <v>2</v>
      </c>
      <c r="I5304" s="43">
        <f t="shared" si="248"/>
        <v>3</v>
      </c>
    </row>
    <row r="5305" spans="3:9" hidden="1" x14ac:dyDescent="0.25">
      <c r="C5305" s="53">
        <v>44744</v>
      </c>
      <c r="D5305" s="45">
        <v>0.64583333333333337</v>
      </c>
      <c r="E5305" s="45" t="s">
        <v>898</v>
      </c>
      <c r="F5305" s="54">
        <v>7</v>
      </c>
      <c r="G5305" s="52">
        <f t="shared" si="246"/>
        <v>2587</v>
      </c>
      <c r="H5305" s="45">
        <f t="shared" si="247"/>
        <v>1</v>
      </c>
      <c r="I5305" s="43">
        <f t="shared" si="248"/>
        <v>3</v>
      </c>
    </row>
    <row r="5306" spans="3:9" hidden="1" x14ac:dyDescent="0.25">
      <c r="C5306" s="53">
        <v>44744</v>
      </c>
      <c r="D5306" s="45">
        <v>0.67361111111111116</v>
      </c>
      <c r="E5306" s="45" t="s">
        <v>898</v>
      </c>
      <c r="F5306" s="54">
        <v>8</v>
      </c>
      <c r="G5306" s="52">
        <f t="shared" si="246"/>
        <v>2588</v>
      </c>
      <c r="H5306" s="45">
        <f t="shared" si="247"/>
        <v>3</v>
      </c>
      <c r="I5306" s="43">
        <f t="shared" si="248"/>
        <v>3</v>
      </c>
    </row>
    <row r="5307" spans="3:9" hidden="1" x14ac:dyDescent="0.25">
      <c r="C5307" s="53">
        <v>44744</v>
      </c>
      <c r="D5307" s="45">
        <v>0.67361111111111116</v>
      </c>
      <c r="E5307" s="45" t="s">
        <v>898</v>
      </c>
      <c r="F5307" s="54">
        <v>8</v>
      </c>
      <c r="G5307" s="52">
        <f t="shared" si="246"/>
        <v>2588</v>
      </c>
      <c r="H5307" s="45">
        <f t="shared" si="247"/>
        <v>2</v>
      </c>
      <c r="I5307" s="43">
        <f t="shared" si="248"/>
        <v>3</v>
      </c>
    </row>
    <row r="5308" spans="3:9" hidden="1" x14ac:dyDescent="0.25">
      <c r="C5308" s="53">
        <v>44744</v>
      </c>
      <c r="D5308" s="45">
        <v>0.67361111111111116</v>
      </c>
      <c r="E5308" s="45" t="s">
        <v>898</v>
      </c>
      <c r="F5308" s="54">
        <v>8</v>
      </c>
      <c r="G5308" s="52">
        <f t="shared" si="246"/>
        <v>2588</v>
      </c>
      <c r="H5308" s="45">
        <f t="shared" si="247"/>
        <v>1</v>
      </c>
      <c r="I5308" s="43">
        <f t="shared" si="248"/>
        <v>3</v>
      </c>
    </row>
    <row r="5309" spans="3:9" hidden="1" x14ac:dyDescent="0.25">
      <c r="C5309" s="53">
        <v>44751</v>
      </c>
      <c r="D5309" s="45">
        <v>0.56597222222222221</v>
      </c>
      <c r="E5309" s="45" t="s">
        <v>261</v>
      </c>
      <c r="F5309" s="54">
        <v>4</v>
      </c>
      <c r="G5309" s="52">
        <f t="shared" si="246"/>
        <v>2589</v>
      </c>
      <c r="H5309" s="45">
        <f t="shared" si="247"/>
        <v>3</v>
      </c>
      <c r="I5309" s="43">
        <f t="shared" si="248"/>
        <v>3</v>
      </c>
    </row>
    <row r="5310" spans="3:9" hidden="1" x14ac:dyDescent="0.25">
      <c r="C5310" s="53">
        <v>44751</v>
      </c>
      <c r="D5310" s="45">
        <v>0.56597222222222221</v>
      </c>
      <c r="E5310" s="45" t="s">
        <v>261</v>
      </c>
      <c r="F5310" s="54">
        <v>4</v>
      </c>
      <c r="G5310" s="52">
        <f t="shared" si="246"/>
        <v>2589</v>
      </c>
      <c r="H5310" s="45">
        <f t="shared" si="247"/>
        <v>2</v>
      </c>
      <c r="I5310" s="43">
        <f t="shared" si="248"/>
        <v>3</v>
      </c>
    </row>
    <row r="5311" spans="3:9" hidden="1" x14ac:dyDescent="0.25">
      <c r="C5311" s="53">
        <v>44751</v>
      </c>
      <c r="D5311" s="45">
        <v>0.56597222222222221</v>
      </c>
      <c r="E5311" s="45" t="s">
        <v>261</v>
      </c>
      <c r="F5311" s="54">
        <v>4</v>
      </c>
      <c r="G5311" s="52">
        <f t="shared" si="246"/>
        <v>2589</v>
      </c>
      <c r="H5311" s="45">
        <f t="shared" si="247"/>
        <v>1</v>
      </c>
      <c r="I5311" s="43">
        <f t="shared" si="248"/>
        <v>3</v>
      </c>
    </row>
    <row r="5312" spans="3:9" hidden="1" x14ac:dyDescent="0.25">
      <c r="C5312" s="53">
        <v>44751</v>
      </c>
      <c r="D5312" s="45">
        <v>0.64930555555555558</v>
      </c>
      <c r="E5312" s="45" t="s">
        <v>261</v>
      </c>
      <c r="F5312" s="54">
        <v>7</v>
      </c>
      <c r="G5312" s="52">
        <f t="shared" si="246"/>
        <v>2590</v>
      </c>
      <c r="H5312" s="45">
        <f t="shared" si="247"/>
        <v>3</v>
      </c>
      <c r="I5312" s="43">
        <f t="shared" si="248"/>
        <v>3</v>
      </c>
    </row>
    <row r="5313" spans="3:9" hidden="1" x14ac:dyDescent="0.25">
      <c r="C5313" s="53">
        <v>44751</v>
      </c>
      <c r="D5313" s="45">
        <v>0.64930555555555558</v>
      </c>
      <c r="E5313" s="45" t="s">
        <v>261</v>
      </c>
      <c r="F5313" s="54">
        <v>7</v>
      </c>
      <c r="G5313" s="52">
        <f t="shared" si="246"/>
        <v>2590</v>
      </c>
      <c r="H5313" s="45">
        <f t="shared" si="247"/>
        <v>2</v>
      </c>
      <c r="I5313" s="43">
        <f t="shared" si="248"/>
        <v>3</v>
      </c>
    </row>
    <row r="5314" spans="3:9" hidden="1" x14ac:dyDescent="0.25">
      <c r="C5314" s="53">
        <v>44751</v>
      </c>
      <c r="D5314" s="45">
        <v>0.64930555555555558</v>
      </c>
      <c r="E5314" s="45" t="s">
        <v>261</v>
      </c>
      <c r="F5314" s="54">
        <v>7</v>
      </c>
      <c r="G5314" s="52">
        <f t="shared" si="246"/>
        <v>2590</v>
      </c>
      <c r="H5314" s="45">
        <f t="shared" si="247"/>
        <v>1</v>
      </c>
      <c r="I5314" s="43">
        <f t="shared" si="248"/>
        <v>3</v>
      </c>
    </row>
    <row r="5315" spans="3:9" hidden="1" x14ac:dyDescent="0.25">
      <c r="C5315" s="53">
        <v>44751</v>
      </c>
      <c r="D5315" s="45">
        <v>0.67361111111111116</v>
      </c>
      <c r="E5315" s="45" t="s">
        <v>261</v>
      </c>
      <c r="F5315" s="54">
        <v>8</v>
      </c>
      <c r="G5315" s="52">
        <f t="shared" si="246"/>
        <v>2591</v>
      </c>
      <c r="H5315" s="45">
        <f t="shared" si="247"/>
        <v>3</v>
      </c>
      <c r="I5315" s="43">
        <f t="shared" si="248"/>
        <v>3</v>
      </c>
    </row>
    <row r="5316" spans="3:9" hidden="1" x14ac:dyDescent="0.25">
      <c r="C5316" s="53">
        <v>44751</v>
      </c>
      <c r="D5316" s="45">
        <v>0.67361111111111116</v>
      </c>
      <c r="E5316" s="45" t="s">
        <v>261</v>
      </c>
      <c r="F5316" s="54">
        <v>8</v>
      </c>
      <c r="G5316" s="52">
        <f t="shared" si="246"/>
        <v>2591</v>
      </c>
      <c r="H5316" s="45">
        <f t="shared" si="247"/>
        <v>2</v>
      </c>
      <c r="I5316" s="43">
        <f t="shared" si="248"/>
        <v>3</v>
      </c>
    </row>
    <row r="5317" spans="3:9" hidden="1" x14ac:dyDescent="0.25">
      <c r="C5317" s="53">
        <v>44751</v>
      </c>
      <c r="D5317" s="45">
        <v>0.67361111111111116</v>
      </c>
      <c r="E5317" s="45" t="s">
        <v>261</v>
      </c>
      <c r="F5317" s="54">
        <v>8</v>
      </c>
      <c r="G5317" s="52">
        <f t="shared" ref="G5317:G5332" si="249">IF(AND(C5317=C5316,F5317=F5316),G5316,G5316+1)</f>
        <v>2591</v>
      </c>
      <c r="H5317" s="45">
        <f t="shared" si="247"/>
        <v>1</v>
      </c>
      <c r="I5317" s="43">
        <f t="shared" si="248"/>
        <v>3</v>
      </c>
    </row>
    <row r="5318" spans="3:9" hidden="1" x14ac:dyDescent="0.25">
      <c r="C5318" s="53">
        <v>44751</v>
      </c>
      <c r="D5318" s="45">
        <v>0.6958333333333333</v>
      </c>
      <c r="E5318" s="45" t="s">
        <v>261</v>
      </c>
      <c r="F5318" s="54">
        <v>9</v>
      </c>
      <c r="G5318" s="52">
        <f t="shared" si="249"/>
        <v>2592</v>
      </c>
      <c r="H5318" s="45">
        <f t="shared" ref="H5318:H5332" si="250">IF(G5318=G5320,3,IF(G5318=G5319,2,1))</f>
        <v>3</v>
      </c>
      <c r="I5318" s="43">
        <f t="shared" ref="I5318:I5332" si="251">IF(H5316=3,3,IF(H5317=3,3,IF(H5317=2,2,H5318)))</f>
        <v>3</v>
      </c>
    </row>
    <row r="5319" spans="3:9" hidden="1" x14ac:dyDescent="0.25">
      <c r="C5319" s="53">
        <v>44751</v>
      </c>
      <c r="D5319" s="45">
        <v>0.6958333333333333</v>
      </c>
      <c r="E5319" s="45" t="s">
        <v>261</v>
      </c>
      <c r="F5319" s="54">
        <v>9</v>
      </c>
      <c r="G5319" s="52">
        <f t="shared" si="249"/>
        <v>2592</v>
      </c>
      <c r="H5319" s="45">
        <f t="shared" si="250"/>
        <v>2</v>
      </c>
      <c r="I5319" s="43">
        <f t="shared" si="251"/>
        <v>3</v>
      </c>
    </row>
    <row r="5320" spans="3:9" hidden="1" x14ac:dyDescent="0.25">
      <c r="C5320" s="53">
        <v>44751</v>
      </c>
      <c r="D5320" s="45">
        <v>0.6958333333333333</v>
      </c>
      <c r="E5320" s="45" t="s">
        <v>261</v>
      </c>
      <c r="F5320" s="54">
        <v>9</v>
      </c>
      <c r="G5320" s="52">
        <f t="shared" si="249"/>
        <v>2592</v>
      </c>
      <c r="H5320" s="45">
        <f t="shared" si="250"/>
        <v>1</v>
      </c>
      <c r="I5320" s="43">
        <f t="shared" si="251"/>
        <v>3</v>
      </c>
    </row>
    <row r="5321" spans="3:9" hidden="1" x14ac:dyDescent="0.25">
      <c r="C5321" s="53">
        <v>44758</v>
      </c>
      <c r="D5321" s="45">
        <v>0.57291666666666663</v>
      </c>
      <c r="E5321" s="45" t="s">
        <v>898</v>
      </c>
      <c r="F5321" s="54">
        <v>4</v>
      </c>
      <c r="G5321" s="52">
        <f t="shared" si="249"/>
        <v>2593</v>
      </c>
      <c r="H5321" s="45">
        <f t="shared" si="250"/>
        <v>3</v>
      </c>
      <c r="I5321" s="43">
        <f t="shared" si="251"/>
        <v>3</v>
      </c>
    </row>
    <row r="5322" spans="3:9" hidden="1" x14ac:dyDescent="0.25">
      <c r="C5322" s="53">
        <v>44758</v>
      </c>
      <c r="D5322" s="45">
        <v>0.57291666666666663</v>
      </c>
      <c r="E5322" s="45" t="s">
        <v>898</v>
      </c>
      <c r="F5322" s="54">
        <v>4</v>
      </c>
      <c r="G5322" s="52">
        <f t="shared" si="249"/>
        <v>2593</v>
      </c>
      <c r="H5322" s="45">
        <f t="shared" si="250"/>
        <v>2</v>
      </c>
      <c r="I5322" s="43">
        <f t="shared" si="251"/>
        <v>3</v>
      </c>
    </row>
    <row r="5323" spans="3:9" hidden="1" x14ac:dyDescent="0.25">
      <c r="C5323" s="53">
        <v>44758</v>
      </c>
      <c r="D5323" s="45">
        <v>0.57291666666666663</v>
      </c>
      <c r="E5323" s="45" t="s">
        <v>898</v>
      </c>
      <c r="F5323" s="54">
        <v>4</v>
      </c>
      <c r="G5323" s="52">
        <f t="shared" si="249"/>
        <v>2593</v>
      </c>
      <c r="H5323" s="45">
        <f t="shared" si="250"/>
        <v>1</v>
      </c>
      <c r="I5323" s="43">
        <f t="shared" si="251"/>
        <v>3</v>
      </c>
    </row>
    <row r="5324" spans="3:9" hidden="1" x14ac:dyDescent="0.25">
      <c r="C5324" s="53">
        <v>44758</v>
      </c>
      <c r="D5324" s="45">
        <v>0.625</v>
      </c>
      <c r="E5324" s="45" t="s">
        <v>898</v>
      </c>
      <c r="F5324" s="54">
        <v>6</v>
      </c>
      <c r="G5324" s="52">
        <f t="shared" si="249"/>
        <v>2594</v>
      </c>
      <c r="H5324" s="45">
        <f t="shared" si="250"/>
        <v>3</v>
      </c>
      <c r="I5324" s="43">
        <f t="shared" si="251"/>
        <v>3</v>
      </c>
    </row>
    <row r="5325" spans="3:9" hidden="1" x14ac:dyDescent="0.25">
      <c r="C5325" s="53">
        <v>44758</v>
      </c>
      <c r="D5325" s="45">
        <v>0.625</v>
      </c>
      <c r="E5325" s="45" t="s">
        <v>898</v>
      </c>
      <c r="F5325" s="54">
        <v>6</v>
      </c>
      <c r="G5325" s="52">
        <f t="shared" si="249"/>
        <v>2594</v>
      </c>
      <c r="H5325" s="45">
        <f t="shared" si="250"/>
        <v>2</v>
      </c>
      <c r="I5325" s="43">
        <f t="shared" si="251"/>
        <v>3</v>
      </c>
    </row>
    <row r="5326" spans="3:9" hidden="1" x14ac:dyDescent="0.25">
      <c r="C5326" s="53">
        <v>44758</v>
      </c>
      <c r="D5326" s="45">
        <v>0.625</v>
      </c>
      <c r="E5326" s="45" t="s">
        <v>898</v>
      </c>
      <c r="F5326" s="54">
        <v>6</v>
      </c>
      <c r="G5326" s="52">
        <f t="shared" si="249"/>
        <v>2594</v>
      </c>
      <c r="H5326" s="45">
        <f t="shared" si="250"/>
        <v>1</v>
      </c>
      <c r="I5326" s="43">
        <f t="shared" si="251"/>
        <v>3</v>
      </c>
    </row>
    <row r="5327" spans="3:9" hidden="1" x14ac:dyDescent="0.25">
      <c r="C5327" s="53">
        <v>44758</v>
      </c>
      <c r="D5327" s="45">
        <v>0.65277777777777779</v>
      </c>
      <c r="E5327" s="45" t="s">
        <v>898</v>
      </c>
      <c r="F5327" s="54">
        <v>7</v>
      </c>
      <c r="G5327" s="52">
        <f t="shared" si="249"/>
        <v>2595</v>
      </c>
      <c r="H5327" s="45">
        <f t="shared" si="250"/>
        <v>3</v>
      </c>
      <c r="I5327" s="43">
        <f t="shared" si="251"/>
        <v>3</v>
      </c>
    </row>
    <row r="5328" spans="3:9" hidden="1" x14ac:dyDescent="0.25">
      <c r="C5328" s="53">
        <v>44758</v>
      </c>
      <c r="D5328" s="45">
        <v>0.65277777777777779</v>
      </c>
      <c r="E5328" s="45" t="s">
        <v>898</v>
      </c>
      <c r="F5328" s="54">
        <v>7</v>
      </c>
      <c r="G5328" s="52">
        <f t="shared" si="249"/>
        <v>2595</v>
      </c>
      <c r="H5328" s="45">
        <f t="shared" si="250"/>
        <v>2</v>
      </c>
      <c r="I5328" s="43">
        <f t="shared" si="251"/>
        <v>3</v>
      </c>
    </row>
    <row r="5329" spans="3:9" hidden="1" x14ac:dyDescent="0.25">
      <c r="C5329" s="53">
        <v>44758</v>
      </c>
      <c r="D5329" s="45">
        <v>0.65277777777777779</v>
      </c>
      <c r="E5329" s="45" t="s">
        <v>898</v>
      </c>
      <c r="F5329" s="54">
        <v>7</v>
      </c>
      <c r="G5329" s="52">
        <f t="shared" si="249"/>
        <v>2595</v>
      </c>
      <c r="H5329" s="45">
        <f t="shared" si="250"/>
        <v>1</v>
      </c>
      <c r="I5329" s="43">
        <f t="shared" si="251"/>
        <v>3</v>
      </c>
    </row>
    <row r="5330" spans="3:9" hidden="1" x14ac:dyDescent="0.25">
      <c r="C5330" s="53">
        <v>44758</v>
      </c>
      <c r="D5330" s="45">
        <v>0.69930555555555562</v>
      </c>
      <c r="E5330" s="45" t="s">
        <v>898</v>
      </c>
      <c r="F5330" s="54">
        <v>9</v>
      </c>
      <c r="G5330" s="52">
        <f t="shared" si="249"/>
        <v>2596</v>
      </c>
      <c r="H5330" s="45">
        <f t="shared" si="250"/>
        <v>3</v>
      </c>
      <c r="I5330" s="43">
        <f t="shared" si="251"/>
        <v>3</v>
      </c>
    </row>
    <row r="5331" spans="3:9" hidden="1" x14ac:dyDescent="0.25">
      <c r="C5331" s="53">
        <v>44758</v>
      </c>
      <c r="D5331" s="45">
        <v>0.69930555555555562</v>
      </c>
      <c r="E5331" s="45" t="s">
        <v>898</v>
      </c>
      <c r="F5331" s="54">
        <v>9</v>
      </c>
      <c r="G5331" s="52">
        <f t="shared" si="249"/>
        <v>2596</v>
      </c>
      <c r="H5331" s="45">
        <f t="shared" si="250"/>
        <v>2</v>
      </c>
      <c r="I5331" s="43">
        <f t="shared" si="251"/>
        <v>3</v>
      </c>
    </row>
    <row r="5332" spans="3:9" hidden="1" x14ac:dyDescent="0.25">
      <c r="C5332" s="53">
        <v>44758</v>
      </c>
      <c r="D5332" s="45">
        <v>0.69930555555555562</v>
      </c>
      <c r="E5332" s="45" t="s">
        <v>898</v>
      </c>
      <c r="F5332" s="54">
        <v>9</v>
      </c>
      <c r="G5332" s="52">
        <f t="shared" si="249"/>
        <v>2596</v>
      </c>
      <c r="H5332" s="45">
        <f t="shared" si="250"/>
        <v>1</v>
      </c>
      <c r="I5332" s="43">
        <f t="shared" si="251"/>
        <v>3</v>
      </c>
    </row>
  </sheetData>
  <autoFilter ref="C3:I5332" xr:uid="{8432AEAE-6EF0-4EFC-89DF-0C8985C3984E}">
    <filterColumn colId="6">
      <filters>
        <filter val="2"/>
      </filters>
    </filterColumn>
  </autoFilter>
  <conditionalFormatting sqref="I3:I5332">
    <cfRule type="cellIs" dxfId="18" priority="2" operator="equal">
      <formula>3</formula>
    </cfRule>
  </conditionalFormatting>
  <conditionalFormatting sqref="I4:I5332">
    <cfRule type="cellIs" dxfId="17" priority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E4 Current Algo</vt:lpstr>
      <vt:lpstr>E4 PIVOT</vt:lpstr>
      <vt:lpstr>Calc Bets-Races</vt:lpstr>
      <vt:lpstr>'E4 Current Algo'!Print_Titles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 Racing</dc:creator>
  <cp:lastModifiedBy>Elite Racing</cp:lastModifiedBy>
  <cp:lastPrinted>2024-07-01T22:45:09Z</cp:lastPrinted>
  <dcterms:created xsi:type="dcterms:W3CDTF">2023-10-11T01:44:38Z</dcterms:created>
  <dcterms:modified xsi:type="dcterms:W3CDTF">2024-07-01T22:46:28Z</dcterms:modified>
</cp:coreProperties>
</file>